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A44C893E-E6C8-4422-BF95-60D27B3BC901}" xr6:coauthVersionLast="47" xr6:coauthVersionMax="47" xr10:uidLastSave="{00000000-0000-0000-0000-000000000000}"/>
  <bookViews>
    <workbookView xWindow="-120" yWindow="-120" windowWidth="29040" windowHeight="15720" xr2:uid="{00000000-000D-0000-FFFF-FFFF00000000}"/>
  </bookViews>
  <sheets>
    <sheet name="қаз" sheetId="1" r:id="rId1"/>
    <sheet name="русс" sheetId="2" r:id="rId2"/>
  </sheets>
  <definedNames>
    <definedName name="_GoBack" localSheetId="0">қаз!$J$31</definedName>
    <definedName name="_xlnm.Print_Area" localSheetId="0">қаз!$A$1:$L$57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5" i="2" l="1"/>
  <c r="G13" i="1"/>
  <c r="H13" i="1"/>
  <c r="I13" i="1"/>
  <c r="G20" i="1"/>
  <c r="H20" i="1"/>
  <c r="I20" i="1"/>
  <c r="H20" i="2" l="1"/>
  <c r="I35" i="1"/>
  <c r="I49" i="1"/>
  <c r="I49" i="2"/>
  <c r="H49" i="2"/>
  <c r="G49" i="2"/>
  <c r="I35" i="2"/>
  <c r="H35" i="2"/>
  <c r="G35" i="2"/>
  <c r="I20" i="2"/>
  <c r="G20" i="2"/>
  <c r="I13" i="2"/>
  <c r="H13" i="2"/>
  <c r="G13" i="2"/>
  <c r="G49" i="1"/>
  <c r="H49" i="1"/>
  <c r="G35" i="1"/>
  <c r="H35" i="1"/>
  <c r="I53" i="2"/>
  <c r="H53" i="2"/>
  <c r="G53" i="2"/>
  <c r="G53" i="1"/>
  <c r="H53" i="1"/>
  <c r="I53" i="1"/>
  <c r="I55" i="1" l="1"/>
  <c r="I27" i="2"/>
  <c r="G27" i="2"/>
  <c r="H27" i="2"/>
  <c r="H27" i="1"/>
  <c r="G27" i="1"/>
</calcChain>
</file>

<file path=xl/sharedStrings.xml><?xml version="1.0" encoding="utf-8"?>
<sst xmlns="http://schemas.openxmlformats.org/spreadsheetml/2006/main" count="470" uniqueCount="232">
  <si>
    <t>Қоршаған ортаны қорғау жөніндегі іс-шаралар жоспарын әзірлеу қағидаларына қосымша</t>
  </si>
  <si>
    <t>№ р/с</t>
  </si>
  <si>
    <t>Іс-шараның атауы</t>
  </si>
  <si>
    <t>Аяқталу нысаны</t>
  </si>
  <si>
    <t>Орындауға жауапты</t>
  </si>
  <si>
    <t>Орындау мерзімі</t>
  </si>
  <si>
    <t>Қаржы ландыру көздері</t>
  </si>
  <si>
    <t>Орындалған жұмыстар актісі</t>
  </si>
  <si>
    <t>АО ТРжТПРБ</t>
  </si>
  <si>
    <t>ЖБ</t>
  </si>
  <si>
    <t>Атырау қаласы әкімдігі</t>
  </si>
  <si>
    <t>Мақат ауданы әкімдігі</t>
  </si>
  <si>
    <t>Қызылқоға ауданы әкімдігі</t>
  </si>
  <si>
    <t>Сағыз және Мұқыр ауылдарында буландыру  алаңы құрылысын салу</t>
  </si>
  <si>
    <t>Жиыны</t>
  </si>
  <si>
    <t>2,8 мың гектар жерге 7 млн екпе отырғызу</t>
  </si>
  <si>
    <t>275 гектар жерге 540 мың дана ағаш көшеттерін отырғызу</t>
  </si>
  <si>
    <t>Табиғатта қасқырлар санын азайту</t>
  </si>
  <si>
    <t>Экологиялық ағарту және насихаттау жұмыстарын жүргізу</t>
  </si>
  <si>
    <t>Атырау қаласында қолданыстағы ҚТҚ полигонын қалпына келтіру</t>
  </si>
  <si>
    <t>Атырау қаласының жасыл желектерін күтіп-ұстау  (МЖӘ жоба негізінде)</t>
  </si>
  <si>
    <t>Ескерту (орын далмау себептері)</t>
  </si>
  <si>
    <t>2025-2026 жж.</t>
  </si>
  <si>
    <t>Мақат кенті әкімдігі</t>
  </si>
  <si>
    <t>2025-2027 жж.</t>
  </si>
  <si>
    <t>РБ</t>
  </si>
  <si>
    <t xml:space="preserve">
Мақат ауданы елді-мекендеріндегі 115 дана қоқыс алаңшасына күрделі жөндеу
</t>
  </si>
  <si>
    <t>Миялы ауылында буландыру алаңы құрылысын салу</t>
  </si>
  <si>
    <t>2026-2027 жж</t>
  </si>
  <si>
    <t>Атырау қаласында қатты тұрмыстық қалдықтар полигонын салу</t>
  </si>
  <si>
    <t>Сағыз, Ойыл өзендерінің арнасын тазарту</t>
  </si>
  <si>
    <t xml:space="preserve">СРИМ
Атырау облысы әкімдігі
</t>
  </si>
  <si>
    <t>Атырау облысы әкімдігі</t>
  </si>
  <si>
    <t xml:space="preserve">СРИМ 
Атырау облысы әкімдігі
</t>
  </si>
  <si>
    <t>Атырау облысы ЭжТҮКШБ</t>
  </si>
  <si>
    <t>Құрманғазы ауданы әкімдігі</t>
  </si>
  <si>
    <t>Құрманғазы ауданына қоқыс алаңшаларын орнату және қоқыс контейлерін сатып алу</t>
  </si>
  <si>
    <t xml:space="preserve">Құрманғазы ауданы Құрманғазы ауылында қатты тұрмыстық қалдықтар полигоны құрылысын салу </t>
  </si>
  <si>
    <t>Пайдалануға беру актісі</t>
  </si>
  <si>
    <t>Атырау қаласына санитариялық тазалық жұмыстарын жүргізу</t>
  </si>
  <si>
    <t>Жылыой ауданы әкімдігі, Атырау облысы ЭжТҮКШБ</t>
  </si>
  <si>
    <t xml:space="preserve">Мақат кентіне жасыл желектерді күтіп ұстау үшін КОС-тан суару желісін тарту </t>
  </si>
  <si>
    <t>Бөкейхан және Сүйіндік округтеріне қарасты қатты тұрмыстық қалдықтарға арналған полигон құрылысын салу үшін жоба жасақтау</t>
  </si>
  <si>
    <t>Атырау қаласының Белинский 1-А көшесінде орналасқан су тазарту құрылғыларында құрғақ шөгінділер үшін тұңбаларды құрғату станциясының құрылысы</t>
  </si>
  <si>
    <t>Суару-суландыру жүйелеріне күрделі жөндеу  жұмыстарын жүргізу (Ералы,Кобяково-Забурын, Бағырлай,Бақсай,Есбол-Қозыбай, Ақай,Құрайлы Сай, Жасқайрат, Мартыши,Нарын,Сборный,Есіркеп, Соколок)</t>
  </si>
  <si>
    <t xml:space="preserve">Орман шаруашылығы мекемелерінде жаңа питомниктер құру (3 га) </t>
  </si>
  <si>
    <t>Атырау облысында  автомобиль жолдары бойында қалың ағаш отырғызу (41,498 га)</t>
  </si>
  <si>
    <t>Атырау қаласы және аудандар әкімдіктері</t>
  </si>
  <si>
    <t>2025-2027 ж</t>
  </si>
  <si>
    <t>Қалдықтарды басқару бағдарламасы аясында  қажетті техника сатып алу</t>
  </si>
  <si>
    <t>Қызылқоға ауданы Миялы ауылына қоқыс алаңшаларын орнату және қоқыс контейнерін сатып алу</t>
  </si>
  <si>
    <t>Атырау облысының қоршаған орта жағдайын және тұрғындарының денсаулығын кешенді бағалау. Экологиялық жағдайды бағалау белгісі шеңберінде зерттеулер жүргізу, халық денсаулығына антропогендік факторлардың әсерін бағалау</t>
  </si>
  <si>
    <t>Барлығы</t>
  </si>
  <si>
    <t>Жайық-Каспий бассейінінің су көздерінде жаппай балық қырылу фактілерін алдын алуға арналған іс-шараларды қаржыландыру</t>
  </si>
  <si>
    <t>Атырау облысы балық шаруашылығы су айдындарына балық отырғызу материалын жіберу</t>
  </si>
  <si>
    <t>2026-2027 жж.</t>
  </si>
  <si>
    <t>Инвестициялық салымдар кезінде балық шаруашылығы субъектісі шеккен шығыстардың бір бөлігін өтеу бойынша субсидиялау</t>
  </si>
  <si>
    <t>Қызылқоға ауданы Мұқыр және Қаракөл ауылындағы ҚТҚ полигонын қоршау жұмыстары</t>
  </si>
  <si>
    <t xml:space="preserve"> Атмосфералық ауаны қорғау</t>
  </si>
  <si>
    <t xml:space="preserve"> Су объектілерін қорғау</t>
  </si>
  <si>
    <t xml:space="preserve"> Жағалау және су экожүйелеріне әсер етуден қорғау</t>
  </si>
  <si>
    <t xml:space="preserve"> Жануарлар мен өсімдіктер дүниесін қорғау</t>
  </si>
  <si>
    <t xml:space="preserve"> Қалдықтармен жұмыс істеу</t>
  </si>
  <si>
    <t>Ғылыми-зерттеу, іздестіру және басқа да әзірлемелер</t>
  </si>
  <si>
    <t xml:space="preserve">Атырау облысы Жылыой ауданының Жаңа Қаратон кентіндегі кәріз желілері кәріздік сорғы станцияларын реконструкциялау </t>
  </si>
  <si>
    <t>АОҚСжҚҚБ</t>
  </si>
  <si>
    <t xml:space="preserve"> Атырау қаласындағы автокөлік  құралдарының экологиялық мониторингі</t>
  </si>
  <si>
    <t>Құрманғазы ауданы Жарқосын және Ганюшкин каналдары учаскелерінің түбін тереңдету жұмыстары (10,8 км)</t>
  </si>
  <si>
    <t>бөлінгені</t>
  </si>
  <si>
    <t>игерілгені</t>
  </si>
  <si>
    <t>жоспар</t>
  </si>
  <si>
    <t>Орындалысы</t>
  </si>
  <si>
    <t>Құрманғазы ауданы бойынша қатты тұрмыстық қалдықтар полигоны құрылысын салу үшін ЖСҚ  "Волна"ЖШС-мен  24.11.2023  жылы №67 келісімшарт негізінде жасақталды.  Мемсараптамаға құжаттары жіберілді.</t>
  </si>
  <si>
    <t>Бөкейхан және Сүйіндік округтеріне қарасты қатты тұрмыстық қалдықтарға арналған полигон құрылысын салу үшін бюджеттік өтінім жасақталып, облыстық бюджеттен 20 000,0 мың теңге қаржы сұратылды. Қаржы бөлінген жағдайда тиісті жұмыстар жүргізіледі.</t>
  </si>
  <si>
    <t>Миялы ауыланы 23 дана қоқыс алаңшасы 3 контейнерімен бірге сатып алынып орнатылды. Үнемделген қаржының 8968,0 мың теңгесіне 90 дана контейнер сатып алынды.</t>
  </si>
  <si>
    <t xml:space="preserve"> Атап айтқанда аталған қаражатқа арамшөптерден арылту, қопсыту, суару, санитарлық және қартаюға қарсы кесу, фитосанитарлық өңдеу жұмыстары жүргізілді. 95 562 ағаш, 20 747 сызықтық метр бұталар, 183 764 м2 көгал жамылғысы,12 326 м3 көпжылдық гүлзарлар көшелерде күтім жасау жұмыстары жүргізілді</t>
  </si>
  <si>
    <t>Қаржы қолдау таппады.</t>
  </si>
  <si>
    <t>Инвестициялық салымдар кезінде балық шаруашылығы субъектісі шеккен шығыстардың бір бөлігін өтеу бойынша субсидиялауға 2026 жылға республикалық бюджеттен 112,5 млн. теңге бөлінуде. Сонымен қатар, ағымдағы жылы жаңадан бекітілген заңнамаларға сәйкес аквашаруашылық аясындағы жобаларды субсидиялау қағидаларына өзгеріс түсірілді. Осыған орай, аталған инвестициялық жобаның бір бөлігі заңда көрсетілген есептерге сәйкес төленетін болады.</t>
  </si>
  <si>
    <t>Строительство испарительной площадки в селах Сагиз и Мукур Кызылкогинского района</t>
  </si>
  <si>
    <t>Строительство испарительной площадки в селе Миялы Кызылкогинского района</t>
  </si>
  <si>
    <t>Реконструкция канализационных насосных станции канализационных сетей в поселке Жана Каратон Жылыойского района Атырауской области</t>
  </si>
  <si>
    <t>Экологический монитортинг   автотранспортных средств в городе Атырау</t>
  </si>
  <si>
    <t>Подведение оросительной сети из КОС для зеленых насаждений в п.Макат Макатского района</t>
  </si>
  <si>
    <t>Строительство станции осушения донных отложений на водоочистных сооружениях по ул.Белинского 1 А г. Атырау</t>
  </si>
  <si>
    <t>Очистка русла реки Сагиз-Ойыл</t>
  </si>
  <si>
    <t>Проведение работ по капитальному ремонту обводнительно-оросительных систем (Бақсай, Бағырлай, Есбол-Қозыбай , Ақай, Жасқайрат, Мартыши, Нарын, Сборный, Есіркеп, Соколок)</t>
  </si>
  <si>
    <t>Дноуглубительные работы участков Жаркосынского и Ганюшкинского каналов Атырауской области  (10,8 км)</t>
  </si>
  <si>
    <t xml:space="preserve">Финансирование мероприятий по предотвращению массовой гибели рыб в водных источниках Жайык-Каспийского бассейна </t>
  </si>
  <si>
    <t>Выпуск рыбопосадочного материала в рыбохозяйственные водоемы Атырауской области</t>
  </si>
  <si>
    <t xml:space="preserve">Возмещение части расходов при инвестиционных вложениях на приобретение техники и оборудования для рыбоводных хозяйств </t>
  </si>
  <si>
    <t>Содержание зеленых насаждений города Атырау   (на основе проекта ГЧП)</t>
  </si>
  <si>
    <t>7 млн посадок на 2,8 тыс.га</t>
  </si>
  <si>
    <t>Посадка саженцев деревьев в количестве 540 тыс.штук на площади 275 га</t>
  </si>
  <si>
    <t>Сокращение численности волков в  природе</t>
  </si>
  <si>
    <t xml:space="preserve">Создание новых питомников для учреждений лесного хозяйства (3 га) </t>
  </si>
  <si>
    <t>Посадка густых деревьев вдоль автомобильных дорог в Атырауской области (41,498 га)</t>
  </si>
  <si>
    <t>Проведение экологического просвещения и работы по пропаганде</t>
  </si>
  <si>
    <t>Рекультивация существующего  полигона ТБО в городе Атырау</t>
  </si>
  <si>
    <t>Строительство полигона твердых бытовых отходов в городе Атырау</t>
  </si>
  <si>
    <t>Проведение работ по санитарной  очистке города Атырау</t>
  </si>
  <si>
    <t>Строительство полигона ТБО в селе Курмангазы Курмангазинского района</t>
  </si>
  <si>
    <t xml:space="preserve">Установка мусорных площадок и приобретение мусорных контейнеров в Курмангазинском районе </t>
  </si>
  <si>
    <t xml:space="preserve">Разработка проекта и строительство полигона ТБО в Бокейханском и Суйындикском округах </t>
  </si>
  <si>
    <t xml:space="preserve">Ограждение полигона твердых бытовых отходов в селах Мукыр и Каракол Кызылкогинского района   </t>
  </si>
  <si>
    <t>Монтаж полигонов и закупка мусорных контейнеров в селе Мялы Кызылкогинского района</t>
  </si>
  <si>
    <t>Закупка необходимого оборудования в рамках программы управления отходами</t>
  </si>
  <si>
    <t xml:space="preserve">Капитальный ремонт мусорных площадок в населенных пунктах Макатского района в количестве 115 штук
</t>
  </si>
  <si>
    <t>Комплексная оценка состояния окружающей среды и здоровья жителей Атырауской области. Проведение исследований в рамках оценки состояния окружающей среды, оценки влияния антропогенных факторов на здоровье населения.</t>
  </si>
  <si>
    <t>Защита атмосферного воздуха</t>
  </si>
  <si>
    <t>Защита водных объектов</t>
  </si>
  <si>
    <t>Защита побережья и водных экосистем от воздойствия</t>
  </si>
  <si>
    <t xml:space="preserve">Охрана животного и растительного мира </t>
  </si>
  <si>
    <t>Работа с отходами</t>
  </si>
  <si>
    <t xml:space="preserve">Научно-исследовательские, изыскательские и другие разаботки. </t>
  </si>
  <si>
    <t>Наименования мероприятий</t>
  </si>
  <si>
    <t>МБ</t>
  </si>
  <si>
    <t>Форма завершения</t>
  </si>
  <si>
    <t>Ответственный за исполнение</t>
  </si>
  <si>
    <t>Срок исполнения</t>
  </si>
  <si>
    <t>план</t>
  </si>
  <si>
    <t>выделено</t>
  </si>
  <si>
    <t>освоено</t>
  </si>
  <si>
    <t>Источники финансирования</t>
  </si>
  <si>
    <t>Исполнение</t>
  </si>
  <si>
    <t>Примечание (причины неисполнения)</t>
  </si>
  <si>
    <t>Строительство станции осушения сухих осадков на очистных сооружениях города Атырау, с целью прекращения сброса промывных вод в реку Урал после промывки фильтров и емкостей, загрязнённых реагентами и илом, началось в мае–июне 2024 года. Подрядчиком определено ТОО «Агидель-Ас».
В связи с медленным выполнением строительных работ, отставанием от графика и отсутствием мер по ускорению со стороны подрядчика, в 2025 году контракт был расторгнут в одностороннем порядке.</t>
  </si>
  <si>
    <t>В частности, на указанные средства были проведены работы по удалению сорняков, рыхлению, поливу, санитарной и омолаживающей обрезке, а также фитосанитарной обработке.
Были проведены работы по уходу за: 95 562 деревьями, 20 747 погонными метрами кустарников, 183 764 м² газонного покрытия и 12 326 м³ многолетних цветников на улицах.</t>
  </si>
  <si>
    <t>На текущий год было запланировано посадить 145,7 тыс. саженцев деревьев на площади 69,7 га, фактически посажено 156,9 тыс. саженцев на площади 83,5 га.</t>
  </si>
  <si>
    <t>В рамках мероприятий по сокращению численности волков в природной среде соответствующие работы проведены подрядной организацией. На сегодняшний день принято 100 шкур волков и 150 шкур шакалов, которые сожжены на полигоне ТОО «Вестдала».</t>
  </si>
  <si>
    <t>В учреждениях лесного хозяйства запрашиваются средства на создание новых питомников.</t>
  </si>
  <si>
    <t>По районам Мақат, Исатай, Қызылқоға, Индер и Құрманғазы проведены работы по исследованию почв на площади 32,4 га. Всего на это предусмотрено 21,2 млн тенге.</t>
  </si>
  <si>
    <t>В настоящее время работы по рекультивации действующей свалки временно приостановлены, так как отходы по-прежнему поступают на данный полигон. Для проведения рекультивации свалка должна быть полностью закрыта. В связи с этим работы будут возобновлены после окончательного определения временного местоположения полигона или ввода в эксплуатацию нового полигона.</t>
  </si>
  <si>
    <t>В проект вносятся корректировки.</t>
  </si>
  <si>
    <t>Финансирование не было выделено.</t>
  </si>
  <si>
    <t>Для строительства полигона твёрдых бытовых отходов, относящегося к округам Бөкейхан и Сүйіндік, подготовлено бюджетное обращение, из областного бюджета запрошено финансирование в размере 20 000,0 тыс. тенге. В случае выделения средств будут выполнены соответствующие работы.</t>
  </si>
  <si>
    <t>В селе Миялы приобретено и установлено 23 площадки для сбора мусора с 3 контейнерами каждая. На сэкономленные средства в размере 8 968,0 тыс. тенге закуплено ещё 90 контейнеров.</t>
  </si>
  <si>
    <t>Дополнение к принципам разработки плана мероприятий по охране окружающей среды.</t>
  </si>
  <si>
    <t>Акт выполненных работ.</t>
  </si>
  <si>
    <t>Акимат города Атырау.</t>
  </si>
  <si>
    <t>Акимат Жылыойского района, УЭ и ЖКХ Атырауской области</t>
  </si>
  <si>
    <t>УПР и РП АО</t>
  </si>
  <si>
    <t>УАиГ АО.</t>
  </si>
  <si>
    <t>Акиматы города Атырау и районов</t>
  </si>
  <si>
    <t>Акт ввода в эксплуатацию</t>
  </si>
  <si>
    <t xml:space="preserve">акимат </t>
  </si>
  <si>
    <t>Итого</t>
  </si>
  <si>
    <t xml:space="preserve">Разработан проект работ по очистке русла реки Сагыз и получено положительное заключение (от 28.11.2025 г №15-0362/25).                                          В 2025 году из местного бюджета на реку Ойылиз местного бюджета  выделено  1 000,0 млн тенге. Работы по очистке русел рек проводятся.                                                          </t>
  </si>
  <si>
    <t xml:space="preserve">СРИМ 
Акимат Атырауской области
</t>
  </si>
  <si>
    <t>СРИМ 
Акимат Атырауской области</t>
  </si>
  <si>
    <t>Акимат Атырауской области</t>
  </si>
  <si>
    <t xml:space="preserve"> УЭ и ЖКХ Атырауской области</t>
  </si>
  <si>
    <t>Акимат Кызылкогинского района</t>
  </si>
  <si>
    <t>Акимат поселка Макат</t>
  </si>
  <si>
    <t>Акимат Курмангазинского района</t>
  </si>
  <si>
    <t>Акимат Макатского района</t>
  </si>
  <si>
    <t>2026-2027 гг</t>
  </si>
  <si>
    <t>2025-2026 гг.</t>
  </si>
  <si>
    <t>2025-2026 гг</t>
  </si>
  <si>
    <t>2025-2027 гг.</t>
  </si>
  <si>
    <t>2025-2026гг</t>
  </si>
  <si>
    <t>2025-2027 гг</t>
  </si>
  <si>
    <t>2025-2027 г</t>
  </si>
  <si>
    <t>2025-2027гг.</t>
  </si>
  <si>
    <t>2025-2026гг.</t>
  </si>
  <si>
    <t>ВСЕГО</t>
  </si>
  <si>
    <t>Мақат кентіне жасыл желектерді күтіп ұстау үшін КОС-тан суару желісін тартуға смета жасақталуда.</t>
  </si>
  <si>
    <t>Қазіргі таңда Мақат ауданы елді-мекендеріндегі 71 қоқыс алаңшаларын қайта жаңғыртуға  және қосымша қажет 44 қоқыс алаңшасын, яғни барлығы 115 қоқыс алаңшасын (Мақат кенті -55, Доссор кенті-52, Байгетобе а/о-8) санитарлық талаптарға сәйкестендіріп, жабық үлгідегі қоқыс алаңшаларын салуға жобалық сметалық құжаттама жасақталып, 28.02.2024 жылы сараптамадан оң қорытындысы алынды. Жоба құны 878 844, 00 мың теңге. Қазіргі таңда қаражат көзі сұратылуда.</t>
  </si>
  <si>
    <t xml:space="preserve">Мұқыр және Қаракөл ауылдарындағы ҚТҚ полигонын қоршау бойынша " Байкамал" ЖШС арқылы ЖСҚ жасақталды. Сараптама қорытындысы 31.12.2024 жылы RT-0052/24  және RT -0053/24. Құрылыс жұмыстарына қаржы бөлуді қажет етеді. </t>
  </si>
  <si>
    <t>2025 жылға 69,7 га жерге 145,7 мың дана ағаш көшеттерін отырғызу жоспарланып, 83,5 га жерге 156,9 мың дана ағаш көшеттері отырғызылып, жоспар толығымен  аяқталды..</t>
  </si>
  <si>
    <t>Орман шаруашылығы мекемелерінде жаңа уақытша  питомниктер бар.</t>
  </si>
  <si>
    <t xml:space="preserve"> Атырау қаласындағы автокөлік  құралдарының экологиялық мониторингін жүргізу жұмыстары қарастырылуда.</t>
  </si>
  <si>
    <t>ОБК</t>
  </si>
  <si>
    <t>Табиғатта қасқырлар санын азайту іс шарасы Атырау облысының мамандандырылған табиғат қорғау прокуратурасының 28.01.2026 жылғы                    №2-0509-26-00101 ұсыным хатына сәйкес жоба жұмыстары тоқтатылды.</t>
  </si>
  <si>
    <t>Қазіргі уақытта қолданыстағы қоқыс полигонын рекультивациялау жұмыстары уақытша тоқтатылды. Себебі, әлі күнге дейін қоқыс осы полигонға жеткізілуде. Рекультивация жұмыстарын жүргізу үшін полигон толықтай жабылуы қажет. Осыған байланысты уақытша полигон орнын айқындау немесе жаңа полигонды іске қосылғаннан кейін қалпына келтіру жұмыстары жүргізілетін болады.</t>
  </si>
  <si>
    <t>Жобаға  түзетулер енгізілуде</t>
  </si>
  <si>
    <t>2025 жылы, 3 техника сатып алынды.</t>
  </si>
  <si>
    <t>С ТОО «Уралводпроект» разработана проектно-сметная документация, получено заключение экспертизы от 28.05.2024 г. № 15-0142/24. Генеральному подрядчику ТОО "Жиенбай" перечсилен аванс в размере 87 млн тенге, работы начаты.</t>
  </si>
  <si>
    <t xml:space="preserve">Рассматривается проведение работ по экологическому мониторингу автотранспортных средств в городе Атырау. </t>
  </si>
  <si>
    <t xml:space="preserve">Разрабатывается смета на прокладку оросительной сети от КОС содержания зеленых насаждений в поселке Макат. </t>
  </si>
  <si>
    <t>Атырау қаласының су тазарту құрылыстарында реагенттермен және шламмен ластанған су сүзу станциялары мен сыйымдылық құрылыстарын жуғаннан кейін Жайық өзеніне шайынды суларды ағызуды тоқтату мақсатында құрғақ шөгінділер үшін тұңбаларды құрғату станциясының құрылысы 2024 жылдың маусым майында басталды.  Мердігер мекеме – «Агидель-Ас» ЖШС анықталды.  Құрылыс жұмыстары баяу және жұмыс кестесінен кешігіп жүргізілуіне сәйкес, және мердігер мекеменің тарапынан құрылыс жұмыстарын жеделдету әрекеттері болмауына байланысты 2025 жылы  келісім шарт бір жақты бұзылды. Қазіргі таңда жобаның техникалық бөлігіндегі өзгеріске байланысты жобаға түзету енгізу қарастырылуда.</t>
  </si>
  <si>
    <t xml:space="preserve">По Курмангазинскому району разработано проектно-сметная документация на строительство полигона твердых бытовых отходов с ТОО "Волна" на основании договора №67 от 24.11.2023 года. Документы направлены на государственну№ экспертизу. </t>
  </si>
  <si>
    <t>По ограждению полигона ТБО в селах Мукыр и Караколь разработана ПСД через ТОО "Байкамал". Получены заключения экпертизы от 31.12.2024 г  RT-0052/24  и RT -0053/24.  Требуется финансирование для проведения строительных работ.</t>
  </si>
  <si>
    <t>В 2025 году приобретено  3 единицы техники.</t>
  </si>
  <si>
    <t>В настоящее время подготовлена проектно-сметная документация на реконструкцию 71 площадки для сбора мусора в населённых пунктах района Мақат и строительство дополнительно 44 новых площадок, всего 115 площадок (п. Мақат – 55, п. Доссор – 52, а/о Байгетобе – 8) с приведением их в соответствие с санитарными требованиями и оснащением закрытыми контейнерами. Положительное заключение экспертизы получено 28.02.2024. Стоимость проекта составляет 878 844,00 тыс. тенге. В настоящее время запрашивается источник финансирования.</t>
  </si>
  <si>
    <t xml:space="preserve">                          Жоба аясында экологиялық ағарту және насихаттау жұмыстары жүйелі түрде жүргізіліп, қоршаған ортаны қорғау мәселелері бойынша ақпараттар кеңінен таратылып ,Экология саласында ағартушылық және түсіндіру шаралары ұйымдастырылып, тұрғындардың экологиялық сауаттылығы мен жауапкершілігін арттыруда. «Эко-патруль» шаралары, білім беру ұйымдарындағы шығармашылық және танымдық конкурстар, «Таза қала», «Таза ауыл», "ProEco",  "Қазақстан экологиясын жақсартуға мен қандай үлес қосамын?" тағырыбында шығарма, эссе, өлең шығару байқауы, "Таза Қазақстан балалар көзімен"  байқаулары ұйымдастырылуда және мектептерде эко-сағаттар өткізіліпуде.</t>
  </si>
  <si>
    <t>В рамках проекта на системной основе проводились работы по экологическому просвещению и пропаганде, широко распространялось информация по вопросам охраны окружающей среды, организовались просветительские и разъяснительные мероприятия в сфере экологии, что способствовало повышению экологической грамотности и ответственности насления . Проводятся акции "Эко-патруль" , творческие и познавательные конкурсы в образовательных организациях, конкурсы "Чистый город", "Чистое село",  "ProEco",</t>
  </si>
  <si>
    <t xml:space="preserve">Атырау қаласында "Квадрат" сарқынды сулардың буландырғыш тоғанын тазарту </t>
  </si>
  <si>
    <t>2025 ж.</t>
  </si>
  <si>
    <t xml:space="preserve">«Павлодар өзен порты» АҚ-ы мердігер мекемесі қолданыстағы жобаға сәйкес жұмыстары 2025 жылдың сәуір айында жалғастырды.
Атап айтқанда, қазіргі таңда 2 технологиялық алаң дайындалды (жұмыста 6 геотуб). Сондай-ақ, 3-ші технологиялық алаңды дайындау жұмыстары жүргізілуде.
</t>
  </si>
  <si>
    <t>Атырау қаласының оң жағалау бөлігіндегі кәріздік тазарту құрылыстарын реконструкциялау</t>
  </si>
  <si>
    <t>Очистка испарительного пруда сточных вод "Квадрат" в городе Атырау</t>
  </si>
  <si>
    <t>2025 г.</t>
  </si>
  <si>
    <t>«Подрядная организация АО «Павлодарский речной порт» продолжила работы в апреле 2025 года в соответствии с действующим проектом.
В частности, в настоящее время подготовлены 2 технологические площадки (в работе — 6 геотуб). Также ведутся работы по подготовке 3-й технологической площадки.»</t>
  </si>
  <si>
    <t>Реконструкция канализационных очистных сооружений в правобережной части города Атырау</t>
  </si>
  <si>
    <t>Атырау облысы Жем өзенінде тасқын су жинағыш салуға ТЭН және ЖСҚ жасақтау</t>
  </si>
  <si>
    <t>БК/ЖБ</t>
  </si>
  <si>
    <t>Подготовка ТЭН и ПСД для строительства паводкового водосбора реки Жем Атырауской области</t>
  </si>
  <si>
    <t xml:space="preserve">СРИМ
Акимат Атырауской области
</t>
  </si>
  <si>
    <t>Совместно с акиматом планируется реализация работ по строительству водонакопительного объекта на реке Жем в Жылыойском районе, в районе Аралтөбе, предназначенного для аккумулирования до 220 млн м3 паводковых вод в весенний период, а так же за счет спонсорских средств разрабатывается технико-экономическое обоснование.</t>
  </si>
  <si>
    <t>Әкімдікпен Жылыой ауданындағы Жем өзені бойы Аралтөбе жерінен көктемде 220  млн.м3 дейін тасыған су жинақтаушы нысанын салу жұмыстары жоспарланып, демеушілікпен техникалық экономикалық негіздеме жасақталуда. Мемлекеттік сараптамаға жолданды.</t>
  </si>
  <si>
    <t>Атырау қаласы және аудандар әкімдіктеріне аумаққа сәйкес балық шаруашылығы су айдындарында және (немесе) учаскелерінде өлген балықтар мен басқа да су жануарларын жинауды және кәдеге жаратуды ұйымдастыру.
Өз аумақтарына тиесілі акваторияны ыдыраған органикалық қалдықтар мен ластаушы заттардан, ал бекітіп берілген балық шаруашылығы су айдындарында және (немесе) учаскелерінде балық шаруашылығы субъектілерімен бірге тазартуды ұйымдастыру.
Қажеттілікке сәйкес суды аэрациялау, оттегінің құрамын арттыру үшін жылжымалы сорғы-аэрация қондырғыларын орнату жұмыстарын атқару үшін су қондырғыларды (аэраторлар, сорғылар, компрессорлар, мотобурлар) сатып алуға қаражат қарастыру.
Тазарту жұмыстарын жасауға қажетті техника, ау құралдары және т.б. керек жарақтарды алуға қаражат қарастыру (қолғаптар, аяқ-киім және т.б.) тапсырылды. Балық қырылу қаупінің алдын алу мақсатында Атырау қаласы және аудан әкімдіктері тарапынан жұмыстар атқарылуда. Осыған байланысты, балық қырылу қаупінің алдын алу жұмыстарын жүргізуге қажетті материалдық-техникалық жабдықтарды сатып алуды іске асыру үшін жолдануға жоспарланған бюджеттік өтінімдері туралы ақпаратты басқармаға жұмыс тәртібінде хабарлау туралы Атырау қаласы және аудандар әкімдіктеріне 2026 жылғы "07.07." № 06-01-14-1-2/1445 хат жолданды.</t>
  </si>
  <si>
    <t>"Балық шаруашылығы ғылыми-өндірістік орталығы" ЖШС-нің 2025 жылғы 25 қарашадағы №01-07/835 хатына сәйкес АШМ тапсырысы бойынша су айдындарындағы балық ресурстарының жай-күйін бағалау аясында ауқымды ғылыми зерттеу жұмысы аяқталып, олардың қорытындылары алынды. Зерттеу нәтижелері негізінде су айдындарын шабақтандырудың қажетті көлемі жылына кемінде 9,0 млн дана болып айқындалды. Осыған байланысты келесі жылға облыстық бюджеттен шабақтандыру жұмыстарын жүргізуге қаржы қарастыру жоспарлануда.</t>
  </si>
  <si>
    <t xml:space="preserve">Жоба түзету енгізілді, сараптама оң  қорытындысы  алынды. (02.10.2025 ж).№ 15-0295/25. . Құрылыс жұмыстарының мерзімі - 26 ай. Қосымша келісімшарт  жасақталып, Қазіргі таңда түзетілетін жоба шеңберінде құрылыс жұмыстары жүргізілуде.  Мердігер мекеме - "Бекболатовтар құрылыс компаниясы" ЖШС. </t>
  </si>
  <si>
    <t xml:space="preserve">Сағыз  өзені арнасын тазарту жұмыс жобасы жасақталып,оң қорытынды алынды.(28.11.2025 ж №15-0362/25).   2025 жылы  Ойыл өзеніне жергілікті бюджеттен 1 000,0 млн тг бөлінді. Өзендердің  арнасын тазарту жұмыстары жүргізілуде.                                                               </t>
  </si>
  <si>
    <t>Администрациям города Атырау и районов поручено организовать сбор и утилизацию погибшей рыбы и других водных животных на водоемах и (или) участках, соответствующих их территории.
Организовать очистку водоемов на своих территориях от разлагающихся органических отходов и загрязняющих веществ совместно с субъектами рыбного хозяйства на закрепленных водоемах и (или) участках.
При необходимости предусмотреть средства на приобретение водных установок (аэраторов, насосов, компрессоров, мотобуров) для аэрации воды и увеличения содержания кислорода с использованием передвижных насосно-аэрационных установок.
Также предусмотрено финансирование на закупку техники, рыболовного инвентаря и других необходимых средств для проведения очистных работ (перчатки, обувь и др.).                                                                                                                                                               В настоящее время акиматами города Атырау и районов проводятся соответствующие мероприятия по предупреждению угрозы замора рыбы. В этой связи в адрес акимата города Атырау и акиматов районов письмом от «07.07» 2026 года № 06-01-14-1-2/1445 направлено обращение о представлении в рабочем порядке информации о планируемых бюджетных заявках на приобретение необходимого материально-технического оборудования для реализации мероприятий по предупреждению угрозы замора рыбы.</t>
  </si>
  <si>
    <t>Согласно письму ТОО «Научно-производственный центр рыбного хозяйства» от 25 ноября 2025 года № 01-07/835, в рамках выполнения научных исследований по оценке состояния рыбных ресурсов водоемов по заказу Министерства сельского хозяйства Республики Казахстан научно-исследовательские работы завершены, получены их результаты.
По итогам исследований определен необходимый объем зарыбления водоемов, который составляет не менее 9,0 млн экземпляров молоди в год. В этой связи на следующий год планируется предусмотреть средства из областного бюджета на проведение работ по зарыблению водоемов.</t>
  </si>
  <si>
    <t>На 2026 год из республиканского бюджета выделено 112,5 млн тенге на субсидирование части расходов, понесённых субъектами рыбного хозяйства при осуществлении инвестиционных вложений.
Кроме того, в текущем году в соответствии с недавно утверждёнными законодательными нормами внесены изменения в правила субсидирования проектов в области аквакультуры. Соответственно, часть указанных инвестиционных проектов будет оплачиваться согласно расчётам, предусмотренным законом.</t>
  </si>
  <si>
    <t xml:space="preserve">В проект внесены корректировки, получено положительное заключение  экспертизы (02.10.2025 г) №15-0295/25. Срок выполнения строительно-монтажных работ составляет 26 месяцев. Дополнительное соглашение заключено. В настоящее время в рамках откорректированного проекта ведутся строительно-монтажные работы. Подрядной организацией является ТОО " Строительная компания Бекболатовы" </t>
  </si>
  <si>
    <t>Сараптама қорытындысы 29.05.2024 жыл /15-0388/24. Құрылыс жұмыстарына . Үкімет  қаулысына сәйкес қаржы бөлінбеді.</t>
  </si>
  <si>
    <t>2026 жылы 184,8 га жерге 467,2 мың дана ағаш көшеттері отырғызылды.</t>
  </si>
  <si>
    <t xml:space="preserve">2021 жылдан бастап «Атырау қаласындағы кәріздік-тазарту құрылыстарын реконструкциялау» жобасы «Павлодар өзен порты» АҚ-мен іске асырылуда. 
Негізгі материалдар мен жабдықтардың қымбаттауына байланысты Жобаға түзету жұмыстары жүргізіліп 2023 жылы 13 қарашасында сараптаманың қорытындысы алынды. 
Кәріз тарзарту құрылғысына арналған ғимараттар мен нысандардың құрылысы жүргізілді. Сонымен қатар, үрлемелі қондырғылар, сорбциялық сүзгілер, толып кеттетін қалқан жапқыштар, флокулянт және коагулянт дайындау станциялары сатып алынды. 
	Бүгінде құрылыс жұмыстары 85% -ға орындалып, жалғасуда. Жұмыстарды 2026 жылдың желтоқсан айында аяқтау жоспарланған. 
</t>
  </si>
  <si>
    <t xml:space="preserve">С 2021 года проект «Реконструкция канализационно-очистных сооружений в городе Атырау» реализуется АО «Павлодарский речной порт».
В связи с удорожанием основных материалов и оборудования в проект были внесены корректировки, и 13 ноября 2023 года получено положительное заключение экспертизы.
Проведено строительство зданий и сооружений, предназначенных для канализационно-очистных сооружений. Кроме того, приобретены воздуходувные установки, сорбционные фильтры, переливные щитовые затворы, станции приготовления флокулянта и коагулянта.
В настоящее время строительные работы выполнены на 85 % и продолжаются. Завершение работ планируется в 2026 году
</t>
  </si>
  <si>
    <t xml:space="preserve">"Уралводпроект" ЖШС-мен ЖСҚ жасақталды, Сараптама қорытындысы 28.05.2024 жыл /15-0142/24. Жауапты мердігер мекеме Жиенбай" ЖШС    87  млн.теңге аванс аударылып жұмыстар басталды.  </t>
  </si>
  <si>
    <t>Қоршаған ортаны қорғау жөніндегі іс-шаралар жоспары                                                                                                                                                           13.09.2026 жыл</t>
  </si>
  <si>
    <t>41 966939,0</t>
  </si>
  <si>
    <t>28 243745,0</t>
  </si>
  <si>
    <t>10 552658,0</t>
  </si>
  <si>
    <t>Дүниежүзілік денсаулық сақтау өкілдерімен "Атырау облысының қоршаған ортасының жағдайы мен халық денсаулығын кешенді бағалу" жол картасының жобасы жасақталды. . Аталған мәселе бойынша комиссияның  4 отырысы өткізілді. Комиссияның қорытыныдысына сәйкес қосымша зерттеулер жүргізуді қажеттігі анықталды. Қосымша зерттеулер тиісті қаржыландыру бөлінгеннен кейін жүргізілетін болады.</t>
  </si>
  <si>
    <t>Совместно с представителями Всемирной организации здравохаренения разработан проект Дорожной карты по комплексной оценке состосяния окружающей среды и здоровья населения Атырауской области. Проведено 4 заседания комиссии. Согласно заключению комиссии. Согласно заключению комиссии, необходимо проведение  дополнительных исследований. Исследования будут проведены после выделения соответствующего финансирования.</t>
  </si>
  <si>
    <t>Информация о ходе реализации мероприятий по охране окружающей среды                                                                                                                                                     13.09.2026 жыл</t>
  </si>
  <si>
    <t>Заключение экспертизы от 29.05.2024 года № 15-0388/24 по строительным работам. В соответствии с постановлением Правительства финансирование не выделено.</t>
  </si>
  <si>
    <r>
      <t xml:space="preserve">Облыста коммуналдық меншіктегі су шаруашылығы құрылыстарын басқару бойынша арнаулы «Табиғат» ШЖҚМ </t>
    </r>
    <r>
      <rPr>
        <i/>
        <sz val="12"/>
        <color theme="1"/>
        <rFont val="Times New Roman"/>
        <family val="1"/>
        <charset val="204"/>
      </rPr>
      <t>(бұдан әрі-Кәсіпорын)</t>
    </r>
    <r>
      <rPr>
        <sz val="12"/>
        <color theme="1"/>
        <rFont val="Times New Roman"/>
        <family val="1"/>
        <charset val="204"/>
      </rPr>
      <t xml:space="preserve">  мекемесі құрылды.   РБ-дан 76,945 млн.тг бөлініп,игерілді.  Жұмыстар жалғасуда.                                               </t>
    </r>
  </si>
  <si>
    <t xml:space="preserve">В области создано специализированное коммунальное государственное предприятие на праве хозяйственного ведения «Табиғат» (далее — Предприятие) для управления водохозяйственными сооружениями, находящимися в коммунальной собственности.
Из республиканского бюджета выделено и освоено 76,945 млн тенге. Работы продолжаются.
</t>
  </si>
  <si>
    <t>2025 жылы аудан әкімінің резервінен 5 млн теңге бөлініп, қазу жұмыстары басталды. Мердігер мекеме   "Bertys"  ЖШС . 2026 жылы  РБ-данг-1,5 млрд, ОБ-тен 2,9 млрд қаржы бөлінді. Қазіргі келісім шартты бұзу жұмыстары жүргізілуде. Жұмыстар тоқталды.</t>
  </si>
  <si>
    <t>В 2025 году из резерва акима района было выделено 5 млн тенге, после чего начались земляные работы. Подрядной организацией является ТОО «Bertys».В 2026 году на реализацию проекта выделено финансирование в размере 1,5 млрд тенге из республиканского бюджета и 2,9 млрд тенге из областного бюджета.В настоящее время проводятся мероприятия по расторжению действующего договора. Работы приостановлены.</t>
  </si>
  <si>
    <t>В 2026 году на площади 184,8 га высажено 467,2 тыс. саженцев деревьев.</t>
  </si>
  <si>
    <t>В 2025 году в Махамбетском, Исатайском, Кызылкогинском, Индерском, Курмангазинском и Макатском районах проведены почвенные исследования на общей площади 32,4 га. На проведение указанных работ предусмотрено финансирование в размере 21,2 млн тенге. По Махамбетскому району направлена заявка на выделение необходимых финансовых средств.</t>
  </si>
  <si>
    <t>Атырау қаласы және қалаға қарасты елді мекендер бойынша санитарлық тазалықты қамтамасыз ету жұмыстары  13.04.2026 ж         № 05014009421/260070/00      келісім шартқа сәйкес жүргізілуде</t>
  </si>
  <si>
    <t>Работы по обеспечению санитарной очистки города Атырау и прилегающих к нему населённых пунктов проводятся в соответствии с договором от 13.04.2026 года № 05014009421/260070/00.</t>
  </si>
  <si>
    <t>9 394  984,0</t>
  </si>
  <si>
    <t>Расходы на 3-й квартал 2026 года. (тыс. тенге)/дополнительные источники (тыс. тенге)</t>
  </si>
  <si>
    <t>2026 жылдың 3 тоқсанға шығындар                                      (мың теңге)/қосымша көздер (мың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</si>
</sst>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charset val="204"/>
      <scheme val="minor"/>
    </font>
    <font>
      <b/>
      <sz val="11"/>
      <color theme="1"/>
      <name val="Calibri"/>
      <family val="2"/>
      <charset val="204"/>
      <scheme val="minor"/>
    </font>
    <font>
      <sz val="11"/>
      <name val="Calibri"/>
      <family val="2"/>
      <charset val="204"/>
      <scheme val="minor"/>
    </font>
    <font>
      <i/>
      <sz val="10"/>
      <name val="Times New Roman"/>
      <family val="1"/>
      <charset val="204"/>
    </font>
    <font>
      <i/>
      <sz val="9"/>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sz val="12"/>
      <color theme="1"/>
      <name val="Calibri"/>
      <family val="2"/>
      <charset val="204"/>
      <scheme val="minor"/>
    </font>
    <font>
      <sz val="12"/>
      <color theme="1"/>
      <name val="Times New Roman"/>
      <family val="1"/>
      <charset val="204"/>
    </font>
    <font>
      <b/>
      <sz val="10"/>
      <color rgb="FF000000"/>
      <name val="Times New Roman"/>
      <family val="1"/>
      <charset val="204"/>
    </font>
    <font>
      <b/>
      <sz val="11"/>
      <color theme="1"/>
      <name val="Times New Roman"/>
      <family val="1"/>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b/>
      <sz val="10"/>
      <color theme="1"/>
      <name val="Calibri"/>
      <family val="2"/>
      <charset val="204"/>
      <scheme val="minor"/>
    </font>
    <font>
      <b/>
      <sz val="12"/>
      <color theme="1"/>
      <name val="Times New Roman"/>
      <family val="1"/>
      <charset val="204"/>
    </font>
    <font>
      <sz val="10"/>
      <name val="Times New Roman"/>
      <family val="1"/>
      <charset val="204"/>
    </font>
    <font>
      <sz val="10"/>
      <color rgb="FF000000"/>
      <name val="Times New Roman"/>
      <family val="1"/>
      <charset val="204"/>
    </font>
    <font>
      <i/>
      <sz val="12"/>
      <color theme="1"/>
      <name val="Times New Roman"/>
      <family val="1"/>
      <charset val="204"/>
    </font>
    <font>
      <sz val="10"/>
      <color rgb="FF1F1F1F"/>
      <name val="Times New Roman"/>
      <family val="1"/>
      <charset val="204"/>
    </font>
    <font>
      <sz val="11"/>
      <color theme="1"/>
      <name val="Times New Roman"/>
      <family val="1"/>
      <charset val="204"/>
    </font>
    <font>
      <b/>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cellStyleXfs>
  <cellXfs count="130">
    <xf numFmtId="0" fontId="0" fillId="0" borderId="0" xfId="0"/>
    <xf numFmtId="0" fontId="0" fillId="2" borderId="0" xfId="0" applyFill="1"/>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2" fillId="2" borderId="1" xfId="0" applyFont="1" applyFill="1" applyBorder="1" applyAlignment="1">
      <alignment vertical="center"/>
    </xf>
    <xf numFmtId="0" fontId="14" fillId="2" borderId="1" xfId="0" applyFont="1" applyFill="1" applyBorder="1" applyAlignment="1">
      <alignment horizontal="left"/>
    </xf>
    <xf numFmtId="0" fontId="15" fillId="2" borderId="1" xfId="0" applyFont="1" applyFill="1" applyBorder="1" applyAlignment="1">
      <alignment horizontal="left"/>
    </xf>
    <xf numFmtId="0" fontId="13" fillId="2" borderId="1" xfId="0" applyFont="1" applyFill="1" applyBorder="1" applyAlignment="1">
      <alignment horizontal="center"/>
    </xf>
    <xf numFmtId="164" fontId="12"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7" fillId="2" borderId="1" xfId="1" applyFont="1" applyFill="1" applyBorder="1" applyAlignment="1">
      <alignment horizontal="center" vertical="center" wrapText="1"/>
    </xf>
    <xf numFmtId="0" fontId="20" fillId="2" borderId="5"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64" fontId="7" fillId="2" borderId="0"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2" fillId="2" borderId="5" xfId="0" applyFont="1" applyFill="1" applyBorder="1" applyAlignment="1">
      <alignment horizontal="center" wrapText="1"/>
    </xf>
    <xf numFmtId="2" fontId="12" fillId="2" borderId="1" xfId="0" applyNumberFormat="1" applyFont="1" applyFill="1" applyBorder="1" applyAlignment="1">
      <alignment horizontal="center" vertical="center" wrapText="1"/>
    </xf>
    <xf numFmtId="2" fontId="12" fillId="2" borderId="5" xfId="0"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1" xfId="0" applyFont="1" applyFill="1" applyBorder="1" applyAlignment="1">
      <alignment horizontal="center" wrapText="1"/>
    </xf>
    <xf numFmtId="0" fontId="3" fillId="2" borderId="0" xfId="0" applyFont="1" applyFill="1" applyBorder="1" applyAlignment="1">
      <alignment horizontal="center" vertical="center" wrapText="1"/>
    </xf>
    <xf numFmtId="0" fontId="2" fillId="2" borderId="0" xfId="0" applyFont="1" applyFill="1" applyAlignment="1">
      <alignment horizontal="center"/>
    </xf>
    <xf numFmtId="0" fontId="4" fillId="2" borderId="0" xfId="0" applyFont="1" applyFill="1" applyBorder="1" applyAlignment="1">
      <alignment horizontal="center" vertical="center" wrapText="1"/>
    </xf>
    <xf numFmtId="0" fontId="0" fillId="2" borderId="0" xfId="0" applyFill="1" applyAlignment="1">
      <alignment horizontal="center"/>
    </xf>
    <xf numFmtId="0" fontId="0" fillId="2" borderId="0" xfId="0" applyFill="1" applyBorder="1" applyAlignment="1">
      <alignment horizontal="center"/>
    </xf>
    <xf numFmtId="0" fontId="0" fillId="2" borderId="1" xfId="0" applyFill="1" applyBorder="1" applyAlignment="1">
      <alignment horizontal="center"/>
    </xf>
    <xf numFmtId="0" fontId="12" fillId="2" borderId="1" xfId="0" applyFont="1" applyFill="1" applyBorder="1" applyAlignment="1">
      <alignment horizontal="center" vertical="center"/>
    </xf>
    <xf numFmtId="0" fontId="9" fillId="2" borderId="0" xfId="0" applyFont="1" applyFill="1" applyAlignment="1">
      <alignment horizontal="center" vertical="top" wrapText="1"/>
    </xf>
    <xf numFmtId="0" fontId="14" fillId="2" borderId="0" xfId="0" applyFont="1" applyFill="1" applyAlignment="1">
      <alignment horizontal="center" vertical="center"/>
    </xf>
    <xf numFmtId="0" fontId="13" fillId="2" borderId="0" xfId="0" applyFont="1" applyFill="1" applyAlignment="1">
      <alignment horizontal="center"/>
    </xf>
    <xf numFmtId="0" fontId="13" fillId="2" borderId="2" xfId="0" applyFont="1" applyFill="1" applyBorder="1" applyAlignment="1">
      <alignment horizontal="center"/>
    </xf>
    <xf numFmtId="0" fontId="18" fillId="2" borderId="0" xfId="0" applyFont="1" applyFill="1" applyAlignment="1">
      <alignment horizontal="center" vertical="center" wrapText="1"/>
    </xf>
    <xf numFmtId="0" fontId="8" fillId="2" borderId="0" xfId="0" applyFont="1" applyFill="1" applyBorder="1" applyAlignment="1">
      <alignment horizontal="center"/>
    </xf>
    <xf numFmtId="0" fontId="8" fillId="2" borderId="1" xfId="0" applyFont="1" applyFill="1" applyBorder="1" applyAlignment="1">
      <alignment horizontal="center"/>
    </xf>
    <xf numFmtId="0" fontId="0" fillId="2" borderId="1" xfId="0" applyFont="1" applyFill="1" applyBorder="1" applyAlignment="1">
      <alignment horizontal="center"/>
    </xf>
    <xf numFmtId="0" fontId="14" fillId="2" borderId="1" xfId="0" applyFont="1" applyFill="1" applyBorder="1" applyAlignment="1">
      <alignment horizontal="center"/>
    </xf>
    <xf numFmtId="0" fontId="15" fillId="2" borderId="1" xfId="0" applyFont="1" applyFill="1" applyBorder="1" applyAlignment="1">
      <alignment horizontal="center"/>
    </xf>
    <xf numFmtId="0" fontId="1" fillId="2" borderId="0" xfId="0" applyFont="1" applyFill="1" applyAlignment="1">
      <alignment horizontal="center"/>
    </xf>
    <xf numFmtId="164" fontId="14" fillId="2" borderId="5" xfId="0" applyNumberFormat="1"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165" fontId="12" fillId="2" borderId="1" xfId="1" applyNumberFormat="1" applyFont="1" applyFill="1" applyBorder="1" applyAlignment="1">
      <alignment horizontal="center" vertical="center" wrapText="1"/>
    </xf>
    <xf numFmtId="2" fontId="12" fillId="2" borderId="1" xfId="0" applyNumberFormat="1" applyFont="1" applyFill="1" applyBorder="1" applyAlignment="1">
      <alignment horizontal="center" vertical="center"/>
    </xf>
    <xf numFmtId="2" fontId="14" fillId="2" borderId="1" xfId="0" applyNumberFormat="1" applyFont="1" applyFill="1" applyBorder="1" applyAlignment="1">
      <alignment horizontal="center" vertical="center" wrapText="1"/>
    </xf>
    <xf numFmtId="165" fontId="12" fillId="2" borderId="1" xfId="0" applyNumberFormat="1" applyFont="1" applyFill="1" applyBorder="1" applyAlignment="1">
      <alignment horizontal="center" vertical="center" wrapText="1"/>
    </xf>
    <xf numFmtId="164" fontId="17" fillId="2" borderId="1" xfId="0" applyNumberFormat="1" applyFont="1" applyFill="1" applyBorder="1" applyAlignment="1">
      <alignment horizontal="center" vertical="center" wrapText="1"/>
    </xf>
    <xf numFmtId="0" fontId="3" fillId="2" borderId="0"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0" fillId="2" borderId="0" xfId="0" applyFill="1" applyBorder="1"/>
    <xf numFmtId="0" fontId="7" fillId="2" borderId="0" xfId="0" applyFont="1" applyFill="1" applyBorder="1" applyAlignment="1">
      <alignment vertical="center" wrapText="1"/>
    </xf>
    <xf numFmtId="0" fontId="9" fillId="2" borderId="1" xfId="0" applyFont="1" applyFill="1" applyBorder="1" applyAlignment="1">
      <alignment vertical="center" wrapText="1"/>
    </xf>
    <xf numFmtId="0" fontId="14" fillId="2" borderId="0" xfId="0" applyFont="1" applyFill="1" applyAlignment="1">
      <alignment vertical="center"/>
    </xf>
    <xf numFmtId="0" fontId="13" fillId="2" borderId="0" xfId="0" applyFont="1" applyFill="1"/>
    <xf numFmtId="0" fontId="13" fillId="2" borderId="1" xfId="0" applyFont="1" applyFill="1" applyBorder="1"/>
    <xf numFmtId="0" fontId="13" fillId="2" borderId="2" xfId="0" applyFont="1" applyFill="1" applyBorder="1"/>
    <xf numFmtId="0" fontId="12" fillId="2" borderId="0" xfId="0" applyFont="1" applyFill="1" applyAlignment="1">
      <alignment horizontal="center" vertical="center" wrapText="1"/>
    </xf>
    <xf numFmtId="0" fontId="0" fillId="2" borderId="1" xfId="0" applyFont="1" applyFill="1" applyBorder="1"/>
    <xf numFmtId="0" fontId="1" fillId="2" borderId="0" xfId="0" applyFont="1" applyFill="1"/>
    <xf numFmtId="0" fontId="2" fillId="2" borderId="0" xfId="0" applyFont="1" applyFill="1"/>
    <xf numFmtId="164" fontId="17" fillId="2" borderId="5" xfId="0" applyNumberFormat="1" applyFont="1" applyFill="1" applyBorder="1" applyAlignment="1">
      <alignment horizontal="center" vertical="center" wrapText="1"/>
    </xf>
    <xf numFmtId="165" fontId="14"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top" wrapText="1"/>
    </xf>
    <xf numFmtId="2" fontId="9" fillId="2" borderId="0" xfId="0" applyNumberFormat="1" applyFont="1" applyFill="1" applyAlignment="1">
      <alignment horizontal="center" vertical="center"/>
    </xf>
    <xf numFmtId="0" fontId="0" fillId="2" borderId="4" xfId="0" applyFill="1" applyBorder="1" applyAlignment="1">
      <alignment horizontal="center"/>
    </xf>
    <xf numFmtId="0" fontId="9" fillId="2" borderId="2" xfId="0" applyFont="1" applyFill="1" applyBorder="1" applyAlignment="1">
      <alignment horizontal="center" vertical="center" wrapText="1"/>
    </xf>
    <xf numFmtId="0" fontId="12" fillId="2" borderId="1" xfId="1" applyFont="1" applyFill="1" applyBorder="1" applyAlignment="1">
      <alignment horizontal="left" vertical="center" wrapText="1"/>
    </xf>
    <xf numFmtId="0" fontId="12" fillId="2" borderId="0" xfId="0" applyFont="1" applyFill="1" applyAlignment="1">
      <alignment horizontal="justify" vertical="top"/>
    </xf>
    <xf numFmtId="2"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2" fontId="9" fillId="2" borderId="5"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2" borderId="5" xfId="0"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164" fontId="16" fillId="2" borderId="5" xfId="0" applyNumberFormat="1" applyFont="1" applyFill="1" applyBorder="1" applyAlignment="1">
      <alignment horizontal="center" vertical="center" wrapText="1"/>
    </xf>
    <xf numFmtId="2" fontId="16" fillId="2" borderId="5" xfId="0" applyNumberFormat="1" applyFont="1" applyFill="1" applyBorder="1" applyAlignment="1">
      <alignment horizontal="center" vertical="center"/>
    </xf>
    <xf numFmtId="0" fontId="0" fillId="2" borderId="1" xfId="0" applyFill="1" applyBorder="1"/>
    <xf numFmtId="0" fontId="8" fillId="2" borderId="0" xfId="0" applyFont="1" applyFill="1" applyBorder="1"/>
    <xf numFmtId="0" fontId="8" fillId="2" borderId="1" xfId="0" applyFont="1" applyFill="1" applyBorder="1"/>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0" fontId="6" fillId="2" borderId="0"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0" fillId="0" borderId="1" xfId="0"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21" fillId="2" borderId="5" xfId="0" applyFont="1" applyFill="1" applyBorder="1" applyAlignment="1">
      <alignment horizontal="center" vertical="center"/>
    </xf>
    <xf numFmtId="0" fontId="21" fillId="2" borderId="6" xfId="0" applyFont="1" applyFill="1" applyBorder="1" applyAlignment="1">
      <alignment horizontal="center" vertical="center"/>
    </xf>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U77"/>
  <sheetViews>
    <sheetView tabSelected="1" view="pageBreakPreview" topLeftCell="A52" zoomScale="70" zoomScaleNormal="87" zoomScaleSheetLayoutView="70" workbookViewId="0">
      <selection activeCell="H7" sqref="H7"/>
    </sheetView>
  </sheetViews>
  <sheetFormatPr defaultColWidth="9.140625" defaultRowHeight="15" x14ac:dyDescent="0.25"/>
  <cols>
    <col min="1" max="2" width="4.140625" style="66" customWidth="1"/>
    <col min="3" max="3" width="38.7109375" style="66" customWidth="1"/>
    <col min="4" max="4" width="15.7109375" style="66" customWidth="1"/>
    <col min="5" max="5" width="17.42578125" style="66" customWidth="1"/>
    <col min="6" max="6" width="15.42578125" style="66" customWidth="1"/>
    <col min="7" max="7" width="16.7109375" style="66" customWidth="1"/>
    <col min="8" max="9" width="16" style="66" customWidth="1"/>
    <col min="10" max="10" width="12.42578125" style="66" customWidth="1"/>
    <col min="11" max="11" width="70.140625" style="28" customWidth="1"/>
    <col min="12" max="12" width="19.140625" style="66" customWidth="1"/>
    <col min="13" max="14" width="9.140625" style="1" customWidth="1"/>
    <col min="15" max="16384" width="9.140625" style="1"/>
  </cols>
  <sheetData>
    <row r="1" spans="1:541" ht="63" customHeight="1" x14ac:dyDescent="0.25">
      <c r="A1" s="54"/>
      <c r="B1" s="54"/>
      <c r="C1" s="54"/>
      <c r="D1" s="54"/>
      <c r="E1" s="54"/>
      <c r="F1" s="54"/>
      <c r="G1" s="54"/>
      <c r="H1" s="54"/>
      <c r="I1" s="54"/>
      <c r="J1" s="54"/>
      <c r="L1" s="55" t="s">
        <v>0</v>
      </c>
    </row>
    <row r="2" spans="1:541" ht="15" customHeight="1" x14ac:dyDescent="0.25">
      <c r="A2" s="113" t="s">
        <v>213</v>
      </c>
      <c r="B2" s="113"/>
      <c r="C2" s="113"/>
      <c r="D2" s="113"/>
      <c r="E2" s="113"/>
      <c r="F2" s="113"/>
      <c r="G2" s="113"/>
      <c r="H2" s="113"/>
      <c r="I2" s="113"/>
      <c r="J2" s="113"/>
      <c r="K2" s="113"/>
      <c r="L2" s="113"/>
    </row>
    <row r="3" spans="1:541" ht="15" customHeight="1" x14ac:dyDescent="0.25">
      <c r="A3" s="113"/>
      <c r="B3" s="113"/>
      <c r="C3" s="113"/>
      <c r="D3" s="113"/>
      <c r="E3" s="113"/>
      <c r="F3" s="113"/>
      <c r="G3" s="113"/>
      <c r="H3" s="113"/>
      <c r="I3" s="113"/>
      <c r="J3" s="113"/>
      <c r="K3" s="113"/>
      <c r="L3" s="113"/>
    </row>
    <row r="4" spans="1:541" ht="40.5" customHeight="1" x14ac:dyDescent="0.25">
      <c r="A4" s="118" t="s">
        <v>1</v>
      </c>
      <c r="B4" s="119"/>
      <c r="C4" s="110" t="s">
        <v>2</v>
      </c>
      <c r="D4" s="110" t="s">
        <v>3</v>
      </c>
      <c r="E4" s="110" t="s">
        <v>4</v>
      </c>
      <c r="F4" s="110" t="s">
        <v>5</v>
      </c>
      <c r="G4" s="115" t="s">
        <v>231</v>
      </c>
      <c r="H4" s="116"/>
      <c r="I4" s="117"/>
      <c r="J4" s="110" t="s">
        <v>6</v>
      </c>
      <c r="K4" s="114" t="s">
        <v>71</v>
      </c>
      <c r="L4" s="110" t="s">
        <v>21</v>
      </c>
    </row>
    <row r="5" spans="1:541" ht="25.5" customHeight="1" x14ac:dyDescent="0.25">
      <c r="A5" s="120"/>
      <c r="B5" s="121"/>
      <c r="C5" s="110"/>
      <c r="D5" s="110"/>
      <c r="E5" s="110"/>
      <c r="F5" s="110"/>
      <c r="G5" s="89" t="s">
        <v>70</v>
      </c>
      <c r="H5" s="89" t="s">
        <v>68</v>
      </c>
      <c r="I5" s="89" t="s">
        <v>69</v>
      </c>
      <c r="J5" s="110"/>
      <c r="K5" s="114"/>
      <c r="L5" s="110"/>
    </row>
    <row r="6" spans="1:541" ht="19.5" customHeight="1" x14ac:dyDescent="0.25">
      <c r="A6" s="110" t="s">
        <v>58</v>
      </c>
      <c r="B6" s="110"/>
      <c r="C6" s="110"/>
      <c r="D6" s="110"/>
      <c r="E6" s="110"/>
      <c r="F6" s="110"/>
      <c r="G6" s="110"/>
      <c r="H6" s="110"/>
      <c r="I6" s="110"/>
      <c r="J6" s="110"/>
      <c r="K6" s="110"/>
      <c r="L6" s="110"/>
    </row>
    <row r="7" spans="1:541" ht="91.5" customHeight="1" x14ac:dyDescent="0.25">
      <c r="A7" s="2">
        <v>1</v>
      </c>
      <c r="B7" s="2">
        <v>1</v>
      </c>
      <c r="C7" s="2" t="s">
        <v>186</v>
      </c>
      <c r="D7" s="2" t="s">
        <v>7</v>
      </c>
      <c r="E7" s="2" t="s">
        <v>10</v>
      </c>
      <c r="F7" s="2" t="s">
        <v>187</v>
      </c>
      <c r="G7" s="53">
        <v>1446269</v>
      </c>
      <c r="H7" s="53">
        <v>1446269</v>
      </c>
      <c r="I7" s="8">
        <v>0</v>
      </c>
      <c r="J7" s="2" t="s">
        <v>9</v>
      </c>
      <c r="K7" s="26" t="s">
        <v>188</v>
      </c>
      <c r="L7" s="14"/>
    </row>
    <row r="8" spans="1:541" ht="160.5" customHeight="1" x14ac:dyDescent="0.25">
      <c r="A8" s="2">
        <v>2</v>
      </c>
      <c r="B8" s="2">
        <v>2</v>
      </c>
      <c r="C8" s="2" t="s">
        <v>189</v>
      </c>
      <c r="D8" s="2" t="s">
        <v>7</v>
      </c>
      <c r="E8" s="2" t="s">
        <v>10</v>
      </c>
      <c r="F8" s="2" t="s">
        <v>187</v>
      </c>
      <c r="G8" s="53">
        <v>10182303</v>
      </c>
      <c r="H8" s="53">
        <v>10182303</v>
      </c>
      <c r="I8" s="8">
        <v>5678380</v>
      </c>
      <c r="J8" s="2" t="s">
        <v>9</v>
      </c>
      <c r="K8" s="69" t="s">
        <v>210</v>
      </c>
      <c r="L8" s="14"/>
    </row>
    <row r="9" spans="1:541" s="94" customFormat="1" ht="91.5" customHeight="1" x14ac:dyDescent="0.25">
      <c r="A9" s="2">
        <v>3</v>
      </c>
      <c r="B9" s="2">
        <v>3</v>
      </c>
      <c r="C9" s="2" t="s">
        <v>13</v>
      </c>
      <c r="D9" s="2" t="s">
        <v>7</v>
      </c>
      <c r="E9" s="8" t="s">
        <v>12</v>
      </c>
      <c r="F9" s="2" t="s">
        <v>24</v>
      </c>
      <c r="G9" s="8">
        <v>300000</v>
      </c>
      <c r="H9" s="8">
        <v>600000</v>
      </c>
      <c r="I9" s="8">
        <v>404000</v>
      </c>
      <c r="J9" s="2" t="s">
        <v>9</v>
      </c>
      <c r="K9" s="2" t="s">
        <v>212</v>
      </c>
      <c r="L9" s="72"/>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6"/>
      <c r="IW9" s="56"/>
      <c r="IX9" s="56"/>
      <c r="IY9" s="56"/>
      <c r="IZ9" s="56"/>
      <c r="JA9" s="56"/>
      <c r="JB9" s="56"/>
      <c r="JC9" s="56"/>
      <c r="JD9" s="56"/>
      <c r="JE9" s="56"/>
      <c r="JF9" s="56"/>
      <c r="JG9" s="56"/>
      <c r="JH9" s="56"/>
      <c r="JI9" s="56"/>
      <c r="JJ9" s="56"/>
      <c r="JK9" s="56"/>
      <c r="JL9" s="56"/>
      <c r="JM9" s="56"/>
      <c r="JN9" s="56"/>
      <c r="JO9" s="56"/>
      <c r="JP9" s="56"/>
      <c r="JQ9" s="56"/>
      <c r="JR9" s="56"/>
      <c r="JS9" s="56"/>
      <c r="JT9" s="56"/>
      <c r="JU9" s="56"/>
      <c r="JV9" s="56"/>
      <c r="JW9" s="56"/>
      <c r="JX9" s="56"/>
      <c r="JY9" s="56"/>
      <c r="JZ9" s="56"/>
      <c r="KA9" s="56"/>
      <c r="KB9" s="56"/>
      <c r="KC9" s="56"/>
      <c r="KD9" s="56"/>
      <c r="KE9" s="56"/>
      <c r="KF9" s="56"/>
      <c r="KG9" s="56"/>
      <c r="KH9" s="56"/>
      <c r="KI9" s="56"/>
      <c r="KJ9" s="56"/>
      <c r="KK9" s="56"/>
      <c r="KL9" s="56"/>
      <c r="KM9" s="56"/>
      <c r="KN9" s="56"/>
      <c r="KO9" s="56"/>
      <c r="KP9" s="56"/>
      <c r="KQ9" s="56"/>
      <c r="KR9" s="56"/>
      <c r="KS9" s="56"/>
      <c r="KT9" s="56"/>
      <c r="KU9" s="56"/>
      <c r="KV9" s="56"/>
      <c r="KW9" s="56"/>
      <c r="KX9" s="56"/>
      <c r="KY9" s="56"/>
      <c r="KZ9" s="56"/>
      <c r="LA9" s="56"/>
      <c r="LB9" s="56"/>
      <c r="LC9" s="56"/>
      <c r="LD9" s="56"/>
      <c r="LE9" s="56"/>
      <c r="LF9" s="56"/>
      <c r="LG9" s="56"/>
      <c r="LH9" s="56"/>
      <c r="LI9" s="56"/>
      <c r="LJ9" s="56"/>
      <c r="LK9" s="56"/>
      <c r="LL9" s="56"/>
      <c r="LM9" s="56"/>
      <c r="LN9" s="56"/>
      <c r="LO9" s="56"/>
      <c r="LP9" s="56"/>
      <c r="LQ9" s="56"/>
      <c r="LR9" s="56"/>
      <c r="LS9" s="56"/>
      <c r="LT9" s="56"/>
      <c r="LU9" s="56"/>
      <c r="LV9" s="56"/>
      <c r="LW9" s="56"/>
      <c r="LX9" s="56"/>
      <c r="LY9" s="56"/>
      <c r="LZ9" s="56"/>
      <c r="MA9" s="56"/>
      <c r="MB9" s="56"/>
      <c r="MC9" s="56"/>
      <c r="MD9" s="56"/>
      <c r="ME9" s="56"/>
      <c r="MF9" s="56"/>
      <c r="MG9" s="56"/>
      <c r="MH9" s="56"/>
      <c r="MI9" s="56"/>
      <c r="MJ9" s="56"/>
      <c r="MK9" s="56"/>
      <c r="ML9" s="56"/>
      <c r="MM9" s="56"/>
      <c r="MN9" s="56"/>
      <c r="MO9" s="56"/>
      <c r="MP9" s="56"/>
      <c r="MQ9" s="56"/>
      <c r="MR9" s="56"/>
      <c r="MS9" s="56"/>
      <c r="MT9" s="56"/>
      <c r="MU9" s="56"/>
      <c r="MV9" s="56"/>
      <c r="MW9" s="56"/>
      <c r="MX9" s="56"/>
      <c r="MY9" s="56"/>
      <c r="MZ9" s="56"/>
      <c r="NA9" s="56"/>
      <c r="NB9" s="56"/>
      <c r="NC9" s="56"/>
      <c r="ND9" s="56"/>
      <c r="NE9" s="56"/>
      <c r="NF9" s="56"/>
      <c r="NG9" s="56"/>
      <c r="NH9" s="56"/>
      <c r="NI9" s="56"/>
      <c r="NJ9" s="56"/>
      <c r="NK9" s="56"/>
      <c r="NL9" s="56"/>
      <c r="NM9" s="56"/>
      <c r="NN9" s="56"/>
      <c r="NO9" s="56"/>
      <c r="NP9" s="56"/>
      <c r="NQ9" s="56"/>
      <c r="NR9" s="56"/>
      <c r="NS9" s="56"/>
      <c r="NT9" s="56"/>
      <c r="NU9" s="56"/>
      <c r="NV9" s="56"/>
      <c r="NW9" s="56"/>
      <c r="NX9" s="56"/>
      <c r="NY9" s="56"/>
      <c r="NZ9" s="56"/>
      <c r="OA9" s="56"/>
      <c r="OB9" s="56"/>
      <c r="OC9" s="56"/>
      <c r="OD9" s="56"/>
      <c r="OE9" s="56"/>
      <c r="OF9" s="56"/>
      <c r="OG9" s="56"/>
      <c r="OH9" s="56"/>
      <c r="OI9" s="56"/>
      <c r="OJ9" s="56"/>
      <c r="OK9" s="56"/>
      <c r="OL9" s="56"/>
      <c r="OM9" s="56"/>
      <c r="ON9" s="56"/>
      <c r="OO9" s="56"/>
      <c r="OP9" s="56"/>
      <c r="OQ9" s="56"/>
      <c r="OR9" s="56"/>
      <c r="OS9" s="56"/>
      <c r="OT9" s="56"/>
      <c r="OU9" s="56"/>
      <c r="OV9" s="56"/>
      <c r="OW9" s="56"/>
      <c r="OX9" s="56"/>
      <c r="OY9" s="56"/>
      <c r="OZ9" s="56"/>
      <c r="PA9" s="56"/>
      <c r="PB9" s="56"/>
      <c r="PC9" s="56"/>
      <c r="PD9" s="56"/>
      <c r="PE9" s="56"/>
      <c r="PF9" s="56"/>
      <c r="PG9" s="56"/>
      <c r="PH9" s="56"/>
      <c r="PI9" s="56"/>
      <c r="PJ9" s="56"/>
      <c r="PK9" s="56"/>
      <c r="PL9" s="56"/>
      <c r="PM9" s="56"/>
      <c r="PN9" s="56"/>
      <c r="PO9" s="56"/>
      <c r="PP9" s="56"/>
      <c r="PQ9" s="56"/>
      <c r="PR9" s="56"/>
      <c r="PS9" s="56"/>
      <c r="PT9" s="56"/>
      <c r="PU9" s="56"/>
      <c r="PV9" s="56"/>
      <c r="PW9" s="56"/>
      <c r="PX9" s="56"/>
      <c r="PY9" s="56"/>
      <c r="PZ9" s="56"/>
      <c r="QA9" s="56"/>
      <c r="QB9" s="56"/>
      <c r="QC9" s="56"/>
      <c r="QD9" s="56"/>
      <c r="QE9" s="56"/>
      <c r="QF9" s="56"/>
      <c r="QG9" s="56"/>
      <c r="QH9" s="56"/>
      <c r="QI9" s="56"/>
      <c r="QJ9" s="56"/>
      <c r="QK9" s="56"/>
      <c r="QL9" s="56"/>
      <c r="QM9" s="56"/>
      <c r="QN9" s="56"/>
      <c r="QO9" s="56"/>
      <c r="QP9" s="56"/>
      <c r="QQ9" s="56"/>
      <c r="QR9" s="56"/>
      <c r="QS9" s="56"/>
      <c r="QT9" s="56"/>
      <c r="QU9" s="56"/>
      <c r="QV9" s="56"/>
      <c r="QW9" s="56"/>
      <c r="QX9" s="56"/>
      <c r="QY9" s="56"/>
      <c r="QZ9" s="56"/>
      <c r="RA9" s="56"/>
      <c r="RB9" s="56"/>
      <c r="RC9" s="56"/>
      <c r="RD9" s="56"/>
      <c r="RE9" s="56"/>
      <c r="RF9" s="56"/>
      <c r="RG9" s="56"/>
      <c r="RH9" s="56"/>
      <c r="RI9" s="56"/>
      <c r="RJ9" s="56"/>
      <c r="RK9" s="56"/>
      <c r="RL9" s="56"/>
      <c r="RM9" s="56"/>
      <c r="RN9" s="56"/>
      <c r="RO9" s="56"/>
      <c r="RP9" s="56"/>
      <c r="RQ9" s="56"/>
      <c r="RR9" s="56"/>
      <c r="RS9" s="56"/>
      <c r="RT9" s="56"/>
      <c r="RU9" s="56"/>
      <c r="RV9" s="56"/>
      <c r="RW9" s="56"/>
      <c r="RX9" s="56"/>
      <c r="RY9" s="56"/>
      <c r="RZ9" s="56"/>
      <c r="SA9" s="56"/>
      <c r="SB9" s="56"/>
      <c r="SC9" s="56"/>
      <c r="SD9" s="56"/>
      <c r="SE9" s="56"/>
      <c r="SF9" s="56"/>
      <c r="SG9" s="56"/>
      <c r="SH9" s="56"/>
      <c r="SI9" s="56"/>
      <c r="SJ9" s="56"/>
      <c r="SK9" s="56"/>
      <c r="SL9" s="56"/>
      <c r="SM9" s="56"/>
      <c r="SN9" s="56"/>
      <c r="SO9" s="56"/>
      <c r="SP9" s="56"/>
      <c r="SQ9" s="56"/>
      <c r="SR9" s="56"/>
      <c r="SS9" s="56"/>
      <c r="ST9" s="56"/>
      <c r="SU9" s="56"/>
      <c r="SV9" s="56"/>
      <c r="SW9" s="56"/>
      <c r="SX9" s="56"/>
      <c r="SY9" s="56"/>
      <c r="SZ9" s="56"/>
      <c r="TA9" s="56"/>
      <c r="TB9" s="56"/>
      <c r="TC9" s="56"/>
      <c r="TD9" s="56"/>
      <c r="TE9" s="56"/>
      <c r="TF9" s="56"/>
      <c r="TG9" s="56"/>
      <c r="TH9" s="56"/>
      <c r="TI9" s="56"/>
      <c r="TJ9" s="56"/>
      <c r="TK9" s="56"/>
      <c r="TL9" s="56"/>
      <c r="TM9" s="56"/>
      <c r="TN9" s="56"/>
      <c r="TO9" s="56"/>
      <c r="TP9" s="56"/>
      <c r="TQ9" s="56"/>
      <c r="TR9" s="56"/>
      <c r="TS9" s="56"/>
      <c r="TT9" s="56"/>
      <c r="TU9" s="56"/>
    </row>
    <row r="10" spans="1:541" s="94" customFormat="1" ht="42.75" customHeight="1" x14ac:dyDescent="0.25">
      <c r="A10" s="2">
        <v>4</v>
      </c>
      <c r="B10" s="2">
        <v>4</v>
      </c>
      <c r="C10" s="2" t="s">
        <v>27</v>
      </c>
      <c r="D10" s="2" t="s">
        <v>7</v>
      </c>
      <c r="E10" s="8" t="s">
        <v>12</v>
      </c>
      <c r="F10" s="2" t="s">
        <v>22</v>
      </c>
      <c r="G10" s="8">
        <v>194000</v>
      </c>
      <c r="H10" s="8">
        <v>0</v>
      </c>
      <c r="I10" s="8">
        <v>0</v>
      </c>
      <c r="J10" s="2" t="s">
        <v>9</v>
      </c>
      <c r="K10" s="2" t="s">
        <v>208</v>
      </c>
      <c r="L10" s="14"/>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c r="IW10" s="56"/>
      <c r="IX10" s="56"/>
      <c r="IY10" s="56"/>
      <c r="IZ10" s="56"/>
      <c r="JA10" s="56"/>
      <c r="JB10" s="56"/>
      <c r="JC10" s="56"/>
      <c r="JD10" s="56"/>
      <c r="JE10" s="56"/>
      <c r="JF10" s="56"/>
      <c r="JG10" s="56"/>
      <c r="JH10" s="56"/>
      <c r="JI10" s="56"/>
      <c r="JJ10" s="56"/>
      <c r="JK10" s="56"/>
      <c r="JL10" s="56"/>
      <c r="JM10" s="56"/>
      <c r="JN10" s="56"/>
      <c r="JO10" s="56"/>
      <c r="JP10" s="56"/>
      <c r="JQ10" s="56"/>
      <c r="JR10" s="56"/>
      <c r="JS10" s="56"/>
      <c r="JT10" s="56"/>
      <c r="JU10" s="56"/>
      <c r="JV10" s="56"/>
      <c r="JW10" s="56"/>
      <c r="JX10" s="56"/>
      <c r="JY10" s="56"/>
      <c r="JZ10" s="56"/>
      <c r="KA10" s="56"/>
      <c r="KB10" s="56"/>
      <c r="KC10" s="56"/>
      <c r="KD10" s="56"/>
      <c r="KE10" s="56"/>
      <c r="KF10" s="56"/>
      <c r="KG10" s="56"/>
      <c r="KH10" s="56"/>
      <c r="KI10" s="56"/>
      <c r="KJ10" s="56"/>
      <c r="KK10" s="56"/>
      <c r="KL10" s="56"/>
      <c r="KM10" s="56"/>
      <c r="KN10" s="56"/>
      <c r="KO10" s="56"/>
      <c r="KP10" s="56"/>
      <c r="KQ10" s="56"/>
      <c r="KR10" s="56"/>
      <c r="KS10" s="56"/>
      <c r="KT10" s="56"/>
      <c r="KU10" s="56"/>
      <c r="KV10" s="56"/>
      <c r="KW10" s="56"/>
      <c r="KX10" s="56"/>
      <c r="KY10" s="56"/>
      <c r="KZ10" s="56"/>
      <c r="LA10" s="56"/>
      <c r="LB10" s="56"/>
      <c r="LC10" s="56"/>
      <c r="LD10" s="56"/>
      <c r="LE10" s="56"/>
      <c r="LF10" s="56"/>
      <c r="LG10" s="56"/>
      <c r="LH10" s="56"/>
      <c r="LI10" s="56"/>
      <c r="LJ10" s="56"/>
      <c r="LK10" s="56"/>
      <c r="LL10" s="56"/>
      <c r="LM10" s="56"/>
      <c r="LN10" s="56"/>
      <c r="LO10" s="56"/>
      <c r="LP10" s="56"/>
      <c r="LQ10" s="56"/>
      <c r="LR10" s="56"/>
      <c r="LS10" s="56"/>
      <c r="LT10" s="56"/>
      <c r="LU10" s="56"/>
      <c r="LV10" s="56"/>
      <c r="LW10" s="56"/>
      <c r="LX10" s="56"/>
      <c r="LY10" s="56"/>
      <c r="LZ10" s="56"/>
      <c r="MA10" s="56"/>
      <c r="MB10" s="56"/>
      <c r="MC10" s="56"/>
      <c r="MD10" s="56"/>
      <c r="ME10" s="56"/>
      <c r="MF10" s="56"/>
      <c r="MG10" s="56"/>
      <c r="MH10" s="56"/>
      <c r="MI10" s="56"/>
      <c r="MJ10" s="56"/>
      <c r="MK10" s="56"/>
      <c r="ML10" s="56"/>
      <c r="MM10" s="56"/>
      <c r="MN10" s="56"/>
      <c r="MO10" s="56"/>
      <c r="MP10" s="56"/>
      <c r="MQ10" s="56"/>
      <c r="MR10" s="56"/>
      <c r="MS10" s="56"/>
      <c r="MT10" s="56"/>
      <c r="MU10" s="56"/>
      <c r="MV10" s="56"/>
      <c r="MW10" s="56"/>
      <c r="MX10" s="56"/>
      <c r="MY10" s="56"/>
      <c r="MZ10" s="56"/>
      <c r="NA10" s="56"/>
      <c r="NB10" s="56"/>
      <c r="NC10" s="56"/>
      <c r="ND10" s="56"/>
      <c r="NE10" s="56"/>
      <c r="NF10" s="56"/>
      <c r="NG10" s="56"/>
      <c r="NH10" s="56"/>
      <c r="NI10" s="56"/>
      <c r="NJ10" s="56"/>
      <c r="NK10" s="56"/>
      <c r="NL10" s="56"/>
      <c r="NM10" s="56"/>
      <c r="NN10" s="56"/>
      <c r="NO10" s="56"/>
      <c r="NP10" s="56"/>
      <c r="NQ10" s="56"/>
      <c r="NR10" s="56"/>
      <c r="NS10" s="56"/>
      <c r="NT10" s="56"/>
      <c r="NU10" s="56"/>
      <c r="NV10" s="56"/>
      <c r="NW10" s="56"/>
      <c r="NX10" s="56"/>
      <c r="NY10" s="56"/>
      <c r="NZ10" s="56"/>
      <c r="OA10" s="56"/>
      <c r="OB10" s="56"/>
      <c r="OC10" s="56"/>
      <c r="OD10" s="56"/>
      <c r="OE10" s="56"/>
      <c r="OF10" s="56"/>
      <c r="OG10" s="56"/>
      <c r="OH10" s="56"/>
      <c r="OI10" s="56"/>
      <c r="OJ10" s="56"/>
      <c r="OK10" s="56"/>
      <c r="OL10" s="56"/>
      <c r="OM10" s="56"/>
      <c r="ON10" s="56"/>
      <c r="OO10" s="56"/>
      <c r="OP10" s="56"/>
      <c r="OQ10" s="56"/>
      <c r="OR10" s="56"/>
      <c r="OS10" s="56"/>
      <c r="OT10" s="56"/>
      <c r="OU10" s="56"/>
      <c r="OV10" s="56"/>
      <c r="OW10" s="56"/>
      <c r="OX10" s="56"/>
      <c r="OY10" s="56"/>
      <c r="OZ10" s="56"/>
      <c r="PA10" s="56"/>
      <c r="PB10" s="56"/>
      <c r="PC10" s="56"/>
      <c r="PD10" s="56"/>
      <c r="PE10" s="56"/>
      <c r="PF10" s="56"/>
      <c r="PG10" s="56"/>
      <c r="PH10" s="56"/>
      <c r="PI10" s="56"/>
      <c r="PJ10" s="56"/>
      <c r="PK10" s="56"/>
      <c r="PL10" s="56"/>
      <c r="PM10" s="56"/>
      <c r="PN10" s="56"/>
      <c r="PO10" s="56"/>
      <c r="PP10" s="56"/>
      <c r="PQ10" s="56"/>
      <c r="PR10" s="56"/>
      <c r="PS10" s="56"/>
      <c r="PT10" s="56"/>
      <c r="PU10" s="56"/>
      <c r="PV10" s="56"/>
      <c r="PW10" s="56"/>
      <c r="PX10" s="56"/>
      <c r="PY10" s="56"/>
      <c r="PZ10" s="56"/>
      <c r="QA10" s="56"/>
      <c r="QB10" s="56"/>
      <c r="QC10" s="56"/>
      <c r="QD10" s="56"/>
      <c r="QE10" s="56"/>
      <c r="QF10" s="56"/>
      <c r="QG10" s="56"/>
      <c r="QH10" s="56"/>
      <c r="QI10" s="56"/>
      <c r="QJ10" s="56"/>
      <c r="QK10" s="56"/>
      <c r="QL10" s="56"/>
      <c r="QM10" s="56"/>
      <c r="QN10" s="56"/>
      <c r="QO10" s="56"/>
      <c r="QP10" s="56"/>
      <c r="QQ10" s="56"/>
      <c r="QR10" s="56"/>
      <c r="QS10" s="56"/>
      <c r="QT10" s="56"/>
      <c r="QU10" s="56"/>
      <c r="QV10" s="56"/>
      <c r="QW10" s="56"/>
      <c r="QX10" s="56"/>
      <c r="QY10" s="56"/>
      <c r="QZ10" s="56"/>
      <c r="RA10" s="56"/>
      <c r="RB10" s="56"/>
      <c r="RC10" s="56"/>
      <c r="RD10" s="56"/>
      <c r="RE10" s="56"/>
      <c r="RF10" s="56"/>
      <c r="RG10" s="56"/>
      <c r="RH10" s="56"/>
      <c r="RI10" s="56"/>
      <c r="RJ10" s="56"/>
      <c r="RK10" s="56"/>
      <c r="RL10" s="56"/>
      <c r="RM10" s="56"/>
      <c r="RN10" s="56"/>
      <c r="RO10" s="56"/>
      <c r="RP10" s="56"/>
      <c r="RQ10" s="56"/>
      <c r="RR10" s="56"/>
      <c r="RS10" s="56"/>
      <c r="RT10" s="56"/>
      <c r="RU10" s="56"/>
      <c r="RV10" s="56"/>
      <c r="RW10" s="56"/>
      <c r="RX10" s="56"/>
      <c r="RY10" s="56"/>
      <c r="RZ10" s="56"/>
      <c r="SA10" s="56"/>
      <c r="SB10" s="56"/>
      <c r="SC10" s="56"/>
      <c r="SD10" s="56"/>
      <c r="SE10" s="56"/>
      <c r="SF10" s="56"/>
      <c r="SG10" s="56"/>
      <c r="SH10" s="56"/>
      <c r="SI10" s="56"/>
      <c r="SJ10" s="56"/>
      <c r="SK10" s="56"/>
      <c r="SL10" s="56"/>
      <c r="SM10" s="56"/>
      <c r="SN10" s="56"/>
      <c r="SO10" s="56"/>
      <c r="SP10" s="56"/>
      <c r="SQ10" s="56"/>
      <c r="SR10" s="56"/>
      <c r="SS10" s="56"/>
      <c r="ST10" s="56"/>
      <c r="SU10" s="56"/>
      <c r="SV10" s="56"/>
      <c r="SW10" s="56"/>
      <c r="SX10" s="56"/>
      <c r="SY10" s="56"/>
      <c r="SZ10" s="56"/>
      <c r="TA10" s="56"/>
      <c r="TB10" s="56"/>
      <c r="TC10" s="56"/>
      <c r="TD10" s="56"/>
      <c r="TE10" s="56"/>
      <c r="TF10" s="56"/>
      <c r="TG10" s="56"/>
      <c r="TH10" s="56"/>
      <c r="TI10" s="56"/>
      <c r="TJ10" s="56"/>
      <c r="TK10" s="56"/>
      <c r="TL10" s="56"/>
      <c r="TM10" s="56"/>
      <c r="TN10" s="56"/>
      <c r="TO10" s="56"/>
      <c r="TP10" s="56"/>
      <c r="TQ10" s="56"/>
      <c r="TR10" s="56"/>
      <c r="TS10" s="56"/>
      <c r="TT10" s="56"/>
      <c r="TU10" s="56"/>
    </row>
    <row r="11" spans="1:541" ht="75.75" customHeight="1" x14ac:dyDescent="0.25">
      <c r="A11" s="73">
        <v>5</v>
      </c>
      <c r="B11" s="73">
        <v>5</v>
      </c>
      <c r="C11" s="25" t="s">
        <v>64</v>
      </c>
      <c r="D11" s="2" t="s">
        <v>7</v>
      </c>
      <c r="E11" s="2" t="s">
        <v>40</v>
      </c>
      <c r="F11" s="2" t="s">
        <v>24</v>
      </c>
      <c r="G11" s="49">
        <v>1000000</v>
      </c>
      <c r="H11" s="8">
        <v>1500000</v>
      </c>
      <c r="I11" s="8">
        <v>133200</v>
      </c>
      <c r="J11" s="2" t="s">
        <v>9</v>
      </c>
      <c r="K11" s="2" t="s">
        <v>202</v>
      </c>
      <c r="L11" s="14"/>
    </row>
    <row r="12" spans="1:541" ht="49.5" customHeight="1" x14ac:dyDescent="0.25">
      <c r="A12" s="73">
        <v>6</v>
      </c>
      <c r="B12" s="73">
        <v>6</v>
      </c>
      <c r="C12" s="2" t="s">
        <v>66</v>
      </c>
      <c r="D12" s="2" t="s">
        <v>7</v>
      </c>
      <c r="E12" s="3" t="s">
        <v>8</v>
      </c>
      <c r="F12" s="4" t="s">
        <v>24</v>
      </c>
      <c r="G12" s="8">
        <v>169000</v>
      </c>
      <c r="H12" s="8">
        <v>0</v>
      </c>
      <c r="I12" s="8">
        <v>0</v>
      </c>
      <c r="J12" s="2" t="s">
        <v>9</v>
      </c>
      <c r="K12" s="2" t="s">
        <v>170</v>
      </c>
      <c r="L12" s="14"/>
    </row>
    <row r="13" spans="1:541" ht="20.25" customHeight="1" x14ac:dyDescent="0.25">
      <c r="A13" s="2"/>
      <c r="B13" s="2"/>
      <c r="C13" s="11" t="s">
        <v>14</v>
      </c>
      <c r="D13" s="2"/>
      <c r="E13" s="3"/>
      <c r="F13" s="4"/>
      <c r="G13" s="9">
        <f>SUM(G7:G12)</f>
        <v>13291572</v>
      </c>
      <c r="H13" s="9">
        <f>SUM(H7:H12)</f>
        <v>13728572</v>
      </c>
      <c r="I13" s="9">
        <f>SUM(I7:I12)</f>
        <v>6215580</v>
      </c>
      <c r="J13" s="2"/>
      <c r="K13" s="2"/>
      <c r="L13" s="14"/>
    </row>
    <row r="14" spans="1:541" ht="23.25" customHeight="1" x14ac:dyDescent="0.25">
      <c r="A14" s="2"/>
      <c r="B14" s="2"/>
      <c r="C14" s="103" t="s">
        <v>59</v>
      </c>
      <c r="D14" s="103"/>
      <c r="E14" s="103"/>
      <c r="F14" s="103"/>
      <c r="G14" s="103"/>
      <c r="H14" s="103"/>
      <c r="I14" s="103"/>
      <c r="J14" s="103"/>
      <c r="K14" s="103"/>
      <c r="L14" s="17"/>
      <c r="M14" s="18"/>
      <c r="N14" s="19"/>
      <c r="O14" s="18"/>
      <c r="P14" s="19"/>
      <c r="Q14" s="20"/>
      <c r="R14" s="20"/>
      <c r="S14" s="20"/>
      <c r="T14" s="19"/>
      <c r="U14" s="57"/>
      <c r="V14" s="19"/>
    </row>
    <row r="15" spans="1:541" ht="56.25" customHeight="1" x14ac:dyDescent="0.25">
      <c r="A15" s="2">
        <v>7</v>
      </c>
      <c r="B15" s="2">
        <v>1</v>
      </c>
      <c r="C15" s="2" t="s">
        <v>41</v>
      </c>
      <c r="D15" s="2" t="s">
        <v>7</v>
      </c>
      <c r="E15" s="2" t="s">
        <v>23</v>
      </c>
      <c r="F15" s="3" t="s">
        <v>22</v>
      </c>
      <c r="G15" s="8">
        <v>75000</v>
      </c>
      <c r="H15" s="8">
        <v>0</v>
      </c>
      <c r="I15" s="8">
        <v>0</v>
      </c>
      <c r="J15" s="2" t="s">
        <v>9</v>
      </c>
      <c r="K15" s="14" t="s">
        <v>165</v>
      </c>
      <c r="L15" s="14"/>
    </row>
    <row r="16" spans="1:541" ht="217.5" customHeight="1" x14ac:dyDescent="0.25">
      <c r="A16" s="2">
        <v>8</v>
      </c>
      <c r="B16" s="2">
        <v>2</v>
      </c>
      <c r="C16" s="2" t="s">
        <v>43</v>
      </c>
      <c r="D16" s="2" t="s">
        <v>7</v>
      </c>
      <c r="E16" s="2" t="s">
        <v>34</v>
      </c>
      <c r="F16" s="2" t="s">
        <v>22</v>
      </c>
      <c r="G16" s="8">
        <v>1046270</v>
      </c>
      <c r="H16" s="8">
        <v>500000</v>
      </c>
      <c r="I16" s="8">
        <v>0</v>
      </c>
      <c r="J16" s="2" t="s">
        <v>9</v>
      </c>
      <c r="K16" s="34" t="s">
        <v>179</v>
      </c>
      <c r="L16" s="14"/>
    </row>
    <row r="17" spans="1:12" ht="80.25" customHeight="1" x14ac:dyDescent="0.25">
      <c r="A17" s="2">
        <v>9</v>
      </c>
      <c r="B17" s="2">
        <v>3</v>
      </c>
      <c r="C17" s="2" t="s">
        <v>30</v>
      </c>
      <c r="D17" s="2" t="s">
        <v>7</v>
      </c>
      <c r="E17" s="2" t="s">
        <v>31</v>
      </c>
      <c r="F17" s="2" t="s">
        <v>22</v>
      </c>
      <c r="G17" s="8">
        <v>2000000</v>
      </c>
      <c r="H17" s="8">
        <v>2000000</v>
      </c>
      <c r="I17" s="8">
        <v>0</v>
      </c>
      <c r="J17" s="2" t="s">
        <v>9</v>
      </c>
      <c r="K17" s="2" t="s">
        <v>203</v>
      </c>
      <c r="L17" s="14"/>
    </row>
    <row r="18" spans="1:12" ht="129.75" customHeight="1" x14ac:dyDescent="0.25">
      <c r="A18" s="104">
        <v>10</v>
      </c>
      <c r="B18" s="104">
        <v>4</v>
      </c>
      <c r="C18" s="106" t="s">
        <v>44</v>
      </c>
      <c r="D18" s="106" t="s">
        <v>7</v>
      </c>
      <c r="E18" s="106" t="s">
        <v>33</v>
      </c>
      <c r="F18" s="106" t="s">
        <v>22</v>
      </c>
      <c r="G18" s="8">
        <v>2700000</v>
      </c>
      <c r="H18" s="8">
        <v>76945.350000000006</v>
      </c>
      <c r="I18" s="8">
        <v>76945.350000000006</v>
      </c>
      <c r="J18" s="2" t="s">
        <v>25</v>
      </c>
      <c r="K18" s="111" t="s">
        <v>221</v>
      </c>
      <c r="L18" s="14"/>
    </row>
    <row r="19" spans="1:12" ht="39" customHeight="1" x14ac:dyDescent="0.25">
      <c r="A19" s="105"/>
      <c r="B19" s="105"/>
      <c r="C19" s="107"/>
      <c r="D19" s="107"/>
      <c r="E19" s="107"/>
      <c r="F19" s="107"/>
      <c r="G19" s="8">
        <v>676400</v>
      </c>
      <c r="H19" s="8">
        <v>103211</v>
      </c>
      <c r="I19" s="8"/>
      <c r="J19" s="2" t="s">
        <v>9</v>
      </c>
      <c r="K19" s="112"/>
      <c r="L19" s="14"/>
    </row>
    <row r="20" spans="1:12" ht="18" customHeight="1" x14ac:dyDescent="0.25">
      <c r="A20" s="2"/>
      <c r="B20" s="2"/>
      <c r="C20" s="86" t="s">
        <v>14</v>
      </c>
      <c r="D20" s="2"/>
      <c r="E20" s="2"/>
      <c r="F20" s="2"/>
      <c r="G20" s="9">
        <f>SUM(G15:G19)</f>
        <v>6497670</v>
      </c>
      <c r="H20" s="9">
        <f>SUM(H15:H19)</f>
        <v>2680156.35</v>
      </c>
      <c r="I20" s="9">
        <f>SUM(I15:I19)</f>
        <v>76945.350000000006</v>
      </c>
      <c r="J20" s="2"/>
      <c r="K20" s="2"/>
      <c r="L20" s="58"/>
    </row>
    <row r="21" spans="1:12" ht="23.25" customHeight="1" x14ac:dyDescent="0.25">
      <c r="A21" s="2"/>
      <c r="B21" s="2"/>
      <c r="C21" s="86"/>
      <c r="D21" s="2"/>
      <c r="E21" s="2"/>
      <c r="F21" s="59" t="s">
        <v>60</v>
      </c>
      <c r="G21" s="60"/>
      <c r="H21" s="60"/>
      <c r="I21" s="9"/>
      <c r="J21" s="2"/>
      <c r="K21" s="2"/>
      <c r="L21" s="58"/>
    </row>
    <row r="22" spans="1:12" ht="45.75" customHeight="1" x14ac:dyDescent="0.25">
      <c r="A22" s="106">
        <v>11</v>
      </c>
      <c r="B22" s="106">
        <v>1</v>
      </c>
      <c r="C22" s="106" t="s">
        <v>67</v>
      </c>
      <c r="D22" s="106" t="s">
        <v>7</v>
      </c>
      <c r="E22" s="106" t="s">
        <v>65</v>
      </c>
      <c r="F22" s="106" t="s">
        <v>22</v>
      </c>
      <c r="G22" s="108">
        <v>6694984</v>
      </c>
      <c r="H22" s="53">
        <v>2900000</v>
      </c>
      <c r="I22" s="53">
        <v>0</v>
      </c>
      <c r="J22" s="12" t="s">
        <v>171</v>
      </c>
      <c r="K22" s="106" t="s">
        <v>223</v>
      </c>
      <c r="L22" s="58"/>
    </row>
    <row r="23" spans="1:12" ht="56.25" customHeight="1" x14ac:dyDescent="0.25">
      <c r="A23" s="107"/>
      <c r="B23" s="107"/>
      <c r="C23" s="107"/>
      <c r="D23" s="107"/>
      <c r="E23" s="107"/>
      <c r="F23" s="107"/>
      <c r="G23" s="109"/>
      <c r="H23" s="8">
        <v>1500000</v>
      </c>
      <c r="I23" s="8">
        <v>0</v>
      </c>
      <c r="J23" s="2" t="s">
        <v>25</v>
      </c>
      <c r="K23" s="107"/>
      <c r="L23" s="14"/>
    </row>
    <row r="24" spans="1:12" ht="288" customHeight="1" x14ac:dyDescent="0.25">
      <c r="A24" s="2">
        <v>12</v>
      </c>
      <c r="B24" s="2">
        <v>2</v>
      </c>
      <c r="C24" s="2" t="s">
        <v>53</v>
      </c>
      <c r="D24" s="2" t="s">
        <v>7</v>
      </c>
      <c r="E24" s="3" t="s">
        <v>47</v>
      </c>
      <c r="F24" s="2" t="s">
        <v>24</v>
      </c>
      <c r="G24" s="8">
        <v>120000</v>
      </c>
      <c r="H24" s="8">
        <v>0</v>
      </c>
      <c r="I24" s="8">
        <v>0</v>
      </c>
      <c r="J24" s="2" t="s">
        <v>9</v>
      </c>
      <c r="K24" s="88" t="s">
        <v>200</v>
      </c>
      <c r="L24" s="14"/>
    </row>
    <row r="25" spans="1:12" ht="95.25" customHeight="1" x14ac:dyDescent="0.25">
      <c r="A25" s="2">
        <v>13</v>
      </c>
      <c r="B25" s="2">
        <v>3</v>
      </c>
      <c r="C25" s="2" t="s">
        <v>54</v>
      </c>
      <c r="D25" s="2" t="s">
        <v>7</v>
      </c>
      <c r="E25" s="3" t="s">
        <v>8</v>
      </c>
      <c r="F25" s="2" t="s">
        <v>24</v>
      </c>
      <c r="G25" s="8">
        <v>300000</v>
      </c>
      <c r="H25" s="8">
        <v>0</v>
      </c>
      <c r="I25" s="8">
        <v>0</v>
      </c>
      <c r="J25" s="2" t="s">
        <v>9</v>
      </c>
      <c r="K25" s="2" t="s">
        <v>201</v>
      </c>
      <c r="L25" s="14"/>
    </row>
    <row r="26" spans="1:12" ht="122.25" customHeight="1" x14ac:dyDescent="0.25">
      <c r="A26" s="2">
        <v>14</v>
      </c>
      <c r="B26" s="2">
        <v>4</v>
      </c>
      <c r="C26" s="74" t="s">
        <v>56</v>
      </c>
      <c r="D26" s="2" t="s">
        <v>7</v>
      </c>
      <c r="E26" s="3" t="s">
        <v>8</v>
      </c>
      <c r="F26" s="2" t="s">
        <v>24</v>
      </c>
      <c r="G26" s="8">
        <v>600000</v>
      </c>
      <c r="H26" s="8">
        <v>0</v>
      </c>
      <c r="I26" s="8">
        <v>0</v>
      </c>
      <c r="J26" s="2" t="s">
        <v>9</v>
      </c>
      <c r="K26" s="88" t="s">
        <v>77</v>
      </c>
      <c r="L26" s="14"/>
    </row>
    <row r="27" spans="1:12" ht="20.25" customHeight="1" x14ac:dyDescent="0.25">
      <c r="A27" s="2"/>
      <c r="B27" s="2"/>
      <c r="C27" s="86" t="s">
        <v>14</v>
      </c>
      <c r="D27" s="2"/>
      <c r="E27" s="2"/>
      <c r="F27" s="2"/>
      <c r="G27" s="9">
        <f>G22+G24+G25+G26</f>
        <v>7714984</v>
      </c>
      <c r="H27" s="9">
        <f>H22+H23</f>
        <v>4400000</v>
      </c>
      <c r="I27" s="9">
        <v>0</v>
      </c>
      <c r="J27" s="2"/>
      <c r="K27" s="2"/>
      <c r="L27" s="14"/>
    </row>
    <row r="28" spans="1:12" ht="18.75" customHeight="1" x14ac:dyDescent="0.25">
      <c r="A28" s="61"/>
      <c r="B28" s="62"/>
      <c r="C28" s="122" t="s">
        <v>61</v>
      </c>
      <c r="D28" s="123"/>
      <c r="E28" s="123"/>
      <c r="F28" s="123"/>
      <c r="G28" s="123"/>
      <c r="H28" s="123"/>
      <c r="I28" s="123"/>
      <c r="J28" s="123"/>
      <c r="K28" s="124"/>
      <c r="L28" s="14"/>
    </row>
    <row r="29" spans="1:12" ht="92.25" customHeight="1" x14ac:dyDescent="0.25">
      <c r="A29" s="2">
        <v>15</v>
      </c>
      <c r="B29" s="2">
        <v>1</v>
      </c>
      <c r="C29" s="10" t="s">
        <v>20</v>
      </c>
      <c r="D29" s="2" t="s">
        <v>7</v>
      </c>
      <c r="E29" s="2" t="s">
        <v>10</v>
      </c>
      <c r="F29" s="2" t="s">
        <v>22</v>
      </c>
      <c r="G29" s="8">
        <v>2300000</v>
      </c>
      <c r="H29" s="8">
        <v>2300933</v>
      </c>
      <c r="I29" s="8">
        <v>1734024</v>
      </c>
      <c r="J29" s="2" t="s">
        <v>9</v>
      </c>
      <c r="K29" s="13" t="s">
        <v>75</v>
      </c>
      <c r="L29" s="14"/>
    </row>
    <row r="30" spans="1:12" ht="58.5" customHeight="1" x14ac:dyDescent="0.25">
      <c r="A30" s="2">
        <v>16</v>
      </c>
      <c r="B30" s="2">
        <v>2</v>
      </c>
      <c r="C30" s="10" t="s">
        <v>15</v>
      </c>
      <c r="D30" s="2" t="s">
        <v>7</v>
      </c>
      <c r="E30" s="2" t="s">
        <v>8</v>
      </c>
      <c r="F30" s="2" t="s">
        <v>24</v>
      </c>
      <c r="G30" s="8">
        <v>45100</v>
      </c>
      <c r="H30" s="8">
        <v>81208</v>
      </c>
      <c r="I30" s="8">
        <v>41281.9</v>
      </c>
      <c r="J30" s="2" t="s">
        <v>9</v>
      </c>
      <c r="K30" s="63" t="s">
        <v>209</v>
      </c>
      <c r="L30" s="14"/>
    </row>
    <row r="31" spans="1:12" ht="45.75" customHeight="1" x14ac:dyDescent="0.25">
      <c r="A31" s="2">
        <v>17</v>
      </c>
      <c r="B31" s="2">
        <v>3</v>
      </c>
      <c r="C31" s="10" t="s">
        <v>16</v>
      </c>
      <c r="D31" s="2" t="s">
        <v>7</v>
      </c>
      <c r="E31" s="2" t="s">
        <v>8</v>
      </c>
      <c r="F31" s="2" t="s">
        <v>24</v>
      </c>
      <c r="G31" s="8">
        <v>35000</v>
      </c>
      <c r="H31" s="8">
        <v>0</v>
      </c>
      <c r="I31" s="8">
        <v>0</v>
      </c>
      <c r="J31" s="2" t="s">
        <v>9</v>
      </c>
      <c r="K31" s="26" t="s">
        <v>168</v>
      </c>
      <c r="L31" s="14"/>
    </row>
    <row r="32" spans="1:12" ht="61.5" customHeight="1" x14ac:dyDescent="0.25">
      <c r="A32" s="2">
        <v>18</v>
      </c>
      <c r="B32" s="2">
        <v>4</v>
      </c>
      <c r="C32" s="10" t="s">
        <v>17</v>
      </c>
      <c r="D32" s="2" t="s">
        <v>7</v>
      </c>
      <c r="E32" s="3" t="s">
        <v>8</v>
      </c>
      <c r="F32" s="4" t="s">
        <v>24</v>
      </c>
      <c r="G32" s="8">
        <v>8415</v>
      </c>
      <c r="H32" s="8">
        <v>0</v>
      </c>
      <c r="I32" s="8">
        <v>0</v>
      </c>
      <c r="J32" s="2" t="s">
        <v>9</v>
      </c>
      <c r="K32" s="2" t="s">
        <v>172</v>
      </c>
      <c r="L32" s="14"/>
    </row>
    <row r="33" spans="1:193" ht="55.5" customHeight="1" x14ac:dyDescent="0.25">
      <c r="A33" s="2">
        <v>19</v>
      </c>
      <c r="B33" s="2">
        <v>5</v>
      </c>
      <c r="C33" s="10" t="s">
        <v>45</v>
      </c>
      <c r="D33" s="2" t="s">
        <v>7</v>
      </c>
      <c r="E33" s="3" t="s">
        <v>32</v>
      </c>
      <c r="F33" s="4" t="s">
        <v>24</v>
      </c>
      <c r="G33" s="8">
        <v>4000</v>
      </c>
      <c r="H33" s="8">
        <v>0</v>
      </c>
      <c r="I33" s="8">
        <v>0</v>
      </c>
      <c r="J33" s="2" t="s">
        <v>9</v>
      </c>
      <c r="K33" s="2" t="s">
        <v>169</v>
      </c>
      <c r="L33" s="14"/>
    </row>
    <row r="34" spans="1:193" ht="100.9" customHeight="1" x14ac:dyDescent="0.25">
      <c r="A34" s="2">
        <v>20</v>
      </c>
      <c r="B34" s="2">
        <v>6</v>
      </c>
      <c r="C34" s="10" t="s">
        <v>46</v>
      </c>
      <c r="D34" s="2" t="s">
        <v>7</v>
      </c>
      <c r="E34" s="3" t="s">
        <v>32</v>
      </c>
      <c r="F34" s="4" t="s">
        <v>48</v>
      </c>
      <c r="G34" s="8">
        <v>394310</v>
      </c>
      <c r="H34" s="8">
        <v>0</v>
      </c>
      <c r="I34" s="8">
        <v>0</v>
      </c>
      <c r="J34" s="2" t="s">
        <v>9</v>
      </c>
      <c r="K34" s="100" t="s">
        <v>226</v>
      </c>
      <c r="L34" s="14"/>
    </row>
    <row r="35" spans="1:193" ht="22.5" customHeight="1" x14ac:dyDescent="0.25">
      <c r="A35" s="103" t="s">
        <v>14</v>
      </c>
      <c r="B35" s="103"/>
      <c r="C35" s="103"/>
      <c r="D35" s="86"/>
      <c r="E35" s="86"/>
      <c r="F35" s="86"/>
      <c r="G35" s="9">
        <f>SUM(G29:G34)</f>
        <v>2786825</v>
      </c>
      <c r="H35" s="9">
        <f>SUM(H29:H34)</f>
        <v>2382141</v>
      </c>
      <c r="I35" s="9">
        <f>SUM(I29:I34)</f>
        <v>1775305.9</v>
      </c>
      <c r="J35" s="86"/>
      <c r="K35" s="86"/>
      <c r="L35" s="14"/>
    </row>
    <row r="36" spans="1:193" ht="23.25" customHeight="1" x14ac:dyDescent="0.25">
      <c r="A36" s="122" t="s">
        <v>62</v>
      </c>
      <c r="B36" s="123"/>
      <c r="C36" s="123"/>
      <c r="D36" s="123"/>
      <c r="E36" s="123"/>
      <c r="F36" s="123"/>
      <c r="G36" s="123"/>
      <c r="H36" s="123"/>
      <c r="I36" s="123"/>
      <c r="J36" s="123"/>
      <c r="K36" s="124"/>
      <c r="L36" s="101"/>
    </row>
    <row r="37" spans="1:193" ht="131.25" customHeight="1" x14ac:dyDescent="0.25">
      <c r="A37" s="2">
        <v>21</v>
      </c>
      <c r="B37" s="2">
        <v>1</v>
      </c>
      <c r="C37" s="2" t="s">
        <v>18</v>
      </c>
      <c r="D37" s="2" t="s">
        <v>7</v>
      </c>
      <c r="E37" s="2" t="s">
        <v>8</v>
      </c>
      <c r="F37" s="2" t="s">
        <v>24</v>
      </c>
      <c r="G37" s="52">
        <v>15000</v>
      </c>
      <c r="H37" s="52">
        <v>20000</v>
      </c>
      <c r="I37" s="52">
        <v>16002</v>
      </c>
      <c r="J37" s="2" t="s">
        <v>9</v>
      </c>
      <c r="K37" s="2" t="s">
        <v>184</v>
      </c>
      <c r="L37" s="102"/>
    </row>
    <row r="38" spans="1:193" ht="23.25" customHeight="1" x14ac:dyDescent="0.25">
      <c r="A38" s="106">
        <v>22</v>
      </c>
      <c r="B38" s="106">
        <v>2</v>
      </c>
      <c r="C38" s="106" t="s">
        <v>19</v>
      </c>
      <c r="D38" s="106" t="s">
        <v>7</v>
      </c>
      <c r="E38" s="106" t="s">
        <v>10</v>
      </c>
      <c r="F38" s="106" t="s">
        <v>24</v>
      </c>
      <c r="G38" s="108">
        <v>3000000</v>
      </c>
      <c r="H38" s="108">
        <v>0</v>
      </c>
      <c r="I38" s="108">
        <v>0</v>
      </c>
      <c r="J38" s="106" t="s">
        <v>9</v>
      </c>
      <c r="K38" s="106" t="s">
        <v>173</v>
      </c>
      <c r="L38" s="14"/>
    </row>
    <row r="39" spans="1:193" ht="66.75" customHeight="1" x14ac:dyDescent="0.25">
      <c r="A39" s="107"/>
      <c r="B39" s="107"/>
      <c r="C39" s="107"/>
      <c r="D39" s="107"/>
      <c r="E39" s="107"/>
      <c r="F39" s="107"/>
      <c r="G39" s="109"/>
      <c r="H39" s="109"/>
      <c r="I39" s="109"/>
      <c r="J39" s="107"/>
      <c r="K39" s="107"/>
      <c r="L39" s="14"/>
    </row>
    <row r="40" spans="1:193" ht="48.75" customHeight="1" x14ac:dyDescent="0.25">
      <c r="A40" s="2">
        <v>23</v>
      </c>
      <c r="B40" s="2">
        <v>3</v>
      </c>
      <c r="C40" s="2" t="s">
        <v>29</v>
      </c>
      <c r="D40" s="2" t="s">
        <v>38</v>
      </c>
      <c r="E40" s="2" t="s">
        <v>10</v>
      </c>
      <c r="F40" s="2" t="s">
        <v>22</v>
      </c>
      <c r="G40" s="8">
        <v>4000000</v>
      </c>
      <c r="H40" s="8">
        <v>0</v>
      </c>
      <c r="I40" s="8">
        <v>0</v>
      </c>
      <c r="J40" s="2" t="s">
        <v>9</v>
      </c>
      <c r="K40" s="2" t="s">
        <v>174</v>
      </c>
      <c r="L40" s="14"/>
    </row>
    <row r="41" spans="1:193" ht="49.5" customHeight="1" x14ac:dyDescent="0.25">
      <c r="A41" s="2">
        <v>24</v>
      </c>
      <c r="B41" s="2">
        <v>4</v>
      </c>
      <c r="C41" s="2" t="s">
        <v>39</v>
      </c>
      <c r="D41" s="2" t="s">
        <v>7</v>
      </c>
      <c r="E41" s="2" t="s">
        <v>10</v>
      </c>
      <c r="F41" s="2" t="s">
        <v>24</v>
      </c>
      <c r="G41" s="8">
        <v>2100094</v>
      </c>
      <c r="H41" s="8">
        <v>4528428</v>
      </c>
      <c r="I41" s="8">
        <v>2468826.5</v>
      </c>
      <c r="J41" s="2" t="s">
        <v>9</v>
      </c>
      <c r="K41" s="2" t="s">
        <v>227</v>
      </c>
      <c r="L41" s="14"/>
    </row>
    <row r="42" spans="1:193" ht="60" customHeight="1" x14ac:dyDescent="0.25">
      <c r="A42" s="2">
        <v>25</v>
      </c>
      <c r="B42" s="2">
        <v>5</v>
      </c>
      <c r="C42" s="2" t="s">
        <v>37</v>
      </c>
      <c r="D42" s="2" t="s">
        <v>7</v>
      </c>
      <c r="E42" s="2" t="s">
        <v>35</v>
      </c>
      <c r="F42" s="2" t="s">
        <v>22</v>
      </c>
      <c r="G42" s="8">
        <v>350000</v>
      </c>
      <c r="H42" s="8">
        <v>0</v>
      </c>
      <c r="I42" s="8">
        <v>0</v>
      </c>
      <c r="J42" s="2" t="s">
        <v>9</v>
      </c>
      <c r="K42" s="13" t="s">
        <v>72</v>
      </c>
      <c r="L42" s="72"/>
    </row>
    <row r="43" spans="1:193" ht="76.5" customHeight="1" x14ac:dyDescent="0.25">
      <c r="A43" s="2">
        <v>26</v>
      </c>
      <c r="B43" s="87">
        <v>6</v>
      </c>
      <c r="C43" s="87" t="s">
        <v>36</v>
      </c>
      <c r="D43" s="87" t="s">
        <v>7</v>
      </c>
      <c r="E43" s="87" t="s">
        <v>35</v>
      </c>
      <c r="F43" s="87" t="s">
        <v>24</v>
      </c>
      <c r="G43" s="91">
        <v>26080</v>
      </c>
      <c r="H43" s="91">
        <v>0</v>
      </c>
      <c r="I43" s="91">
        <v>0</v>
      </c>
      <c r="J43" s="87" t="s">
        <v>9</v>
      </c>
      <c r="K43" s="13" t="s">
        <v>76</v>
      </c>
      <c r="L43" s="72"/>
    </row>
    <row r="44" spans="1:193" ht="72.75" customHeight="1" x14ac:dyDescent="0.25">
      <c r="A44" s="2">
        <v>27</v>
      </c>
      <c r="B44" s="2">
        <v>7</v>
      </c>
      <c r="C44" s="2" t="s">
        <v>42</v>
      </c>
      <c r="D44" s="2" t="s">
        <v>7</v>
      </c>
      <c r="E44" s="2" t="s">
        <v>35</v>
      </c>
      <c r="F44" s="2" t="s">
        <v>22</v>
      </c>
      <c r="G44" s="8">
        <v>15214</v>
      </c>
      <c r="H44" s="8">
        <v>0</v>
      </c>
      <c r="I44" s="8">
        <v>0</v>
      </c>
      <c r="J44" s="2" t="s">
        <v>9</v>
      </c>
      <c r="K44" s="2" t="s">
        <v>73</v>
      </c>
      <c r="L44" s="72"/>
      <c r="M44" s="95"/>
      <c r="N44" s="95"/>
      <c r="O44" s="95"/>
      <c r="P44" s="95"/>
      <c r="Q44" s="95"/>
      <c r="R44" s="95"/>
      <c r="S44" s="95"/>
      <c r="T44" s="95"/>
      <c r="U44" s="95"/>
    </row>
    <row r="45" spans="1:193" ht="50.25" customHeight="1" x14ac:dyDescent="0.25">
      <c r="A45" s="2">
        <v>28</v>
      </c>
      <c r="B45" s="2">
        <v>8</v>
      </c>
      <c r="C45" s="2" t="s">
        <v>57</v>
      </c>
      <c r="D45" s="2" t="s">
        <v>7</v>
      </c>
      <c r="E45" s="2" t="s">
        <v>12</v>
      </c>
      <c r="F45" s="2" t="s">
        <v>24</v>
      </c>
      <c r="G45" s="8">
        <v>500000</v>
      </c>
      <c r="H45" s="8">
        <v>0</v>
      </c>
      <c r="I45" s="8">
        <v>0</v>
      </c>
      <c r="J45" s="2" t="s">
        <v>9</v>
      </c>
      <c r="K45" s="2" t="s">
        <v>167</v>
      </c>
      <c r="L45" s="72"/>
      <c r="M45" s="95"/>
      <c r="N45" s="95"/>
      <c r="O45" s="95"/>
      <c r="P45" s="95"/>
      <c r="Q45" s="95"/>
      <c r="R45" s="95"/>
      <c r="S45" s="95"/>
      <c r="T45" s="95"/>
      <c r="U45" s="95"/>
    </row>
    <row r="46" spans="1:193" ht="55.5" customHeight="1" x14ac:dyDescent="0.25">
      <c r="A46" s="2">
        <v>29</v>
      </c>
      <c r="B46" s="2">
        <v>9</v>
      </c>
      <c r="C46" s="2" t="s">
        <v>50</v>
      </c>
      <c r="D46" s="2" t="s">
        <v>7</v>
      </c>
      <c r="E46" s="2" t="s">
        <v>12</v>
      </c>
      <c r="F46" s="2" t="s">
        <v>22</v>
      </c>
      <c r="G46" s="53">
        <v>35000</v>
      </c>
      <c r="H46" s="67">
        <v>0</v>
      </c>
      <c r="I46" s="53">
        <v>0</v>
      </c>
      <c r="J46" s="12" t="s">
        <v>9</v>
      </c>
      <c r="K46" s="12" t="s">
        <v>74</v>
      </c>
      <c r="L46" s="14"/>
      <c r="M46" s="56"/>
      <c r="N46" s="56"/>
      <c r="O46" s="56"/>
      <c r="P46" s="56"/>
      <c r="Q46" s="56"/>
      <c r="R46" s="56"/>
      <c r="S46" s="56"/>
      <c r="T46" s="56"/>
      <c r="U46" s="56"/>
      <c r="V46" s="95"/>
    </row>
    <row r="47" spans="1:193" ht="55.5" customHeight="1" x14ac:dyDescent="0.25">
      <c r="A47" s="2">
        <v>30</v>
      </c>
      <c r="B47" s="2">
        <v>10</v>
      </c>
      <c r="C47" s="2" t="s">
        <v>49</v>
      </c>
      <c r="D47" s="2" t="s">
        <v>7</v>
      </c>
      <c r="E47" s="2" t="s">
        <v>12</v>
      </c>
      <c r="F47" s="2" t="s">
        <v>28</v>
      </c>
      <c r="G47" s="8">
        <v>160500</v>
      </c>
      <c r="H47" s="91">
        <v>0</v>
      </c>
      <c r="I47" s="8">
        <v>0</v>
      </c>
      <c r="J47" s="2" t="s">
        <v>9</v>
      </c>
      <c r="K47" s="2" t="s">
        <v>175</v>
      </c>
      <c r="L47" s="14"/>
      <c r="M47" s="56"/>
      <c r="N47" s="56"/>
      <c r="O47" s="56"/>
      <c r="P47" s="56"/>
      <c r="Q47" s="56"/>
      <c r="R47" s="56"/>
      <c r="S47" s="56"/>
      <c r="T47" s="56"/>
      <c r="U47" s="56"/>
      <c r="V47" s="56"/>
    </row>
    <row r="48" spans="1:193" s="96" customFormat="1" ht="115.5" customHeight="1" x14ac:dyDescent="0.25">
      <c r="A48" s="2">
        <v>31</v>
      </c>
      <c r="B48" s="2">
        <v>11</v>
      </c>
      <c r="C48" s="3" t="s">
        <v>26</v>
      </c>
      <c r="D48" s="2" t="s">
        <v>7</v>
      </c>
      <c r="E48" s="2" t="s">
        <v>11</v>
      </c>
      <c r="F48" s="2" t="s">
        <v>22</v>
      </c>
      <c r="G48" s="8">
        <v>400000</v>
      </c>
      <c r="H48" s="8">
        <v>0</v>
      </c>
      <c r="I48" s="8">
        <v>0</v>
      </c>
      <c r="J48" s="2" t="s">
        <v>9</v>
      </c>
      <c r="K48" s="13" t="s">
        <v>166</v>
      </c>
      <c r="L48" s="90"/>
      <c r="M48" s="1"/>
      <c r="N48" s="1"/>
      <c r="O48" s="1"/>
      <c r="P48" s="1"/>
      <c r="Q48" s="1"/>
      <c r="R48" s="1"/>
      <c r="S48" s="1"/>
      <c r="T48" s="1"/>
      <c r="U48" s="1"/>
      <c r="V48" s="56"/>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c r="CL48" s="95"/>
      <c r="CM48" s="95"/>
      <c r="CN48" s="95"/>
      <c r="CO48" s="95"/>
      <c r="CP48" s="95"/>
      <c r="CQ48" s="95"/>
      <c r="CR48" s="95"/>
      <c r="CS48" s="95"/>
      <c r="CT48" s="95"/>
      <c r="CU48" s="95"/>
      <c r="CV48" s="95"/>
      <c r="CW48" s="95"/>
      <c r="CX48" s="95"/>
      <c r="CY48" s="95"/>
      <c r="CZ48" s="95"/>
      <c r="DA48" s="95"/>
      <c r="DB48" s="95"/>
      <c r="DC48" s="95"/>
      <c r="DD48" s="95"/>
      <c r="DE48" s="95"/>
      <c r="DF48" s="95"/>
      <c r="DG48" s="95"/>
      <c r="DH48" s="95"/>
      <c r="DI48" s="95"/>
      <c r="DJ48" s="95"/>
      <c r="DK48" s="95"/>
      <c r="DL48" s="95"/>
      <c r="DM48" s="95"/>
      <c r="DN48" s="95"/>
      <c r="DO48" s="95"/>
      <c r="DP48" s="95"/>
      <c r="DQ48" s="95"/>
      <c r="DR48" s="95"/>
      <c r="DS48" s="95"/>
      <c r="DT48" s="95"/>
      <c r="DU48" s="95"/>
      <c r="DV48" s="95"/>
      <c r="DW48" s="95"/>
      <c r="DX48" s="95"/>
      <c r="DY48" s="95"/>
      <c r="DZ48" s="95"/>
      <c r="EA48" s="95"/>
      <c r="EB48" s="95"/>
      <c r="EC48" s="95"/>
      <c r="ED48" s="95"/>
      <c r="EE48" s="95"/>
      <c r="EF48" s="95"/>
      <c r="EG48" s="95"/>
      <c r="EH48" s="95"/>
      <c r="EI48" s="95"/>
      <c r="EJ48" s="95"/>
      <c r="EK48" s="95"/>
      <c r="EL48" s="95"/>
      <c r="EM48" s="95"/>
      <c r="EN48" s="95"/>
      <c r="EO48" s="95"/>
      <c r="EP48" s="95"/>
      <c r="EQ48" s="95"/>
      <c r="ER48" s="95"/>
      <c r="ES48" s="95"/>
      <c r="ET48" s="95"/>
      <c r="EU48" s="95"/>
      <c r="EV48" s="95"/>
      <c r="EW48" s="95"/>
      <c r="EX48" s="95"/>
      <c r="EY48" s="95"/>
      <c r="EZ48" s="95"/>
      <c r="FA48" s="95"/>
      <c r="FB48" s="95"/>
      <c r="FC48" s="95"/>
      <c r="FD48" s="95"/>
      <c r="FE48" s="95"/>
      <c r="FF48" s="95"/>
      <c r="FG48" s="95"/>
      <c r="FH48" s="95"/>
      <c r="FI48" s="95"/>
      <c r="FJ48" s="95"/>
      <c r="FK48" s="95"/>
      <c r="FL48" s="95"/>
      <c r="FM48" s="95"/>
      <c r="FN48" s="95"/>
      <c r="FO48" s="95"/>
      <c r="FP48" s="95"/>
      <c r="FQ48" s="95"/>
      <c r="FR48" s="95"/>
      <c r="FS48" s="95"/>
      <c r="FT48" s="95"/>
      <c r="FU48" s="95"/>
      <c r="FV48" s="95"/>
      <c r="FW48" s="95"/>
      <c r="FX48" s="95"/>
      <c r="FY48" s="95"/>
      <c r="FZ48" s="95"/>
      <c r="GA48" s="95"/>
      <c r="GB48" s="95"/>
      <c r="GC48" s="95"/>
      <c r="GD48" s="95"/>
      <c r="GE48" s="95"/>
      <c r="GF48" s="95"/>
      <c r="GG48" s="95"/>
      <c r="GH48" s="95"/>
      <c r="GI48" s="95"/>
      <c r="GJ48" s="95"/>
      <c r="GK48" s="95"/>
    </row>
    <row r="49" spans="1:22" s="56" customFormat="1" ht="23.25" customHeight="1" x14ac:dyDescent="0.25">
      <c r="A49" s="103" t="s">
        <v>14</v>
      </c>
      <c r="B49" s="103"/>
      <c r="C49" s="103"/>
      <c r="D49" s="86"/>
      <c r="E49" s="86"/>
      <c r="F49" s="86"/>
      <c r="G49" s="9">
        <f>SUM(G37:G48)</f>
        <v>10601888</v>
      </c>
      <c r="H49" s="68">
        <f>SUM(H37:H48)</f>
        <v>4548428</v>
      </c>
      <c r="I49" s="68">
        <f>SUM(I37:I48)</f>
        <v>2484828.5</v>
      </c>
      <c r="J49" s="86"/>
      <c r="K49" s="86"/>
      <c r="L49" s="14"/>
      <c r="M49" s="1"/>
      <c r="N49" s="1"/>
      <c r="O49" s="1"/>
      <c r="P49" s="1"/>
      <c r="Q49" s="1"/>
      <c r="R49" s="1"/>
      <c r="S49" s="1"/>
      <c r="T49" s="1"/>
      <c r="U49" s="1"/>
    </row>
    <row r="50" spans="1:22" ht="19.5" customHeight="1" x14ac:dyDescent="0.25">
      <c r="A50" s="122" t="s">
        <v>63</v>
      </c>
      <c r="B50" s="123"/>
      <c r="C50" s="123"/>
      <c r="D50" s="123"/>
      <c r="E50" s="123"/>
      <c r="F50" s="123"/>
      <c r="G50" s="123"/>
      <c r="H50" s="123"/>
      <c r="I50" s="123"/>
      <c r="J50" s="123"/>
      <c r="K50" s="124"/>
      <c r="L50" s="14"/>
    </row>
    <row r="51" spans="1:22" ht="115.5" customHeight="1" x14ac:dyDescent="0.25">
      <c r="A51" s="2">
        <v>32</v>
      </c>
      <c r="B51" s="2">
        <v>1</v>
      </c>
      <c r="C51" s="10" t="s">
        <v>51</v>
      </c>
      <c r="D51" s="2" t="s">
        <v>7</v>
      </c>
      <c r="E51" s="3" t="s">
        <v>8</v>
      </c>
      <c r="F51" s="4" t="s">
        <v>55</v>
      </c>
      <c r="G51" s="8">
        <v>500000</v>
      </c>
      <c r="H51" s="8">
        <v>500000</v>
      </c>
      <c r="I51" s="8">
        <v>0</v>
      </c>
      <c r="J51" s="2" t="s">
        <v>9</v>
      </c>
      <c r="K51" s="12" t="s">
        <v>217</v>
      </c>
      <c r="L51" s="14"/>
    </row>
    <row r="52" spans="1:22" ht="56.25" customHeight="1" x14ac:dyDescent="0.25">
      <c r="A52" s="10">
        <v>33</v>
      </c>
      <c r="B52" s="10">
        <v>2</v>
      </c>
      <c r="C52" s="2" t="s">
        <v>194</v>
      </c>
      <c r="D52" s="87" t="s">
        <v>7</v>
      </c>
      <c r="E52" s="87" t="s">
        <v>31</v>
      </c>
      <c r="F52" s="87" t="s">
        <v>22</v>
      </c>
      <c r="G52" s="91">
        <v>574000</v>
      </c>
      <c r="H52" s="85">
        <v>4448</v>
      </c>
      <c r="I52" s="91">
        <v>0</v>
      </c>
      <c r="J52" s="2" t="s">
        <v>195</v>
      </c>
      <c r="K52" s="63" t="s">
        <v>199</v>
      </c>
      <c r="L52" s="14"/>
    </row>
    <row r="53" spans="1:22" ht="36" customHeight="1" x14ac:dyDescent="0.25">
      <c r="A53" s="10"/>
      <c r="B53" s="10"/>
      <c r="C53" s="86" t="s">
        <v>14</v>
      </c>
      <c r="D53" s="87"/>
      <c r="E53" s="87"/>
      <c r="F53" s="84"/>
      <c r="G53" s="9">
        <f>SUM(G51:G52)</f>
        <v>1074000</v>
      </c>
      <c r="H53" s="75">
        <f>SUM(H51:H52)</f>
        <v>504448</v>
      </c>
      <c r="I53" s="9">
        <f>SUM(I51:I52)</f>
        <v>0</v>
      </c>
      <c r="J53" s="83"/>
      <c r="K53" s="63"/>
      <c r="L53" s="14"/>
    </row>
    <row r="54" spans="1:22" ht="22.5" customHeight="1" x14ac:dyDescent="0.25">
      <c r="A54" s="10"/>
      <c r="B54" s="10"/>
      <c r="C54" s="11" t="s">
        <v>9</v>
      </c>
      <c r="D54" s="11"/>
      <c r="E54" s="2"/>
      <c r="F54" s="82"/>
      <c r="G54" s="9">
        <v>29671955.899999999</v>
      </c>
      <c r="H54" s="9">
        <v>23766799.600000001</v>
      </c>
      <c r="I54" s="9">
        <v>10475712.6</v>
      </c>
      <c r="J54" s="83"/>
      <c r="K54" s="2"/>
      <c r="L54" s="64"/>
    </row>
    <row r="55" spans="1:22" ht="22.5" customHeight="1" x14ac:dyDescent="0.25">
      <c r="A55" s="10"/>
      <c r="B55" s="10"/>
      <c r="C55" s="11" t="s">
        <v>25</v>
      </c>
      <c r="D55" s="11"/>
      <c r="E55" s="2"/>
      <c r="F55" s="82"/>
      <c r="G55" s="9" t="s">
        <v>229</v>
      </c>
      <c r="H55" s="9">
        <v>1576945.4</v>
      </c>
      <c r="I55" s="9">
        <f>I18</f>
        <v>76945.350000000006</v>
      </c>
      <c r="J55" s="83"/>
      <c r="K55" s="2"/>
      <c r="L55" s="64"/>
    </row>
    <row r="56" spans="1:22" ht="22.5" customHeight="1" thickBot="1" x14ac:dyDescent="0.3">
      <c r="A56" s="10"/>
      <c r="B56" s="10"/>
      <c r="C56" s="11" t="s">
        <v>171</v>
      </c>
      <c r="D56" s="11"/>
      <c r="E56" s="2"/>
      <c r="F56" s="82"/>
      <c r="G56" s="9">
        <v>2900000</v>
      </c>
      <c r="H56" s="53">
        <v>2900000</v>
      </c>
      <c r="I56" s="9"/>
      <c r="J56" s="83"/>
      <c r="K56" s="2"/>
      <c r="L56" s="64"/>
    </row>
    <row r="57" spans="1:22" ht="22.5" customHeight="1" thickBot="1" x14ac:dyDescent="0.3">
      <c r="A57" s="10"/>
      <c r="B57" s="10"/>
      <c r="C57" s="5" t="s">
        <v>52</v>
      </c>
      <c r="D57" s="6"/>
      <c r="E57" s="7"/>
      <c r="F57" s="37"/>
      <c r="G57" s="97" t="s">
        <v>214</v>
      </c>
      <c r="H57" s="98" t="s">
        <v>215</v>
      </c>
      <c r="I57" s="98" t="s">
        <v>216</v>
      </c>
      <c r="J57" s="83"/>
      <c r="K57" s="2"/>
      <c r="L57" s="64"/>
    </row>
    <row r="58" spans="1:22" ht="15.75" customHeight="1" x14ac:dyDescent="0.25">
      <c r="A58" s="1"/>
      <c r="B58" s="1"/>
      <c r="C58" s="1"/>
      <c r="D58" s="1"/>
      <c r="E58" s="1"/>
      <c r="F58" s="1"/>
      <c r="G58" s="1"/>
      <c r="H58" s="1"/>
      <c r="I58" s="1"/>
      <c r="J58" s="1"/>
      <c r="K58" s="30"/>
      <c r="L58" s="1"/>
    </row>
    <row r="59" spans="1:22" ht="122.25" customHeight="1" x14ac:dyDescent="0.25">
      <c r="A59" s="1"/>
      <c r="B59" s="1"/>
      <c r="C59" s="1"/>
      <c r="D59" s="1"/>
      <c r="E59" s="1"/>
      <c r="F59" s="1"/>
      <c r="G59" s="1"/>
      <c r="H59" s="1"/>
      <c r="I59" s="1"/>
      <c r="J59" s="1"/>
      <c r="K59" s="30"/>
      <c r="L59" s="1"/>
      <c r="V59" s="65"/>
    </row>
    <row r="60" spans="1:22" ht="88.5" customHeight="1" x14ac:dyDescent="0.25">
      <c r="A60" s="1"/>
      <c r="B60" s="1"/>
      <c r="C60" s="1"/>
      <c r="D60" s="1"/>
      <c r="E60" s="1"/>
      <c r="F60" s="1"/>
      <c r="G60" s="1"/>
      <c r="H60" s="1"/>
      <c r="I60" s="1"/>
      <c r="J60" s="1"/>
      <c r="K60" s="30"/>
      <c r="L60" s="1"/>
    </row>
    <row r="61" spans="1:22" s="65" customFormat="1" x14ac:dyDescent="0.25">
      <c r="A61" s="1"/>
      <c r="B61" s="1"/>
      <c r="C61" s="1"/>
      <c r="D61" s="1"/>
      <c r="E61" s="1"/>
      <c r="F61" s="1"/>
      <c r="G61" s="1"/>
      <c r="H61" s="1"/>
      <c r="I61" s="1"/>
      <c r="J61" s="1"/>
      <c r="K61" s="30"/>
      <c r="L61" s="1"/>
      <c r="M61" s="1"/>
      <c r="N61" s="1"/>
      <c r="O61" s="1"/>
      <c r="P61" s="1"/>
      <c r="Q61" s="1"/>
      <c r="R61" s="1"/>
      <c r="S61" s="1"/>
      <c r="T61" s="1"/>
      <c r="U61" s="1"/>
      <c r="V61" s="1"/>
    </row>
    <row r="62" spans="1:22" ht="15" customHeight="1" x14ac:dyDescent="0.25">
      <c r="A62" s="1"/>
      <c r="B62" s="1"/>
      <c r="C62" s="1"/>
      <c r="D62" s="1"/>
      <c r="E62" s="1"/>
      <c r="F62" s="1"/>
      <c r="G62" s="1"/>
      <c r="H62" s="1"/>
      <c r="I62" s="1"/>
      <c r="J62" s="1"/>
      <c r="K62" s="30"/>
      <c r="L62" s="1"/>
    </row>
    <row r="63" spans="1:22" ht="11.25" customHeight="1" x14ac:dyDescent="0.25">
      <c r="A63" s="1"/>
      <c r="B63" s="1"/>
      <c r="C63" s="1"/>
      <c r="D63" s="1"/>
      <c r="E63" s="1"/>
      <c r="F63" s="1"/>
      <c r="G63" s="1"/>
      <c r="H63" s="1"/>
      <c r="I63" s="1"/>
      <c r="J63" s="1"/>
      <c r="K63" s="30"/>
    </row>
    <row r="64" spans="1:22" ht="9" customHeight="1" x14ac:dyDescent="0.25">
      <c r="A64" s="1"/>
      <c r="B64" s="1"/>
      <c r="C64" s="1"/>
      <c r="D64" s="1"/>
      <c r="E64" s="1"/>
      <c r="F64" s="1"/>
      <c r="G64" s="1"/>
      <c r="H64" s="1"/>
      <c r="I64" s="1"/>
      <c r="J64" s="1"/>
      <c r="K64" s="30"/>
    </row>
    <row r="65" spans="1:22" hidden="1" x14ac:dyDescent="0.25"/>
    <row r="66" spans="1:22" ht="98.25" customHeight="1" x14ac:dyDescent="0.25"/>
    <row r="67" spans="1:22" ht="59.25" customHeight="1" x14ac:dyDescent="0.25">
      <c r="M67" s="65"/>
      <c r="N67" s="65"/>
      <c r="O67" s="65"/>
      <c r="P67" s="65"/>
      <c r="Q67" s="65"/>
      <c r="R67" s="65"/>
      <c r="S67" s="65"/>
      <c r="T67" s="65"/>
      <c r="U67" s="65"/>
    </row>
    <row r="69" spans="1:22" ht="22.5" customHeight="1" x14ac:dyDescent="0.25">
      <c r="V69" s="65"/>
    </row>
    <row r="70" spans="1:22" ht="21.75" hidden="1" customHeight="1" x14ac:dyDescent="0.25"/>
    <row r="71" spans="1:22" s="65" customFormat="1" hidden="1" x14ac:dyDescent="0.25">
      <c r="A71" s="66"/>
      <c r="B71" s="66"/>
      <c r="C71" s="66"/>
      <c r="D71" s="66"/>
      <c r="E71" s="66"/>
      <c r="F71" s="66"/>
      <c r="G71" s="66"/>
      <c r="H71" s="66"/>
      <c r="I71" s="66"/>
      <c r="J71" s="66"/>
      <c r="K71" s="28"/>
      <c r="L71" s="66"/>
      <c r="M71" s="1"/>
      <c r="N71" s="1"/>
      <c r="O71" s="1"/>
      <c r="P71" s="1"/>
      <c r="Q71" s="1"/>
      <c r="R71" s="1"/>
      <c r="S71" s="1"/>
      <c r="T71" s="1"/>
      <c r="U71" s="1"/>
      <c r="V71" s="1"/>
    </row>
    <row r="72" spans="1:22" ht="15" hidden="1" customHeight="1" x14ac:dyDescent="0.25"/>
    <row r="73" spans="1:22" ht="34.5" customHeight="1" x14ac:dyDescent="0.25"/>
    <row r="77" spans="1:22" ht="18" customHeight="1" x14ac:dyDescent="0.25"/>
  </sheetData>
  <mergeCells count="44">
    <mergeCell ref="A49:C49"/>
    <mergeCell ref="A50:K50"/>
    <mergeCell ref="C28:K28"/>
    <mergeCell ref="A36:K36"/>
    <mergeCell ref="C38:C39"/>
    <mergeCell ref="A38:A39"/>
    <mergeCell ref="D38:D39"/>
    <mergeCell ref="E38:E39"/>
    <mergeCell ref="F38:F39"/>
    <mergeCell ref="K38:K39"/>
    <mergeCell ref="B38:B39"/>
    <mergeCell ref="G38:G39"/>
    <mergeCell ref="H38:H39"/>
    <mergeCell ref="I38:I39"/>
    <mergeCell ref="J38:J39"/>
    <mergeCell ref="A2:L3"/>
    <mergeCell ref="J4:J5"/>
    <mergeCell ref="K4:K5"/>
    <mergeCell ref="L4:L5"/>
    <mergeCell ref="C4:C5"/>
    <mergeCell ref="D4:D5"/>
    <mergeCell ref="E4:E5"/>
    <mergeCell ref="F4:F5"/>
    <mergeCell ref="G4:I4"/>
    <mergeCell ref="A4:B5"/>
    <mergeCell ref="A6:L6"/>
    <mergeCell ref="C14:K14"/>
    <mergeCell ref="K18:K19"/>
    <mergeCell ref="F18:F19"/>
    <mergeCell ref="B18:B19"/>
    <mergeCell ref="D18:D19"/>
    <mergeCell ref="E18:E19"/>
    <mergeCell ref="L36:L37"/>
    <mergeCell ref="A35:C35"/>
    <mergeCell ref="A18:A19"/>
    <mergeCell ref="C18:C19"/>
    <mergeCell ref="C22:C23"/>
    <mergeCell ref="B22:B23"/>
    <mergeCell ref="D22:D23"/>
    <mergeCell ref="E22:E23"/>
    <mergeCell ref="F22:F23"/>
    <mergeCell ref="G22:G23"/>
    <mergeCell ref="K22:K23"/>
    <mergeCell ref="A22:A23"/>
  </mergeCells>
  <printOptions horizontalCentered="1"/>
  <pageMargins left="0.27559055118110237" right="0.23622047244094491" top="0.55118110236220474" bottom="0.55118110236220474" header="0.31496062992125984" footer="0.31496062992125984"/>
  <pageSetup paperSize="9" scale="55"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77"/>
  <sheetViews>
    <sheetView view="pageBreakPreview" zoomScale="70" zoomScaleNormal="70" zoomScaleSheetLayoutView="70" workbookViewId="0">
      <selection activeCell="F8" sqref="F8"/>
    </sheetView>
  </sheetViews>
  <sheetFormatPr defaultColWidth="9.140625" defaultRowHeight="15" x14ac:dyDescent="0.25"/>
  <cols>
    <col min="1" max="2" width="4.140625" style="28" customWidth="1"/>
    <col min="3" max="3" width="38.7109375" style="28" customWidth="1"/>
    <col min="4" max="4" width="15.7109375" style="28" customWidth="1"/>
    <col min="5" max="5" width="17.42578125" style="28" customWidth="1"/>
    <col min="6" max="6" width="15.42578125" style="28" customWidth="1"/>
    <col min="7" max="7" width="16.7109375" style="28" customWidth="1"/>
    <col min="8" max="9" width="16" style="28" customWidth="1"/>
    <col min="10" max="10" width="12.42578125" style="28" customWidth="1"/>
    <col min="11" max="11" width="77.85546875" style="28" customWidth="1"/>
    <col min="12" max="12" width="19.140625" style="28" customWidth="1"/>
    <col min="13" max="16384" width="9.140625" style="30"/>
  </cols>
  <sheetData>
    <row r="1" spans="1:50" ht="63" customHeight="1" x14ac:dyDescent="0.25">
      <c r="A1" s="27"/>
      <c r="B1" s="27"/>
      <c r="C1" s="27"/>
      <c r="D1" s="27"/>
      <c r="E1" s="27"/>
      <c r="F1" s="27"/>
      <c r="G1" s="27"/>
      <c r="H1" s="27"/>
      <c r="I1" s="27"/>
      <c r="J1" s="27"/>
      <c r="L1" s="29" t="s">
        <v>136</v>
      </c>
    </row>
    <row r="2" spans="1:50" ht="15" customHeight="1" x14ac:dyDescent="0.25">
      <c r="A2" s="113" t="s">
        <v>219</v>
      </c>
      <c r="B2" s="113"/>
      <c r="C2" s="113"/>
      <c r="D2" s="113"/>
      <c r="E2" s="113"/>
      <c r="F2" s="113"/>
      <c r="G2" s="113"/>
      <c r="H2" s="113"/>
      <c r="I2" s="113"/>
      <c r="J2" s="113"/>
      <c r="K2" s="113"/>
      <c r="L2" s="113"/>
    </row>
    <row r="3" spans="1:50" ht="15" customHeight="1" x14ac:dyDescent="0.25">
      <c r="A3" s="113"/>
      <c r="B3" s="113"/>
      <c r="C3" s="113"/>
      <c r="D3" s="113"/>
      <c r="E3" s="113"/>
      <c r="F3" s="113"/>
      <c r="G3" s="113"/>
      <c r="H3" s="113"/>
      <c r="I3" s="113"/>
      <c r="J3" s="113"/>
      <c r="K3" s="113"/>
      <c r="L3" s="113"/>
    </row>
    <row r="4" spans="1:50" ht="40.5" customHeight="1" x14ac:dyDescent="0.25">
      <c r="A4" s="118" t="s">
        <v>1</v>
      </c>
      <c r="B4" s="119"/>
      <c r="C4" s="110" t="s">
        <v>114</v>
      </c>
      <c r="D4" s="110" t="s">
        <v>116</v>
      </c>
      <c r="E4" s="110" t="s">
        <v>117</v>
      </c>
      <c r="F4" s="110" t="s">
        <v>118</v>
      </c>
      <c r="G4" s="115" t="s">
        <v>230</v>
      </c>
      <c r="H4" s="116"/>
      <c r="I4" s="117"/>
      <c r="J4" s="110" t="s">
        <v>122</v>
      </c>
      <c r="K4" s="114" t="s">
        <v>123</v>
      </c>
      <c r="L4" s="110" t="s">
        <v>124</v>
      </c>
    </row>
    <row r="5" spans="1:50" ht="25.5" customHeight="1" x14ac:dyDescent="0.25">
      <c r="A5" s="120"/>
      <c r="B5" s="121"/>
      <c r="C5" s="110"/>
      <c r="D5" s="110"/>
      <c r="E5" s="110"/>
      <c r="F5" s="110"/>
      <c r="G5" s="48" t="s">
        <v>119</v>
      </c>
      <c r="H5" s="48" t="s">
        <v>120</v>
      </c>
      <c r="I5" s="48" t="s">
        <v>121</v>
      </c>
      <c r="J5" s="110"/>
      <c r="K5" s="114"/>
      <c r="L5" s="110"/>
    </row>
    <row r="6" spans="1:50" ht="19.5" customHeight="1" x14ac:dyDescent="0.25">
      <c r="A6" s="110" t="s">
        <v>108</v>
      </c>
      <c r="B6" s="110"/>
      <c r="C6" s="110"/>
      <c r="D6" s="110"/>
      <c r="E6" s="110"/>
      <c r="F6" s="110"/>
      <c r="G6" s="110"/>
      <c r="H6" s="110"/>
      <c r="I6" s="110"/>
      <c r="J6" s="110"/>
      <c r="K6" s="110"/>
      <c r="L6" s="110"/>
    </row>
    <row r="7" spans="1:50" ht="91.5" customHeight="1" x14ac:dyDescent="0.25">
      <c r="A7" s="2">
        <v>1</v>
      </c>
      <c r="B7" s="2">
        <v>1</v>
      </c>
      <c r="C7" s="12" t="s">
        <v>190</v>
      </c>
      <c r="D7" s="2" t="s">
        <v>137</v>
      </c>
      <c r="E7" s="2" t="s">
        <v>138</v>
      </c>
      <c r="F7" s="2" t="s">
        <v>191</v>
      </c>
      <c r="G7" s="53">
        <v>1446269</v>
      </c>
      <c r="H7" s="53">
        <v>1446269</v>
      </c>
      <c r="I7" s="8">
        <v>0</v>
      </c>
      <c r="J7" s="2" t="s">
        <v>9</v>
      </c>
      <c r="K7" s="26" t="s">
        <v>192</v>
      </c>
      <c r="L7" s="14"/>
    </row>
    <row r="8" spans="1:50" ht="180.75" customHeight="1" x14ac:dyDescent="0.25">
      <c r="A8" s="2">
        <v>2</v>
      </c>
      <c r="B8" s="2">
        <v>2</v>
      </c>
      <c r="C8" s="12" t="s">
        <v>193</v>
      </c>
      <c r="D8" s="2" t="s">
        <v>137</v>
      </c>
      <c r="E8" s="2" t="s">
        <v>138</v>
      </c>
      <c r="F8" s="2" t="s">
        <v>191</v>
      </c>
      <c r="G8" s="53">
        <v>10182303</v>
      </c>
      <c r="H8" s="53">
        <v>10182303</v>
      </c>
      <c r="I8" s="8">
        <v>5678380</v>
      </c>
      <c r="J8" s="2" t="s">
        <v>9</v>
      </c>
      <c r="K8" s="69" t="s">
        <v>211</v>
      </c>
      <c r="L8" s="14"/>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row>
    <row r="9" spans="1:50" s="32" customFormat="1" ht="91.5" customHeight="1" x14ac:dyDescent="0.25">
      <c r="A9" s="2">
        <v>3</v>
      </c>
      <c r="B9" s="2">
        <v>3</v>
      </c>
      <c r="C9" s="2" t="s">
        <v>78</v>
      </c>
      <c r="D9" s="2" t="s">
        <v>137</v>
      </c>
      <c r="E9" s="8" t="s">
        <v>144</v>
      </c>
      <c r="F9" s="2" t="s">
        <v>158</v>
      </c>
      <c r="G9" s="8">
        <v>300000</v>
      </c>
      <c r="H9" s="8">
        <v>600000</v>
      </c>
      <c r="I9" s="8">
        <v>404000</v>
      </c>
      <c r="J9" s="23" t="s">
        <v>115</v>
      </c>
      <c r="K9" s="2" t="s">
        <v>176</v>
      </c>
      <c r="L9" s="14"/>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71"/>
    </row>
    <row r="10" spans="1:50" s="32" customFormat="1" ht="42.75" customHeight="1" x14ac:dyDescent="0.25">
      <c r="A10" s="2">
        <v>4</v>
      </c>
      <c r="B10" s="2">
        <v>4</v>
      </c>
      <c r="C10" s="2" t="s">
        <v>79</v>
      </c>
      <c r="D10" s="2" t="s">
        <v>137</v>
      </c>
      <c r="E10" s="8" t="s">
        <v>151</v>
      </c>
      <c r="F10" s="2" t="s">
        <v>156</v>
      </c>
      <c r="G10" s="8">
        <v>194000</v>
      </c>
      <c r="H10" s="8">
        <v>0</v>
      </c>
      <c r="I10" s="8">
        <v>0</v>
      </c>
      <c r="J10" s="23" t="s">
        <v>115</v>
      </c>
      <c r="K10" s="99" t="s">
        <v>220</v>
      </c>
      <c r="L10" s="14"/>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71"/>
    </row>
    <row r="11" spans="1:50" ht="66.599999999999994" customHeight="1" x14ac:dyDescent="0.25">
      <c r="A11" s="25">
        <v>5</v>
      </c>
      <c r="B11" s="25">
        <v>5</v>
      </c>
      <c r="C11" s="15" t="s">
        <v>80</v>
      </c>
      <c r="D11" s="2" t="s">
        <v>137</v>
      </c>
      <c r="E11" s="2" t="s">
        <v>139</v>
      </c>
      <c r="F11" s="2" t="s">
        <v>158</v>
      </c>
      <c r="G11" s="49">
        <v>100000</v>
      </c>
      <c r="H11" s="8">
        <v>1500000</v>
      </c>
      <c r="I11" s="8">
        <v>133200</v>
      </c>
      <c r="J11" s="23" t="s">
        <v>115</v>
      </c>
      <c r="K11" s="2" t="s">
        <v>207</v>
      </c>
      <c r="L11" s="14"/>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row>
    <row r="12" spans="1:50" ht="49.5" customHeight="1" x14ac:dyDescent="0.25">
      <c r="A12" s="25">
        <v>6</v>
      </c>
      <c r="B12" s="25">
        <v>6</v>
      </c>
      <c r="C12" s="16" t="s">
        <v>81</v>
      </c>
      <c r="D12" s="2" t="s">
        <v>137</v>
      </c>
      <c r="E12" s="2" t="s">
        <v>140</v>
      </c>
      <c r="F12" s="33" t="s">
        <v>158</v>
      </c>
      <c r="G12" s="8">
        <v>169000</v>
      </c>
      <c r="H12" s="8">
        <v>0</v>
      </c>
      <c r="I12" s="8">
        <v>0</v>
      </c>
      <c r="J12" s="24" t="s">
        <v>115</v>
      </c>
      <c r="K12" s="2" t="s">
        <v>177</v>
      </c>
      <c r="L12" s="14"/>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row>
    <row r="13" spans="1:50" ht="20.25" customHeight="1" x14ac:dyDescent="0.25">
      <c r="A13" s="2"/>
      <c r="B13" s="2"/>
      <c r="C13" s="76" t="s">
        <v>145</v>
      </c>
      <c r="D13" s="2"/>
      <c r="E13" s="2"/>
      <c r="F13" s="33"/>
      <c r="G13" s="9">
        <f>SUM(G7:G12)</f>
        <v>12391572</v>
      </c>
      <c r="H13" s="9">
        <f>SUM(H7:H12)</f>
        <v>13728572</v>
      </c>
      <c r="I13" s="9">
        <f>SUM(I7:I12)</f>
        <v>6215580</v>
      </c>
      <c r="J13" s="2"/>
      <c r="K13" s="2"/>
      <c r="L13" s="14"/>
    </row>
    <row r="14" spans="1:50" ht="23.25" customHeight="1" x14ac:dyDescent="0.25">
      <c r="A14" s="2"/>
      <c r="B14" s="2"/>
      <c r="C14" s="103" t="s">
        <v>109</v>
      </c>
      <c r="D14" s="103"/>
      <c r="E14" s="103"/>
      <c r="F14" s="103"/>
      <c r="G14" s="103"/>
      <c r="H14" s="103"/>
      <c r="I14" s="103"/>
      <c r="J14" s="103"/>
      <c r="K14" s="103"/>
      <c r="L14" s="17"/>
      <c r="M14" s="18"/>
      <c r="N14" s="19"/>
    </row>
    <row r="15" spans="1:50" ht="56.25" customHeight="1" x14ac:dyDescent="0.25">
      <c r="A15" s="2">
        <v>7</v>
      </c>
      <c r="B15" s="2">
        <v>1</v>
      </c>
      <c r="C15" s="2" t="s">
        <v>82</v>
      </c>
      <c r="D15" s="2" t="s">
        <v>137</v>
      </c>
      <c r="E15" s="2" t="s">
        <v>152</v>
      </c>
      <c r="F15" s="3" t="s">
        <v>22</v>
      </c>
      <c r="G15" s="8">
        <v>75000</v>
      </c>
      <c r="H15" s="8">
        <v>0</v>
      </c>
      <c r="I15" s="8">
        <v>0</v>
      </c>
      <c r="J15" s="2" t="s">
        <v>9</v>
      </c>
      <c r="K15" s="14" t="s">
        <v>178</v>
      </c>
      <c r="L15" s="14"/>
    </row>
    <row r="16" spans="1:50" ht="217.5" customHeight="1" x14ac:dyDescent="0.25">
      <c r="A16" s="2">
        <v>8</v>
      </c>
      <c r="B16" s="2">
        <v>2</v>
      </c>
      <c r="C16" s="2" t="s">
        <v>83</v>
      </c>
      <c r="D16" s="2" t="s">
        <v>137</v>
      </c>
      <c r="E16" s="2" t="s">
        <v>150</v>
      </c>
      <c r="F16" s="2" t="s">
        <v>22</v>
      </c>
      <c r="G16" s="8">
        <v>1046270</v>
      </c>
      <c r="H16" s="8">
        <v>500000</v>
      </c>
      <c r="I16" s="8">
        <v>0</v>
      </c>
      <c r="J16" s="2" t="s">
        <v>9</v>
      </c>
      <c r="K16" s="34" t="s">
        <v>125</v>
      </c>
      <c r="L16" s="14"/>
    </row>
    <row r="17" spans="1:12" ht="87.75" customHeight="1" x14ac:dyDescent="0.25">
      <c r="A17" s="2">
        <v>9</v>
      </c>
      <c r="B17" s="2">
        <v>3</v>
      </c>
      <c r="C17" s="12" t="s">
        <v>84</v>
      </c>
      <c r="D17" s="2" t="s">
        <v>137</v>
      </c>
      <c r="E17" s="2" t="s">
        <v>148</v>
      </c>
      <c r="F17" s="2" t="s">
        <v>22</v>
      </c>
      <c r="G17" s="8">
        <v>2000000</v>
      </c>
      <c r="H17" s="8">
        <v>2000000</v>
      </c>
      <c r="I17" s="8">
        <v>0</v>
      </c>
      <c r="J17" s="2" t="s">
        <v>9</v>
      </c>
      <c r="K17" s="2" t="s">
        <v>146</v>
      </c>
      <c r="L17" s="14"/>
    </row>
    <row r="18" spans="1:12" ht="129.75" customHeight="1" x14ac:dyDescent="0.25">
      <c r="A18" s="106">
        <v>10</v>
      </c>
      <c r="B18" s="106">
        <v>4</v>
      </c>
      <c r="C18" s="126" t="s">
        <v>85</v>
      </c>
      <c r="D18" s="2" t="s">
        <v>137</v>
      </c>
      <c r="E18" s="106" t="s">
        <v>147</v>
      </c>
      <c r="F18" s="106" t="s">
        <v>22</v>
      </c>
      <c r="G18" s="8">
        <v>2700000</v>
      </c>
      <c r="H18" s="8">
        <v>76945.350000000006</v>
      </c>
      <c r="I18" s="8">
        <v>76945.350000000006</v>
      </c>
      <c r="J18" s="2" t="s">
        <v>25</v>
      </c>
      <c r="K18" s="111" t="s">
        <v>222</v>
      </c>
      <c r="L18" s="14"/>
    </row>
    <row r="19" spans="1:12" ht="33.75" customHeight="1" x14ac:dyDescent="0.25">
      <c r="A19" s="107"/>
      <c r="B19" s="107"/>
      <c r="C19" s="127"/>
      <c r="D19" s="2" t="s">
        <v>137</v>
      </c>
      <c r="E19" s="107"/>
      <c r="F19" s="107"/>
      <c r="G19" s="8">
        <v>676400</v>
      </c>
      <c r="H19" s="8">
        <v>103211</v>
      </c>
      <c r="I19" s="8"/>
      <c r="J19" s="2" t="s">
        <v>9</v>
      </c>
      <c r="K19" s="112"/>
      <c r="L19" s="14"/>
    </row>
    <row r="20" spans="1:12" ht="18" customHeight="1" x14ac:dyDescent="0.25">
      <c r="A20" s="2"/>
      <c r="B20" s="2"/>
      <c r="C20" s="76" t="s">
        <v>145</v>
      </c>
      <c r="D20" s="2"/>
      <c r="E20" s="2"/>
      <c r="F20" s="2"/>
      <c r="G20" s="9">
        <f>SUM(G15:G19)</f>
        <v>6497670</v>
      </c>
      <c r="H20" s="9">
        <f>SUM(H15:H19)</f>
        <v>2680156.35</v>
      </c>
      <c r="I20" s="9">
        <f>SUM(I15:I19)</f>
        <v>76945.350000000006</v>
      </c>
      <c r="J20" s="2"/>
      <c r="K20" s="2"/>
      <c r="L20" s="14"/>
    </row>
    <row r="21" spans="1:12" ht="23.25" customHeight="1" x14ac:dyDescent="0.25">
      <c r="A21" s="2"/>
      <c r="B21" s="2"/>
      <c r="C21" s="76"/>
      <c r="D21" s="2"/>
      <c r="E21" s="77"/>
      <c r="F21" s="35" t="s">
        <v>110</v>
      </c>
      <c r="G21" s="36"/>
      <c r="H21" s="36"/>
      <c r="I21" s="45"/>
      <c r="J21" s="2"/>
      <c r="K21" s="2"/>
      <c r="L21" s="14"/>
    </row>
    <row r="22" spans="1:12" ht="45" customHeight="1" x14ac:dyDescent="0.25">
      <c r="A22" s="2"/>
      <c r="B22" s="2"/>
      <c r="C22" s="106" t="s">
        <v>86</v>
      </c>
      <c r="D22" s="106" t="s">
        <v>137</v>
      </c>
      <c r="E22" s="128" t="s">
        <v>141</v>
      </c>
      <c r="F22" s="106" t="s">
        <v>163</v>
      </c>
      <c r="G22" s="108">
        <v>6694984</v>
      </c>
      <c r="H22" s="50">
        <v>2900000</v>
      </c>
      <c r="I22" s="51">
        <v>0</v>
      </c>
      <c r="J22" s="23" t="s">
        <v>171</v>
      </c>
      <c r="K22" s="125" t="s">
        <v>224</v>
      </c>
      <c r="L22" s="46"/>
    </row>
    <row r="23" spans="1:12" ht="42" customHeight="1" x14ac:dyDescent="0.25">
      <c r="A23" s="2">
        <v>11</v>
      </c>
      <c r="B23" s="2">
        <v>1</v>
      </c>
      <c r="C23" s="107"/>
      <c r="D23" s="107"/>
      <c r="E23" s="129"/>
      <c r="F23" s="107"/>
      <c r="G23" s="109"/>
      <c r="H23" s="8">
        <v>1500000</v>
      </c>
      <c r="I23" s="8">
        <v>0</v>
      </c>
      <c r="J23" s="23" t="s">
        <v>25</v>
      </c>
      <c r="K23" s="125"/>
      <c r="L23" s="46"/>
    </row>
    <row r="24" spans="1:12" ht="246" customHeight="1" x14ac:dyDescent="0.25">
      <c r="A24" s="2">
        <v>12</v>
      </c>
      <c r="B24" s="2">
        <v>2</v>
      </c>
      <c r="C24" s="21" t="s">
        <v>87</v>
      </c>
      <c r="D24" s="2" t="s">
        <v>137</v>
      </c>
      <c r="E24" s="2" t="s">
        <v>142</v>
      </c>
      <c r="F24" s="2" t="s">
        <v>158</v>
      </c>
      <c r="G24" s="8">
        <v>120000</v>
      </c>
      <c r="H24" s="8">
        <v>0</v>
      </c>
      <c r="I24" s="8">
        <v>0</v>
      </c>
      <c r="J24" s="23" t="s">
        <v>115</v>
      </c>
      <c r="K24" s="78" t="s">
        <v>204</v>
      </c>
      <c r="L24" s="46"/>
    </row>
    <row r="25" spans="1:12" ht="95.25" customHeight="1" x14ac:dyDescent="0.25">
      <c r="A25" s="2">
        <v>13</v>
      </c>
      <c r="B25" s="2">
        <v>3</v>
      </c>
      <c r="C25" s="21" t="s">
        <v>88</v>
      </c>
      <c r="D25" s="2" t="s">
        <v>137</v>
      </c>
      <c r="E25" s="2" t="s">
        <v>140</v>
      </c>
      <c r="F25" s="2" t="s">
        <v>158</v>
      </c>
      <c r="G25" s="8">
        <v>300000</v>
      </c>
      <c r="H25" s="8">
        <v>0</v>
      </c>
      <c r="I25" s="8">
        <v>0</v>
      </c>
      <c r="J25" s="23" t="s">
        <v>115</v>
      </c>
      <c r="K25" s="2" t="s">
        <v>205</v>
      </c>
      <c r="L25" s="46"/>
    </row>
    <row r="26" spans="1:12" ht="122.25" customHeight="1" x14ac:dyDescent="0.25">
      <c r="A26" s="2">
        <v>14</v>
      </c>
      <c r="B26" s="2">
        <v>4</v>
      </c>
      <c r="C26" s="22" t="s">
        <v>89</v>
      </c>
      <c r="D26" s="2" t="s">
        <v>137</v>
      </c>
      <c r="E26" s="2" t="s">
        <v>140</v>
      </c>
      <c r="F26" s="2" t="s">
        <v>158</v>
      </c>
      <c r="G26" s="8">
        <v>600000</v>
      </c>
      <c r="H26" s="8">
        <v>0</v>
      </c>
      <c r="I26" s="8">
        <v>0</v>
      </c>
      <c r="J26" s="24" t="s">
        <v>115</v>
      </c>
      <c r="K26" s="78" t="s">
        <v>206</v>
      </c>
      <c r="L26" s="46"/>
    </row>
    <row r="27" spans="1:12" ht="20.25" customHeight="1" x14ac:dyDescent="0.25">
      <c r="A27" s="2"/>
      <c r="B27" s="2"/>
      <c r="C27" s="76"/>
      <c r="D27" s="2"/>
      <c r="E27" s="2"/>
      <c r="F27" s="2"/>
      <c r="G27" s="9">
        <f>SUM(G22:G26)</f>
        <v>7714984</v>
      </c>
      <c r="H27" s="9">
        <f>SUM(H22:H26)</f>
        <v>4400000</v>
      </c>
      <c r="I27" s="9">
        <f>SUM(I23:I26)</f>
        <v>0</v>
      </c>
      <c r="J27" s="2"/>
      <c r="K27" s="2"/>
      <c r="L27" s="46"/>
    </row>
    <row r="28" spans="1:12" ht="18.75" customHeight="1" x14ac:dyDescent="0.25">
      <c r="A28" s="7"/>
      <c r="B28" s="37"/>
      <c r="C28" s="122" t="s">
        <v>111</v>
      </c>
      <c r="D28" s="123"/>
      <c r="E28" s="123"/>
      <c r="F28" s="123"/>
      <c r="G28" s="123"/>
      <c r="H28" s="123"/>
      <c r="I28" s="123"/>
      <c r="J28" s="123"/>
      <c r="K28" s="124"/>
      <c r="L28" s="14"/>
    </row>
    <row r="29" spans="1:12" ht="92.25" customHeight="1" x14ac:dyDescent="0.25">
      <c r="A29" s="2">
        <v>15</v>
      </c>
      <c r="B29" s="2">
        <v>1</v>
      </c>
      <c r="C29" s="12" t="s">
        <v>90</v>
      </c>
      <c r="D29" s="2" t="s">
        <v>137</v>
      </c>
      <c r="E29" s="2" t="s">
        <v>138</v>
      </c>
      <c r="F29" s="2" t="s">
        <v>156</v>
      </c>
      <c r="G29" s="8">
        <v>2300000</v>
      </c>
      <c r="H29" s="8">
        <v>2300933</v>
      </c>
      <c r="I29" s="8">
        <v>1734024</v>
      </c>
      <c r="J29" s="23" t="s">
        <v>115</v>
      </c>
      <c r="K29" s="13" t="s">
        <v>126</v>
      </c>
      <c r="L29" s="14"/>
    </row>
    <row r="30" spans="1:12" ht="58.5" customHeight="1" x14ac:dyDescent="0.25">
      <c r="A30" s="2">
        <v>16</v>
      </c>
      <c r="B30" s="2">
        <v>2</v>
      </c>
      <c r="C30" s="12" t="s">
        <v>91</v>
      </c>
      <c r="D30" s="2" t="s">
        <v>137</v>
      </c>
      <c r="E30" s="2" t="s">
        <v>140</v>
      </c>
      <c r="F30" s="2" t="s">
        <v>158</v>
      </c>
      <c r="G30" s="8">
        <v>45100</v>
      </c>
      <c r="H30" s="8">
        <v>81208</v>
      </c>
      <c r="I30" s="8">
        <v>41281.9</v>
      </c>
      <c r="J30" s="23" t="s">
        <v>115</v>
      </c>
      <c r="K30" t="s">
        <v>225</v>
      </c>
      <c r="L30" s="14"/>
    </row>
    <row r="31" spans="1:12" ht="45.75" customHeight="1" x14ac:dyDescent="0.25">
      <c r="A31" s="2">
        <v>17</v>
      </c>
      <c r="B31" s="2">
        <v>3</v>
      </c>
      <c r="C31" s="12" t="s">
        <v>92</v>
      </c>
      <c r="D31" s="2" t="s">
        <v>137</v>
      </c>
      <c r="E31" s="2" t="s">
        <v>140</v>
      </c>
      <c r="F31" s="2" t="s">
        <v>162</v>
      </c>
      <c r="G31" s="8">
        <v>35000</v>
      </c>
      <c r="H31" s="8">
        <v>0</v>
      </c>
      <c r="I31" s="8">
        <v>0</v>
      </c>
      <c r="J31" s="23" t="s">
        <v>115</v>
      </c>
      <c r="K31" s="26" t="s">
        <v>127</v>
      </c>
      <c r="L31" s="14"/>
    </row>
    <row r="32" spans="1:12" ht="61.5" customHeight="1" x14ac:dyDescent="0.25">
      <c r="A32" s="2">
        <v>18</v>
      </c>
      <c r="B32" s="2">
        <v>4</v>
      </c>
      <c r="C32" s="2" t="s">
        <v>93</v>
      </c>
      <c r="D32" s="2" t="s">
        <v>137</v>
      </c>
      <c r="E32" s="2" t="s">
        <v>140</v>
      </c>
      <c r="F32" s="33" t="s">
        <v>158</v>
      </c>
      <c r="G32" s="8">
        <v>8415</v>
      </c>
      <c r="H32" s="8">
        <v>0</v>
      </c>
      <c r="I32" s="8">
        <v>0</v>
      </c>
      <c r="J32" s="23" t="s">
        <v>115</v>
      </c>
      <c r="K32" s="2" t="s">
        <v>128</v>
      </c>
      <c r="L32" s="14"/>
    </row>
    <row r="33" spans="1:14" ht="55.5" customHeight="1" x14ac:dyDescent="0.25">
      <c r="A33" s="2">
        <v>19</v>
      </c>
      <c r="B33" s="2">
        <v>5</v>
      </c>
      <c r="C33" s="12" t="s">
        <v>94</v>
      </c>
      <c r="D33" s="2" t="s">
        <v>137</v>
      </c>
      <c r="E33" s="2" t="s">
        <v>149</v>
      </c>
      <c r="F33" s="33" t="s">
        <v>158</v>
      </c>
      <c r="G33" s="8">
        <v>4000</v>
      </c>
      <c r="H33" s="8">
        <v>0</v>
      </c>
      <c r="I33" s="8">
        <v>0</v>
      </c>
      <c r="J33" s="23" t="s">
        <v>115</v>
      </c>
      <c r="K33" s="2" t="s">
        <v>129</v>
      </c>
      <c r="L33" s="14"/>
    </row>
    <row r="34" spans="1:14" ht="80.25" customHeight="1" x14ac:dyDescent="0.25">
      <c r="A34" s="2">
        <v>20</v>
      </c>
      <c r="B34" s="2">
        <v>6</v>
      </c>
      <c r="C34" s="12" t="s">
        <v>95</v>
      </c>
      <c r="D34" s="2" t="s">
        <v>137</v>
      </c>
      <c r="E34" s="2" t="s">
        <v>149</v>
      </c>
      <c r="F34" s="33" t="s">
        <v>161</v>
      </c>
      <c r="G34" s="8">
        <v>394310</v>
      </c>
      <c r="H34" s="8">
        <v>0</v>
      </c>
      <c r="I34" s="8">
        <v>0</v>
      </c>
      <c r="J34" s="23" t="s">
        <v>115</v>
      </c>
      <c r="K34" s="38" t="s">
        <v>130</v>
      </c>
      <c r="L34" s="14"/>
    </row>
    <row r="35" spans="1:14" ht="22.5" customHeight="1" x14ac:dyDescent="0.25">
      <c r="A35" s="103" t="s">
        <v>145</v>
      </c>
      <c r="B35" s="103"/>
      <c r="C35" s="103"/>
      <c r="D35" s="76"/>
      <c r="E35" s="76"/>
      <c r="F35" s="76"/>
      <c r="G35" s="9">
        <f>SUM(G29:G34)</f>
        <v>2786825</v>
      </c>
      <c r="H35" s="9">
        <f>SUM(H29:H34)</f>
        <v>2382141</v>
      </c>
      <c r="I35" s="9">
        <f>SUM(I29:I34)</f>
        <v>1775305.9</v>
      </c>
      <c r="J35" s="76"/>
      <c r="K35" s="76"/>
      <c r="L35" s="14"/>
    </row>
    <row r="36" spans="1:14" ht="23.25" customHeight="1" x14ac:dyDescent="0.25">
      <c r="A36" s="122" t="s">
        <v>112</v>
      </c>
      <c r="B36" s="123"/>
      <c r="C36" s="123"/>
      <c r="D36" s="123"/>
      <c r="E36" s="123"/>
      <c r="F36" s="123"/>
      <c r="G36" s="123"/>
      <c r="H36" s="123"/>
      <c r="I36" s="123"/>
      <c r="J36" s="123"/>
      <c r="K36" s="124"/>
      <c r="L36" s="101"/>
    </row>
    <row r="37" spans="1:14" ht="108" customHeight="1" x14ac:dyDescent="0.25">
      <c r="A37" s="2">
        <v>21</v>
      </c>
      <c r="B37" s="2">
        <v>1</v>
      </c>
      <c r="C37" s="12" t="s">
        <v>96</v>
      </c>
      <c r="D37" s="2" t="s">
        <v>137</v>
      </c>
      <c r="E37" s="2" t="s">
        <v>140</v>
      </c>
      <c r="F37" s="2" t="s">
        <v>158</v>
      </c>
      <c r="G37" s="52">
        <v>15000</v>
      </c>
      <c r="H37" s="52">
        <v>20000</v>
      </c>
      <c r="I37" s="52">
        <v>16002</v>
      </c>
      <c r="J37" s="23" t="s">
        <v>115</v>
      </c>
      <c r="K37" s="2" t="s">
        <v>185</v>
      </c>
      <c r="L37" s="102"/>
    </row>
    <row r="38" spans="1:14" ht="23.25" customHeight="1" x14ac:dyDescent="0.25">
      <c r="A38" s="106">
        <v>22</v>
      </c>
      <c r="B38" s="106">
        <v>2</v>
      </c>
      <c r="C38" s="126" t="s">
        <v>97</v>
      </c>
      <c r="D38" s="2" t="s">
        <v>137</v>
      </c>
      <c r="E38" s="106" t="s">
        <v>138</v>
      </c>
      <c r="F38" s="106" t="s">
        <v>158</v>
      </c>
      <c r="G38" s="108">
        <v>3000000</v>
      </c>
      <c r="H38" s="108">
        <v>0</v>
      </c>
      <c r="I38" s="108">
        <v>0</v>
      </c>
      <c r="J38" s="23" t="s">
        <v>25</v>
      </c>
      <c r="K38" s="106" t="s">
        <v>131</v>
      </c>
      <c r="L38" s="14"/>
    </row>
    <row r="39" spans="1:14" ht="66.75" customHeight="1" x14ac:dyDescent="0.25">
      <c r="A39" s="107"/>
      <c r="B39" s="107"/>
      <c r="C39" s="127"/>
      <c r="D39" s="2" t="s">
        <v>137</v>
      </c>
      <c r="E39" s="107"/>
      <c r="F39" s="107"/>
      <c r="G39" s="109"/>
      <c r="H39" s="109"/>
      <c r="I39" s="109"/>
      <c r="J39" s="23" t="s">
        <v>115</v>
      </c>
      <c r="K39" s="107"/>
      <c r="L39" s="14"/>
    </row>
    <row r="40" spans="1:14" ht="48.75" customHeight="1" x14ac:dyDescent="0.25">
      <c r="A40" s="2">
        <v>23</v>
      </c>
      <c r="B40" s="2">
        <v>3</v>
      </c>
      <c r="C40" s="12" t="s">
        <v>98</v>
      </c>
      <c r="D40" s="2" t="s">
        <v>143</v>
      </c>
      <c r="E40" s="2" t="s">
        <v>138</v>
      </c>
      <c r="F40" s="2" t="s">
        <v>156</v>
      </c>
      <c r="G40" s="8">
        <v>4000000</v>
      </c>
      <c r="H40" s="8">
        <v>0</v>
      </c>
      <c r="I40" s="8">
        <v>0</v>
      </c>
      <c r="J40" s="23" t="s">
        <v>115</v>
      </c>
      <c r="K40" s="2" t="s">
        <v>132</v>
      </c>
      <c r="L40" s="14"/>
    </row>
    <row r="41" spans="1:14" ht="49.5" customHeight="1" x14ac:dyDescent="0.25">
      <c r="A41" s="2">
        <v>24</v>
      </c>
      <c r="B41" s="2">
        <v>4</v>
      </c>
      <c r="C41" s="12" t="s">
        <v>99</v>
      </c>
      <c r="D41" s="2" t="s">
        <v>137</v>
      </c>
      <c r="E41" s="2" t="s">
        <v>138</v>
      </c>
      <c r="F41" s="2" t="s">
        <v>158</v>
      </c>
      <c r="G41" s="8">
        <v>2100094</v>
      </c>
      <c r="H41" s="8">
        <v>4528428</v>
      </c>
      <c r="I41" s="8">
        <v>2468826.5</v>
      </c>
      <c r="J41" s="23" t="s">
        <v>115</v>
      </c>
      <c r="K41" s="99" t="s">
        <v>228</v>
      </c>
      <c r="L41" s="14"/>
    </row>
    <row r="42" spans="1:14" ht="60" customHeight="1" x14ac:dyDescent="0.25">
      <c r="A42" s="2">
        <v>25</v>
      </c>
      <c r="B42" s="2">
        <v>5</v>
      </c>
      <c r="C42" s="21" t="s">
        <v>100</v>
      </c>
      <c r="D42" s="2" t="s">
        <v>137</v>
      </c>
      <c r="E42" s="2" t="s">
        <v>153</v>
      </c>
      <c r="F42" s="2" t="s">
        <v>156</v>
      </c>
      <c r="G42" s="8">
        <v>350000</v>
      </c>
      <c r="H42" s="8">
        <v>0</v>
      </c>
      <c r="I42" s="8">
        <v>0</v>
      </c>
      <c r="J42" s="23" t="s">
        <v>115</v>
      </c>
      <c r="K42" s="13" t="s">
        <v>180</v>
      </c>
      <c r="L42" s="14"/>
    </row>
    <row r="43" spans="1:14" ht="76.5" customHeight="1" x14ac:dyDescent="0.25">
      <c r="A43" s="2">
        <v>26</v>
      </c>
      <c r="B43" s="77">
        <v>6</v>
      </c>
      <c r="C43" s="12" t="s">
        <v>101</v>
      </c>
      <c r="D43" s="2" t="s">
        <v>137</v>
      </c>
      <c r="E43" s="2" t="s">
        <v>153</v>
      </c>
      <c r="F43" s="77" t="s">
        <v>160</v>
      </c>
      <c r="G43" s="79">
        <v>26080</v>
      </c>
      <c r="H43" s="79">
        <v>0</v>
      </c>
      <c r="I43" s="79">
        <v>0</v>
      </c>
      <c r="J43" s="23" t="s">
        <v>115</v>
      </c>
      <c r="K43" s="13" t="s">
        <v>133</v>
      </c>
      <c r="L43" s="14"/>
    </row>
    <row r="44" spans="1:14" ht="72.75" customHeight="1" x14ac:dyDescent="0.25">
      <c r="A44" s="2">
        <v>27</v>
      </c>
      <c r="B44" s="2">
        <v>7</v>
      </c>
      <c r="C44" s="21" t="s">
        <v>102</v>
      </c>
      <c r="D44" s="2" t="s">
        <v>137</v>
      </c>
      <c r="E44" s="2" t="s">
        <v>153</v>
      </c>
      <c r="F44" s="2" t="s">
        <v>159</v>
      </c>
      <c r="G44" s="8">
        <v>15214</v>
      </c>
      <c r="H44" s="8">
        <v>0</v>
      </c>
      <c r="I44" s="8">
        <v>0</v>
      </c>
      <c r="J44" s="23" t="s">
        <v>115</v>
      </c>
      <c r="K44" s="2" t="s">
        <v>134</v>
      </c>
      <c r="L44" s="14"/>
      <c r="M44" s="39"/>
      <c r="N44" s="39"/>
    </row>
    <row r="45" spans="1:14" ht="50.25" customHeight="1" x14ac:dyDescent="0.25">
      <c r="A45" s="2">
        <v>28</v>
      </c>
      <c r="B45" s="2">
        <v>8</v>
      </c>
      <c r="C45" s="21" t="s">
        <v>103</v>
      </c>
      <c r="D45" s="2" t="s">
        <v>137</v>
      </c>
      <c r="E45" s="2" t="s">
        <v>153</v>
      </c>
      <c r="F45" s="2" t="s">
        <v>158</v>
      </c>
      <c r="G45" s="8">
        <v>500000</v>
      </c>
      <c r="H45" s="8">
        <v>0</v>
      </c>
      <c r="I45" s="8">
        <v>0</v>
      </c>
      <c r="J45" s="23" t="s">
        <v>115</v>
      </c>
      <c r="K45" s="2" t="s">
        <v>181</v>
      </c>
      <c r="L45" s="14"/>
      <c r="M45" s="39"/>
      <c r="N45" s="39"/>
    </row>
    <row r="46" spans="1:14" ht="55.5" customHeight="1" x14ac:dyDescent="0.25">
      <c r="A46" s="2">
        <v>29</v>
      </c>
      <c r="B46" s="2">
        <v>9</v>
      </c>
      <c r="C46" s="21" t="s">
        <v>104</v>
      </c>
      <c r="D46" s="2" t="s">
        <v>137</v>
      </c>
      <c r="E46" s="2" t="s">
        <v>153</v>
      </c>
      <c r="F46" s="2" t="s">
        <v>157</v>
      </c>
      <c r="G46" s="53">
        <v>35000</v>
      </c>
      <c r="H46" s="67">
        <v>0</v>
      </c>
      <c r="I46" s="53">
        <v>0</v>
      </c>
      <c r="J46" s="23" t="s">
        <v>115</v>
      </c>
      <c r="K46" s="12" t="s">
        <v>135</v>
      </c>
      <c r="L46" s="14"/>
      <c r="M46" s="31"/>
      <c r="N46" s="31"/>
    </row>
    <row r="47" spans="1:14" ht="55.5" customHeight="1" x14ac:dyDescent="0.25">
      <c r="A47" s="2">
        <v>30</v>
      </c>
      <c r="B47" s="2">
        <v>10</v>
      </c>
      <c r="C47" s="21" t="s">
        <v>105</v>
      </c>
      <c r="D47" s="2" t="s">
        <v>137</v>
      </c>
      <c r="E47" s="2" t="s">
        <v>153</v>
      </c>
      <c r="F47" s="2" t="s">
        <v>155</v>
      </c>
      <c r="G47" s="8">
        <v>160500</v>
      </c>
      <c r="H47" s="79">
        <v>0</v>
      </c>
      <c r="I47" s="8">
        <v>0</v>
      </c>
      <c r="J47" s="23" t="s">
        <v>115</v>
      </c>
      <c r="K47" s="2" t="s">
        <v>182</v>
      </c>
      <c r="L47" s="14"/>
      <c r="M47" s="31"/>
      <c r="N47" s="31"/>
    </row>
    <row r="48" spans="1:14" s="40" customFormat="1" ht="115.5" customHeight="1" x14ac:dyDescent="0.25">
      <c r="A48" s="2">
        <v>31</v>
      </c>
      <c r="B48" s="2">
        <v>11</v>
      </c>
      <c r="C48" s="12" t="s">
        <v>106</v>
      </c>
      <c r="D48" s="2" t="s">
        <v>137</v>
      </c>
      <c r="E48" s="2" t="s">
        <v>154</v>
      </c>
      <c r="F48" s="2" t="s">
        <v>156</v>
      </c>
      <c r="G48" s="8">
        <v>400000</v>
      </c>
      <c r="H48" s="8">
        <v>0</v>
      </c>
      <c r="I48" s="8">
        <v>0</v>
      </c>
      <c r="J48" s="23" t="s">
        <v>115</v>
      </c>
      <c r="K48" s="13" t="s">
        <v>183</v>
      </c>
      <c r="L48" s="47"/>
      <c r="M48" s="30"/>
      <c r="N48" s="30"/>
    </row>
    <row r="49" spans="1:14" s="31" customFormat="1" ht="23.25" customHeight="1" x14ac:dyDescent="0.25">
      <c r="A49" s="103" t="s">
        <v>145</v>
      </c>
      <c r="B49" s="103"/>
      <c r="C49" s="103"/>
      <c r="D49" s="76"/>
      <c r="E49" s="76"/>
      <c r="F49" s="76"/>
      <c r="G49" s="9">
        <f>SUM(G37:G48)</f>
        <v>10601888</v>
      </c>
      <c r="H49" s="68">
        <f>SUM(H37:H48)</f>
        <v>4548428</v>
      </c>
      <c r="I49" s="68">
        <f>SUM(I37:I48)</f>
        <v>2484828.5</v>
      </c>
      <c r="J49" s="76"/>
      <c r="K49" s="76"/>
      <c r="L49" s="14"/>
      <c r="M49" s="30"/>
      <c r="N49" s="30"/>
    </row>
    <row r="50" spans="1:14" ht="19.5" customHeight="1" x14ac:dyDescent="0.25">
      <c r="A50" s="122" t="s">
        <v>113</v>
      </c>
      <c r="B50" s="123"/>
      <c r="C50" s="123"/>
      <c r="D50" s="123"/>
      <c r="E50" s="123"/>
      <c r="F50" s="123"/>
      <c r="G50" s="123"/>
      <c r="H50" s="123"/>
      <c r="I50" s="123"/>
      <c r="J50" s="123"/>
      <c r="K50" s="124"/>
      <c r="L50" s="14"/>
    </row>
    <row r="51" spans="1:14" ht="115.5" customHeight="1" x14ac:dyDescent="0.25">
      <c r="A51" s="2">
        <v>32</v>
      </c>
      <c r="B51" s="2">
        <v>1</v>
      </c>
      <c r="C51" s="21" t="s">
        <v>107</v>
      </c>
      <c r="D51" s="2" t="s">
        <v>137</v>
      </c>
      <c r="E51" s="2" t="s">
        <v>140</v>
      </c>
      <c r="F51" s="33" t="s">
        <v>155</v>
      </c>
      <c r="G51" s="8">
        <v>500000</v>
      </c>
      <c r="H51" s="8">
        <v>500000</v>
      </c>
      <c r="I51" s="8">
        <v>0</v>
      </c>
      <c r="J51" s="23" t="s">
        <v>115</v>
      </c>
      <c r="K51" s="2" t="s">
        <v>218</v>
      </c>
      <c r="L51" s="14"/>
    </row>
    <row r="52" spans="1:14" ht="81.75" customHeight="1" x14ac:dyDescent="0.25">
      <c r="A52" s="2">
        <v>33</v>
      </c>
      <c r="B52" s="2">
        <v>2</v>
      </c>
      <c r="C52" s="21" t="s">
        <v>196</v>
      </c>
      <c r="D52" s="2" t="s">
        <v>137</v>
      </c>
      <c r="E52" s="77" t="s">
        <v>197</v>
      </c>
      <c r="F52" s="77" t="s">
        <v>156</v>
      </c>
      <c r="G52" s="80">
        <v>574000</v>
      </c>
      <c r="H52" s="70">
        <v>4448000</v>
      </c>
      <c r="I52" s="80">
        <v>0</v>
      </c>
      <c r="J52" s="2" t="s">
        <v>195</v>
      </c>
      <c r="K52" s="63" t="s">
        <v>198</v>
      </c>
      <c r="L52" s="14"/>
    </row>
    <row r="53" spans="1:14" ht="36.75" customHeight="1" x14ac:dyDescent="0.25">
      <c r="A53" s="2"/>
      <c r="B53" s="2"/>
      <c r="C53" s="76" t="s">
        <v>145</v>
      </c>
      <c r="D53" s="2"/>
      <c r="E53" s="2"/>
      <c r="F53" s="81"/>
      <c r="G53" s="92">
        <f>SUM(G51:G52)</f>
        <v>1074000</v>
      </c>
      <c r="H53" s="93">
        <f>SUM(H51:H52)</f>
        <v>4948000</v>
      </c>
      <c r="I53" s="92">
        <f>SUM(I51:I52)</f>
        <v>0</v>
      </c>
      <c r="J53" s="83"/>
      <c r="K53" s="2"/>
      <c r="L53" s="14"/>
    </row>
    <row r="54" spans="1:14" ht="22.5" customHeight="1" x14ac:dyDescent="0.25">
      <c r="A54" s="2"/>
      <c r="B54" s="2"/>
      <c r="C54" s="76" t="s">
        <v>115</v>
      </c>
      <c r="D54" s="76"/>
      <c r="E54" s="2"/>
      <c r="F54" s="82"/>
      <c r="G54" s="9">
        <v>29671955.899999999</v>
      </c>
      <c r="H54" s="9">
        <v>23766799.600000001</v>
      </c>
      <c r="I54" s="9">
        <v>10475712.6</v>
      </c>
      <c r="J54" s="83"/>
      <c r="K54" s="2"/>
      <c r="L54" s="41"/>
    </row>
    <row r="55" spans="1:14" ht="22.5" customHeight="1" x14ac:dyDescent="0.25">
      <c r="A55" s="2"/>
      <c r="B55" s="2"/>
      <c r="C55" s="76" t="s">
        <v>25</v>
      </c>
      <c r="D55" s="76"/>
      <c r="E55" s="2"/>
      <c r="F55" s="82"/>
      <c r="G55" s="9" t="s">
        <v>229</v>
      </c>
      <c r="H55" s="9">
        <v>1576945.4</v>
      </c>
      <c r="I55" s="9">
        <f>I18</f>
        <v>76945.350000000006</v>
      </c>
      <c r="J55" s="83"/>
      <c r="K55" s="2"/>
      <c r="L55" s="41"/>
    </row>
    <row r="56" spans="1:14" ht="22.5" customHeight="1" thickBot="1" x14ac:dyDescent="0.3">
      <c r="A56" s="2"/>
      <c r="B56" s="2"/>
      <c r="C56" s="76" t="s">
        <v>171</v>
      </c>
      <c r="D56" s="76"/>
      <c r="E56" s="2"/>
      <c r="F56" s="82"/>
      <c r="G56" s="9">
        <v>2900000</v>
      </c>
      <c r="H56" s="53">
        <v>2900000</v>
      </c>
      <c r="I56" s="9"/>
      <c r="J56" s="83"/>
      <c r="K56" s="2"/>
      <c r="L56" s="41"/>
    </row>
    <row r="57" spans="1:14" ht="22.5" customHeight="1" thickBot="1" x14ac:dyDescent="0.3">
      <c r="A57" s="2"/>
      <c r="B57" s="2"/>
      <c r="C57" s="42" t="s">
        <v>164</v>
      </c>
      <c r="D57" s="43"/>
      <c r="E57" s="7"/>
      <c r="F57" s="37"/>
      <c r="G57" s="97" t="s">
        <v>214</v>
      </c>
      <c r="H57" s="98" t="s">
        <v>215</v>
      </c>
      <c r="I57" s="98" t="s">
        <v>216</v>
      </c>
      <c r="J57" s="83"/>
      <c r="K57" s="2"/>
      <c r="L57" s="41"/>
    </row>
    <row r="58" spans="1:14" ht="15.75" customHeight="1" x14ac:dyDescent="0.25">
      <c r="A58" s="30"/>
      <c r="B58" s="30"/>
      <c r="C58" s="30"/>
      <c r="D58" s="30"/>
      <c r="E58" s="30"/>
      <c r="F58" s="30"/>
      <c r="G58" s="30"/>
      <c r="H58" s="30"/>
      <c r="I58" s="30"/>
      <c r="J58" s="30"/>
      <c r="K58" s="30"/>
      <c r="L58" s="30"/>
    </row>
    <row r="59" spans="1:14" ht="122.25" customHeight="1" x14ac:dyDescent="0.25">
      <c r="A59" s="30"/>
      <c r="B59" s="30"/>
      <c r="C59" s="30"/>
      <c r="D59" s="30"/>
      <c r="E59" s="30"/>
      <c r="F59" s="30"/>
      <c r="G59" s="30"/>
      <c r="H59" s="30"/>
      <c r="I59" s="30"/>
      <c r="J59" s="30"/>
      <c r="K59" s="30"/>
      <c r="L59" s="30"/>
    </row>
    <row r="60" spans="1:14" ht="88.5" customHeight="1" x14ac:dyDescent="0.25">
      <c r="A60" s="30"/>
      <c r="B60" s="30"/>
      <c r="C60" s="30"/>
      <c r="D60" s="30"/>
      <c r="E60" s="30"/>
      <c r="F60" s="30"/>
      <c r="G60" s="30"/>
      <c r="H60" s="30"/>
      <c r="I60" s="30"/>
      <c r="J60" s="30"/>
      <c r="K60" s="30"/>
      <c r="L60" s="30"/>
    </row>
    <row r="61" spans="1:14" s="44" customFormat="1" x14ac:dyDescent="0.25">
      <c r="A61" s="30"/>
      <c r="B61" s="30"/>
      <c r="C61" s="30"/>
      <c r="D61" s="30"/>
      <c r="E61" s="30"/>
      <c r="F61" s="30"/>
      <c r="G61" s="30"/>
      <c r="H61" s="30"/>
      <c r="I61" s="30"/>
      <c r="J61" s="30"/>
      <c r="K61" s="30"/>
      <c r="L61" s="30"/>
      <c r="M61" s="30"/>
      <c r="N61" s="30"/>
    </row>
    <row r="62" spans="1:14" ht="15" customHeight="1" x14ac:dyDescent="0.25">
      <c r="A62" s="30"/>
      <c r="B62" s="30"/>
      <c r="C62" s="30"/>
      <c r="D62" s="30"/>
      <c r="E62" s="30"/>
      <c r="F62" s="30"/>
      <c r="G62" s="30"/>
      <c r="H62" s="30"/>
      <c r="I62" s="30"/>
      <c r="J62" s="30"/>
      <c r="K62" s="30"/>
      <c r="L62" s="30"/>
    </row>
    <row r="63" spans="1:14" ht="11.25" customHeight="1" x14ac:dyDescent="0.25">
      <c r="A63" s="30"/>
      <c r="B63" s="30"/>
      <c r="C63" s="30"/>
      <c r="D63" s="30"/>
      <c r="E63" s="30"/>
      <c r="F63" s="30"/>
      <c r="G63" s="30"/>
      <c r="H63" s="30"/>
      <c r="I63" s="30"/>
      <c r="J63" s="30"/>
      <c r="K63" s="30"/>
    </row>
    <row r="64" spans="1:14" ht="9" customHeight="1" x14ac:dyDescent="0.25">
      <c r="A64" s="30"/>
      <c r="B64" s="30"/>
      <c r="C64" s="30"/>
      <c r="D64" s="30"/>
      <c r="E64" s="30"/>
      <c r="F64" s="30"/>
      <c r="G64" s="30"/>
      <c r="H64" s="30"/>
      <c r="I64" s="30"/>
      <c r="J64" s="30"/>
      <c r="K64" s="30"/>
    </row>
    <row r="65" spans="1:14" hidden="1" x14ac:dyDescent="0.25"/>
    <row r="66" spans="1:14" ht="98.25" customHeight="1" x14ac:dyDescent="0.25"/>
    <row r="67" spans="1:14" ht="59.25" customHeight="1" x14ac:dyDescent="0.25">
      <c r="M67" s="44"/>
      <c r="N67" s="44"/>
    </row>
    <row r="69" spans="1:14" ht="22.5" customHeight="1" x14ac:dyDescent="0.25"/>
    <row r="70" spans="1:14" ht="21.75" hidden="1" customHeight="1" x14ac:dyDescent="0.25"/>
    <row r="71" spans="1:14" s="44" customFormat="1" hidden="1" x14ac:dyDescent="0.25">
      <c r="A71" s="28"/>
      <c r="B71" s="28"/>
      <c r="C71" s="28"/>
      <c r="D71" s="28"/>
      <c r="E71" s="28"/>
      <c r="F71" s="28"/>
      <c r="G71" s="28"/>
      <c r="H71" s="28"/>
      <c r="I71" s="28"/>
      <c r="J71" s="28"/>
      <c r="K71" s="28"/>
      <c r="L71" s="28"/>
      <c r="M71" s="30"/>
      <c r="N71" s="30"/>
    </row>
    <row r="72" spans="1:14" ht="15" hidden="1" customHeight="1" x14ac:dyDescent="0.25"/>
    <row r="73" spans="1:14" ht="34.5" customHeight="1" x14ac:dyDescent="0.25"/>
    <row r="77" spans="1:14" ht="18" customHeight="1" x14ac:dyDescent="0.25"/>
  </sheetData>
  <mergeCells count="39">
    <mergeCell ref="A2:L3"/>
    <mergeCell ref="A4:B5"/>
    <mergeCell ref="C4:C5"/>
    <mergeCell ref="D4:D5"/>
    <mergeCell ref="E4:E5"/>
    <mergeCell ref="F4:F5"/>
    <mergeCell ref="G4:I4"/>
    <mergeCell ref="J4:J5"/>
    <mergeCell ref="K4:K5"/>
    <mergeCell ref="L4:L5"/>
    <mergeCell ref="L36:L37"/>
    <mergeCell ref="A6:L6"/>
    <mergeCell ref="C14:K14"/>
    <mergeCell ref="A18:A19"/>
    <mergeCell ref="B18:B19"/>
    <mergeCell ref="C18:C19"/>
    <mergeCell ref="E18:E19"/>
    <mergeCell ref="F18:F19"/>
    <mergeCell ref="K18:K19"/>
    <mergeCell ref="G22:G23"/>
    <mergeCell ref="F22:F23"/>
    <mergeCell ref="C22:C23"/>
    <mergeCell ref="D22:D23"/>
    <mergeCell ref="E22:E23"/>
    <mergeCell ref="C28:K28"/>
    <mergeCell ref="A35:C35"/>
    <mergeCell ref="A36:K36"/>
    <mergeCell ref="K22:K23"/>
    <mergeCell ref="K38:K39"/>
    <mergeCell ref="A49:C49"/>
    <mergeCell ref="A50:K50"/>
    <mergeCell ref="A38:A39"/>
    <mergeCell ref="B38:B39"/>
    <mergeCell ref="C38:C39"/>
    <mergeCell ref="E38:E39"/>
    <mergeCell ref="G38:G39"/>
    <mergeCell ref="F38:F39"/>
    <mergeCell ref="H38:H39"/>
    <mergeCell ref="I38:I39"/>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қаз</vt:lpstr>
      <vt:lpstr>русс</vt:lpstr>
      <vt:lpstr>қаз!_GoBack</vt:lpstr>
      <vt:lpstr>қаз!Область_печати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2026-10-13T11:18:53Z</dcterms:modified>
</cp:coreProperties>
</file>