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120" yWindow="-120" windowWidth="29040" windowHeight="15840"/>
  </bookViews>
  <sheets>
    <sheet name="РЕЙТИНГ" sheetId="4" r:id="rId1"/>
    <sheet name="Лист1" sheetId="5" r:id="rId2"/>
  </sheets>
  <definedNames>
    <definedName name="_xlnm._FilterDatabase" localSheetId="0" hidden="1">РЕЙТИНГ!$A$5:$CF$44</definedName>
    <definedName name="_xlnm.Print_Area" localSheetId="0">РЕЙТИНГ!$A$1:$CE$42</definedName>
  </definedNames>
  <calcPr calcId="145621" refMode="R1C1"/>
</workbook>
</file>

<file path=xl/calcChain.xml><?xml version="1.0" encoding="utf-8"?>
<calcChain xmlns="http://schemas.openxmlformats.org/spreadsheetml/2006/main">
  <c r="CE8" i="4" l="1"/>
  <c r="CE10" i="4"/>
  <c r="CE12" i="4"/>
  <c r="CE18" i="4"/>
  <c r="CE14" i="4"/>
  <c r="CE13" i="4"/>
  <c r="CE9" i="4"/>
  <c r="CE21" i="4"/>
  <c r="CE15" i="4"/>
  <c r="CE28" i="4"/>
  <c r="CE19" i="4"/>
  <c r="CE17" i="4"/>
  <c r="CE11" i="4"/>
  <c r="CE20" i="4"/>
  <c r="CE30" i="4"/>
  <c r="CE16" i="4"/>
  <c r="CE35" i="4"/>
  <c r="CE22" i="4"/>
  <c r="CE24" i="4"/>
  <c r="CE26" i="4"/>
  <c r="CE33" i="4"/>
  <c r="CE31" i="4"/>
  <c r="CE34" i="4"/>
  <c r="CE36" i="4"/>
  <c r="CE23" i="4"/>
  <c r="CE29" i="4"/>
  <c r="CE32" i="4"/>
  <c r="CE27" i="4"/>
  <c r="CE25" i="4"/>
  <c r="CE38" i="4"/>
  <c r="CE37" i="4"/>
  <c r="CE39" i="4"/>
  <c r="CE40" i="4"/>
  <c r="CE7" i="4"/>
  <c r="AD40" i="4" l="1"/>
  <c r="AD39" i="4"/>
  <c r="AD37" i="4"/>
  <c r="AD38" i="4"/>
  <c r="AD25" i="4"/>
  <c r="AD27" i="4"/>
  <c r="AD32" i="4"/>
  <c r="AD29" i="4"/>
  <c r="AD23" i="4"/>
  <c r="AD36" i="4"/>
  <c r="AD34" i="4"/>
  <c r="AD31" i="4"/>
  <c r="AD33" i="4"/>
  <c r="AD26" i="4"/>
  <c r="AD24" i="4"/>
  <c r="AD22" i="4"/>
  <c r="AD35" i="4"/>
  <c r="AD16" i="4"/>
  <c r="AD30" i="4"/>
  <c r="AD20" i="4"/>
  <c r="AD11" i="4"/>
  <c r="AD17" i="4"/>
  <c r="AD19" i="4"/>
  <c r="AD28" i="4"/>
  <c r="AD15" i="4"/>
  <c r="AD21" i="4"/>
  <c r="AD9" i="4"/>
  <c r="AD13" i="4"/>
  <c r="AD14" i="4"/>
  <c r="AD18" i="4"/>
  <c r="AD12" i="4"/>
  <c r="AD10" i="4"/>
  <c r="AD8" i="4"/>
  <c r="AD7" i="4"/>
  <c r="F7" i="4" l="1"/>
  <c r="J7" i="4"/>
  <c r="N7" i="4"/>
  <c r="BD7" i="4"/>
  <c r="F8" i="4"/>
  <c r="BD8" i="4"/>
  <c r="F10" i="4"/>
  <c r="J10" i="4"/>
  <c r="N10" i="4"/>
  <c r="BD10" i="4"/>
  <c r="F12" i="4"/>
  <c r="J12" i="4"/>
  <c r="N12" i="4"/>
  <c r="BD12" i="4"/>
  <c r="F18" i="4"/>
  <c r="BD18" i="4"/>
  <c r="F14" i="4"/>
  <c r="J14" i="4"/>
  <c r="N14" i="4"/>
  <c r="BD14" i="4"/>
  <c r="F13" i="4"/>
  <c r="J13" i="4"/>
  <c r="N13" i="4"/>
  <c r="BD13" i="4"/>
  <c r="F9" i="4"/>
  <c r="J9" i="4"/>
  <c r="N9" i="4"/>
  <c r="BD9" i="4"/>
  <c r="F21" i="4"/>
  <c r="N21" i="4"/>
  <c r="BD21" i="4"/>
  <c r="F15" i="4"/>
  <c r="N15" i="4"/>
  <c r="BD15" i="4"/>
  <c r="F28" i="4"/>
  <c r="N28" i="4"/>
  <c r="BD28" i="4"/>
  <c r="F19" i="4"/>
  <c r="BD19" i="4"/>
  <c r="F17" i="4"/>
  <c r="N17" i="4"/>
  <c r="BD17" i="4"/>
  <c r="F11" i="4"/>
  <c r="N11" i="4"/>
  <c r="BD11" i="4"/>
  <c r="F20" i="4"/>
  <c r="N20" i="4"/>
  <c r="BD20" i="4"/>
  <c r="F30" i="4"/>
  <c r="N30" i="4"/>
  <c r="BD30" i="4"/>
  <c r="F16" i="4"/>
  <c r="N16" i="4"/>
  <c r="BD16" i="4"/>
  <c r="F35" i="4"/>
  <c r="J35" i="4"/>
  <c r="N35" i="4"/>
  <c r="BD35" i="4"/>
  <c r="F22" i="4"/>
  <c r="J22" i="4"/>
  <c r="N22" i="4"/>
  <c r="BD22" i="4"/>
  <c r="F24" i="4"/>
  <c r="J24" i="4"/>
  <c r="N24" i="4"/>
  <c r="BD24" i="4"/>
  <c r="F26" i="4"/>
  <c r="J26" i="4"/>
  <c r="N26" i="4"/>
  <c r="BD26" i="4"/>
  <c r="F33" i="4"/>
  <c r="N33" i="4"/>
  <c r="BD33" i="4"/>
  <c r="F31" i="4"/>
  <c r="N31" i="4"/>
  <c r="BD31" i="4"/>
  <c r="F34" i="4"/>
  <c r="N34" i="4"/>
  <c r="BD34" i="4"/>
  <c r="F36" i="4"/>
  <c r="N36" i="4"/>
  <c r="BD36" i="4"/>
  <c r="F23" i="4"/>
  <c r="J23" i="4"/>
  <c r="N23" i="4"/>
  <c r="BD23" i="4"/>
  <c r="F29" i="4"/>
  <c r="N29" i="4"/>
  <c r="BD29" i="4"/>
  <c r="F32" i="4"/>
  <c r="N32" i="4"/>
  <c r="BD32" i="4"/>
  <c r="F27" i="4"/>
  <c r="J27" i="4"/>
  <c r="N27" i="4"/>
  <c r="BD27" i="4"/>
  <c r="F25" i="4"/>
  <c r="N25" i="4"/>
  <c r="BD25" i="4"/>
  <c r="F38" i="4"/>
  <c r="BD38" i="4"/>
  <c r="BD37" i="4"/>
  <c r="F39" i="4"/>
  <c r="BD39" i="4"/>
  <c r="E42" i="4"/>
  <c r="E44" i="4" s="1"/>
  <c r="H42" i="4"/>
  <c r="I42" i="4"/>
  <c r="M42" i="4"/>
  <c r="BB42" i="4"/>
  <c r="BC42" i="4"/>
  <c r="J42" i="4" l="1"/>
</calcChain>
</file>

<file path=xl/sharedStrings.xml><?xml version="1.0" encoding="utf-8"?>
<sst xmlns="http://schemas.openxmlformats.org/spreadsheetml/2006/main" count="867" uniqueCount="395">
  <si>
    <t>Наименование организации</t>
  </si>
  <si>
    <t>№</t>
  </si>
  <si>
    <t>Наименование мероприятий</t>
  </si>
  <si>
    <t>Воспитательная работа</t>
  </si>
  <si>
    <t>Кадровое обеспечение образовательного процесса</t>
  </si>
  <si>
    <t>Достижения обучающихся колледжей</t>
  </si>
  <si>
    <t>Общий балл</t>
  </si>
  <si>
    <t xml:space="preserve">Создание безбарьерной среды наличие - 5 б
частично- 3 б
отсутствие – 0 б </t>
  </si>
  <si>
    <t>Наличие теплых туалетов наличие - 3 б
отсутствие – 0 б</t>
  </si>
  <si>
    <t>Оснащенность камерами видеонаблюдения  наличие - 5 б
частично-3 б
отсутствие – 0 б</t>
  </si>
  <si>
    <t>Турникеты наличие - 5 бчастично-3 б
отсутствие – 0 б</t>
  </si>
  <si>
    <t>Тревожные кнопки наличие - 3 б
отсутствие – 0 б</t>
  </si>
  <si>
    <t>Лицензированная охрана наличие-3 б
отсутствие – 0 б</t>
  </si>
  <si>
    <t>Профориентационная работа</t>
  </si>
  <si>
    <t xml:space="preserve">Профессионально-личностный рост инженерно-педагогических работников колледжей </t>
  </si>
  <si>
    <t>Победители и призеры олимпиад, конкурсов областного, республиканского, международного уровней (0-10)</t>
  </si>
  <si>
    <t xml:space="preserve">КГКП "Усть-Каменогорский высший политехнический колледж" </t>
  </si>
  <si>
    <t xml:space="preserve">КГП на ПХВ "Усть-Каменогорский высший медицинский колледж" </t>
  </si>
  <si>
    <t xml:space="preserve">КГКП "ВК училище искусств имени народных артистов Абдуллиных"  </t>
  </si>
  <si>
    <t xml:space="preserve">КГКП "Восточно-Казахстанский многопрофильный колледж"  </t>
  </si>
  <si>
    <t xml:space="preserve">КГКП "Риддерский колледж"  </t>
  </si>
  <si>
    <t xml:space="preserve">КГУ "Усть-Каменогорский многопрофильный технологический колледж"  </t>
  </si>
  <si>
    <t>КГУ "Глубоковский аграрный колледж"</t>
  </si>
  <si>
    <t xml:space="preserve">КГУ "Глубоковский технический колледж"  </t>
  </si>
  <si>
    <t xml:space="preserve">КГУ "Технологический колледж города Алтай"  </t>
  </si>
  <si>
    <t xml:space="preserve">КГУ "Сельскохозяйственный колледж района Алтай"   </t>
  </si>
  <si>
    <t xml:space="preserve">КГУ "Серебрянский технологический колледж"  </t>
  </si>
  <si>
    <t>КГУ "Улкен Нарынский колледж"</t>
  </si>
  <si>
    <t>КГУ "Школа-интернат-колледж села Маркаколь"</t>
  </si>
  <si>
    <t>КГУ "Самарский аграрно-технический колледж"</t>
  </si>
  <si>
    <t>КГУ "Шемонаихинский колледж"</t>
  </si>
  <si>
    <t>КГУ "Усть-Каменогорский колледж № 1"</t>
  </si>
  <si>
    <t>Высший IT колледж ВКТУ имени Д. Серикбаева</t>
  </si>
  <si>
    <t>Высший колледж НАО "Восточно-Казахстанский университет им. С. Аманжолова"</t>
  </si>
  <si>
    <t>Высший колледж КАСУ</t>
  </si>
  <si>
    <t>Учреждение "Казахстанско-Корейский колледж "КВАНСОН"</t>
  </si>
  <si>
    <t>Учреждение "Высший колледж имени Кумаша Нургалиева"</t>
  </si>
  <si>
    <t>Учреждение "Усть-Каменогорский многопрофильный колледж"</t>
  </si>
  <si>
    <t>Учреждение "Колледж транспорта и безопасности жизнедеятельности"</t>
  </si>
  <si>
    <t>Учреждение "Медицинский колледж "Гиппократ"</t>
  </si>
  <si>
    <t>Учреждение "Алтайский Высший колледж"</t>
  </si>
  <si>
    <t>ТОО "Гуманитарно-технический колледж"</t>
  </si>
  <si>
    <t>Учреждение "ВК колледж менеджмента и технологии"</t>
  </si>
  <si>
    <t xml:space="preserve">КГУ "Усть-Каменогорский колледж технологии и сервиса"  </t>
  </si>
  <si>
    <t xml:space="preserve">КГУ "Усть-Каменогорский строительно-технический колледж"  </t>
  </si>
  <si>
    <t>ТОО "Усть-Каменогорский колледж экономики и техники"</t>
  </si>
  <si>
    <t>Обеспечение доступности образования, развитие инфраструктуры</t>
  </si>
  <si>
    <t>Формирование контингента на новый учебный год</t>
  </si>
  <si>
    <t>Позиционирование колледжа через интернет сервисы</t>
  </si>
  <si>
    <t>Качество подготовки кадров</t>
  </si>
  <si>
    <t>Обеспечение качества учебного процесса учебных заведений системы ТиПО</t>
  </si>
  <si>
    <t>Показатели рейтинга колледжей области на 2025-2026 учебный год</t>
  </si>
  <si>
    <t>Призеры и победители конкурсов, олимпиад, научно-практических соревнований(0-10)</t>
  </si>
  <si>
    <t>наличие/частично/отсуствует</t>
  </si>
  <si>
    <t>имеется / отсутствует</t>
  </si>
  <si>
    <t xml:space="preserve">КГКП "Восточно-Казахстанский высший педагогический  колледж имени Абая" </t>
  </si>
  <si>
    <t>Учреждение "Высший техническо-гуманитарный колледж"</t>
  </si>
  <si>
    <t xml:space="preserve">КГУ "Зайсанский профессионально-технологический колледж"  </t>
  </si>
  <si>
    <t>Учреждение "Техническо-экономический колледж информационных технологий"</t>
  </si>
  <si>
    <t>ТОО "Усть-Каменогорский медико- стоматологический колледж"</t>
  </si>
  <si>
    <t xml:space="preserve">Отсутствует. Не положено. </t>
  </si>
  <si>
    <t>наличие</t>
  </si>
  <si>
    <t>имеется</t>
  </si>
  <si>
    <t>штатная</t>
  </si>
  <si>
    <t>Наличие сайта, периодичность обновления контентов, активность (обновляется-5б, частично обновляется - 3б, не обновляется-0б)</t>
  </si>
  <si>
    <t>обновляется/частично обновляется/ не обновляется</t>
  </si>
  <si>
    <t>Примечание</t>
  </si>
  <si>
    <t>примечание</t>
  </si>
  <si>
    <t>Заявка</t>
  </si>
  <si>
    <t>прием</t>
  </si>
  <si>
    <t>% выполнения</t>
  </si>
  <si>
    <t>контингент</t>
  </si>
  <si>
    <t>охват</t>
  </si>
  <si>
    <t>Внедрение в колледже дуальной системы обучения 
 100%-90%-5б
ниже 89%-70% - 4б
ниже 69%-50% -3б
ниже 49%-30%-2б
 ниже 29%-10% - 1б
ниже 10%- 0</t>
  </si>
  <si>
    <t>кол-во выпускников</t>
  </si>
  <si>
    <t>трудоустроенных по НОБД</t>
  </si>
  <si>
    <t>% тру-ва</t>
  </si>
  <si>
    <t>Количество выпускников,  трудоустроившихся в первый год после окончания учреждения  
 100%-90%-5б
ниже 89%-70% - 4б
ниже 69%-50% -3б
ниже 49%-30%-2б
 ниже 29%-10% - 1б
ниже 10%- 0</t>
  </si>
  <si>
    <t>Выполнение объема государственного заказа на подготовку кадров 
 100%-90%-5б
ниже 89%-70% - 4б
ниже 69%-50% -3б
ниже 49%-30%-2б
 ниже 29%-10% - 1б
ниже 10%- 0</t>
  </si>
  <si>
    <t>Прием по целевому госзаказу
 100%-90%-5б
ниже 89%-70% - 4б
ниже 69%-50% -3б
ниже 49%-30%-2б
 ниже 29%-10% - 1б
ниже 10%- 0</t>
  </si>
  <si>
    <t>Качество знаний студентов (%)</t>
  </si>
  <si>
    <t xml:space="preserve">Уровень доводимости студентов в % от количество студентов
</t>
  </si>
  <si>
    <t>количество совершенных правонарушении 2025-2026г.</t>
  </si>
  <si>
    <t>призовые места</t>
  </si>
  <si>
    <t>проект Наставничество, топ 100</t>
  </si>
  <si>
    <t>Областной дебат, Жас сарбаз, Областной конкурс для ВР, Саналы ұрпақ</t>
  </si>
  <si>
    <t>Областной дебат 2</t>
  </si>
  <si>
    <t>Дети Казахстана, топ 100</t>
  </si>
  <si>
    <t>Областной дебат, Жас сарбаз, Областной конкурс для ВР, Саналы ұрпақ, Под единым шаныраком, Лучшее общежитие</t>
  </si>
  <si>
    <t>Жас сарбаз 1, Саналы ұрпақ 2, Колледж барысы 1</t>
  </si>
  <si>
    <t>Жас сарбаз, Саналы ұрпақ, Лучшее общежитие</t>
  </si>
  <si>
    <t>Лучшее общежитие 2</t>
  </si>
  <si>
    <t>Областной конкурс для ВР, Саналы ұрпақ, Лучшее общежитие</t>
  </si>
  <si>
    <t>Областной конкурс для ВР 3</t>
  </si>
  <si>
    <t>топ 100</t>
  </si>
  <si>
    <t>Областной дебат, Жас сарбаз,  Межд.конференция телемост, Саналы ұрпақ, Лучшее общежитие</t>
  </si>
  <si>
    <t>Колледж барысы 1, Межд.конференция телемост 3</t>
  </si>
  <si>
    <t xml:space="preserve"> Межд.конференция телемост, Областной конкурс для ВР, Саналы ұрпақ</t>
  </si>
  <si>
    <t>Межд.конференция телемост 3, Областной конкурс для ВР 3</t>
  </si>
  <si>
    <t>Жас сарбаз</t>
  </si>
  <si>
    <t>проект Наставничество</t>
  </si>
  <si>
    <t>Саналы ұрпақ, Жас сарбаз,  Межд.конференция телемост, Областной конкурс для ВР, Лучшее общежитие</t>
  </si>
  <si>
    <t>Областной конкурс для ВР 1, Лучшее общежитие 1, Межд.конференция телемост 1, 2, 3</t>
  </si>
  <si>
    <t>Жас сарбаз, Областной конкурс для ВР, Саналы ұрпақ</t>
  </si>
  <si>
    <t>Жас сарбаз, Областной дебат, Саналы ұрпақ, Лучшее общежитие</t>
  </si>
  <si>
    <t xml:space="preserve">Областной дебат 1, Жас сарбаз 3 </t>
  </si>
  <si>
    <t>Под единым шаныраком, Саналы ұрпақ, Лучшее общежитие</t>
  </si>
  <si>
    <t>Саналы ұрпақ</t>
  </si>
  <si>
    <t>Жас сарбаз, Колледж Барысы, Саналы ұрпақ</t>
  </si>
  <si>
    <t>Областной дебат, Колледж Барысы, Жас сарбаз,  Межд.конференция телемост, Областной конкурс для ВР, Саналы ұрпақ</t>
  </si>
  <si>
    <t>Саналы ұрпақ 1, Областной дебат 1, 2, 3</t>
  </si>
  <si>
    <t>Лучшее общежитие 3, Межд.конференция телемост 2, 3, Саналы ұрпақ 3</t>
  </si>
  <si>
    <t>Лучшее общежитие</t>
  </si>
  <si>
    <t>Жас сарбаз, Ашық жүрек, Колледж Барысы, Под единым шаныраком</t>
  </si>
  <si>
    <t>Жас сарбаз 2</t>
  </si>
  <si>
    <t xml:space="preserve"> Межд.конференция телемост, Лучшее общежитие</t>
  </si>
  <si>
    <t>Межд.конференция телемост 3</t>
  </si>
  <si>
    <t xml:space="preserve"> Межд.конференция телемост, Саналы ұрпақ</t>
  </si>
  <si>
    <t>Жас сарбаз, Саналы ұрпақ</t>
  </si>
  <si>
    <t>Областной конкурс для ВР, Под единым шаныраком</t>
  </si>
  <si>
    <t>Областной конкурс для ВР 2</t>
  </si>
  <si>
    <t>Колледж Барысы, Саналы ұрпақ, Под единым шаныраком, Лучшее общежитие</t>
  </si>
  <si>
    <t>Колледж Барысы, Саналы ұрпақ</t>
  </si>
  <si>
    <t>Лучшее общежитие, Областной конкурс для ВР</t>
  </si>
  <si>
    <t>Областной конкурс для ВР, Колледж Барысы, Саналы ұрпақ</t>
  </si>
  <si>
    <t xml:space="preserve"> Межд.конференция телемост, Саналы ұрпақ, Под единым шаныраком, Лучшее общежитие</t>
  </si>
  <si>
    <t>Областной конкурс для ВР, Саналы ұрпақ</t>
  </si>
  <si>
    <t>Областной дебат, Колледж Барысы, Саналы ұрпақ, Под единым шаныраком</t>
  </si>
  <si>
    <t>Правонарушение отсутствие правонарушении - 5 б.</t>
  </si>
  <si>
    <t>Участие в молодежных проектах 
3 проекта - 5 б, 
2 проекта - 4 б, 
1 проект - 3 б.</t>
  </si>
  <si>
    <t>Участие в мероприятиях
 6 мероприятий - 5 б, 
5 - 4 б, 
4 - 3 б, 
3 - 2 б, 
2 и 1 - 1 б.</t>
  </si>
  <si>
    <t>Результативность 
5 призовых мест - 5 б, 4 - 4 б, 
3 - 3 б,
 2 - 2 б,
 1 - 1 б.</t>
  </si>
  <si>
    <t>количество проектов</t>
  </si>
  <si>
    <t>91% (отсев 9%)</t>
  </si>
  <si>
    <t>99%  (отсев 1%)</t>
  </si>
  <si>
    <t>96%  (отсев 4%)</t>
  </si>
  <si>
    <t>93%  (отсев 7%)</t>
  </si>
  <si>
    <t>98%  (отсев 2%)</t>
  </si>
  <si>
    <t>95%  (отсев 5%)</t>
  </si>
  <si>
    <t>94%  (отсев 6%)</t>
  </si>
  <si>
    <t>97%  (отсев 3%)</t>
  </si>
  <si>
    <t>92%  (отсев 8%)</t>
  </si>
  <si>
    <t>89%  (отсев 11%)</t>
  </si>
  <si>
    <t>88%  (отсев 12%)</t>
  </si>
  <si>
    <t>75%  (отсев 25%)</t>
  </si>
  <si>
    <t>90%  (отсев 10%)</t>
  </si>
  <si>
    <t>84%  (отсев 16%)</t>
  </si>
  <si>
    <t xml:space="preserve">94%  (отсев 6%) </t>
  </si>
  <si>
    <t>Уровень доводимости студентов (0-5)
100%- 95% - 5б,
 94%-90% - 4б, 
89%-80% - 3б,
79% - 70% - 2б,
699%- 60% - 1б,
ниже 50% - 0б</t>
  </si>
  <si>
    <t>100%  (отсев 0%)</t>
  </si>
  <si>
    <t xml:space="preserve">Качество знаний студентов (0-5)
100% - 95%- 5б,
 94%-75% - 4б, 74%-55% - 3б,
54% - 45% - 2б,
44%- 35% - 1б,
ниже 35% - 0б
</t>
  </si>
  <si>
    <t>Количество педагогов с ученой степенью</t>
  </si>
  <si>
    <t>24</t>
  </si>
  <si>
    <t>магистр-24</t>
  </si>
  <si>
    <t>46</t>
  </si>
  <si>
    <t>магистр - 45, кандидат наук- 1</t>
  </si>
  <si>
    <t>8</t>
  </si>
  <si>
    <t>магистр-8</t>
  </si>
  <si>
    <t>магистр-13</t>
  </si>
  <si>
    <t>14</t>
  </si>
  <si>
    <t>11</t>
  </si>
  <si>
    <t>магистр - 10, кандидат наук- 1</t>
  </si>
  <si>
    <t>18</t>
  </si>
  <si>
    <t>магистр-13, доктор PHD-1</t>
  </si>
  <si>
    <t>магистр-11</t>
  </si>
  <si>
    <t>1</t>
  </si>
  <si>
    <t>магистр-1</t>
  </si>
  <si>
    <t>26</t>
  </si>
  <si>
    <t>магистр - 26</t>
  </si>
  <si>
    <t>12</t>
  </si>
  <si>
    <t>магистр-12</t>
  </si>
  <si>
    <t>37</t>
  </si>
  <si>
    <t xml:space="preserve"> 37</t>
  </si>
  <si>
    <t>магистр-37</t>
  </si>
  <si>
    <t>19</t>
  </si>
  <si>
    <t>магистр-18, кандидат наук-1</t>
  </si>
  <si>
    <t>3</t>
  </si>
  <si>
    <t>магистр-3</t>
  </si>
  <si>
    <t>10</t>
  </si>
  <si>
    <t>магистр-10</t>
  </si>
  <si>
    <t>9</t>
  </si>
  <si>
    <t>магистр-8, кандидат наук -1</t>
  </si>
  <si>
    <t>6</t>
  </si>
  <si>
    <t>магистр-6</t>
  </si>
  <si>
    <t>2</t>
  </si>
  <si>
    <t>магистр-2</t>
  </si>
  <si>
    <t>4</t>
  </si>
  <si>
    <t>магистр-2, кандидат наук-1, доктор PHD-1</t>
  </si>
  <si>
    <t>магистр 1</t>
  </si>
  <si>
    <t>магистр-4</t>
  </si>
  <si>
    <t>магистр -1</t>
  </si>
  <si>
    <t>50</t>
  </si>
  <si>
    <t>23</t>
  </si>
  <si>
    <t>13</t>
  </si>
  <si>
    <t>обновляется</t>
  </si>
  <si>
    <t>частично обновляется</t>
  </si>
  <si>
    <t>не обновляется</t>
  </si>
  <si>
    <t>Наличие страничек в социальных сетях, периодичность обновления контентов, активность (0-5) (активно -5б, пассивно-0б)</t>
  </si>
  <si>
    <t>активно/пассивно</t>
  </si>
  <si>
    <t>активно</t>
  </si>
  <si>
    <t>пассивно</t>
  </si>
  <si>
    <t>Наличие YouTube канала, периодичность обновления контентов, активность (обновляется-5б, частично обновляется - 3б, не обновляется-0б)</t>
  </si>
  <si>
    <t>Участие в областном конкурсе "Лучший профориентатор"
(победители-5б, призеры-3б, участие-1б)</t>
  </si>
  <si>
    <t>Участие в мероприятиях организаванных УО ВКО, Центр ПО ВКО (участие - 5б,
неучастие - 0б)</t>
  </si>
  <si>
    <t>Квалификационный уровень педагогических работников – первая/«педагог эксперт», высшая/«педагог-исследователь», «педагог-мастер» (более 30%-5б, 29%-20% - 4б, 19%-10% - 3б, ниже 10% - 0б)</t>
  </si>
  <si>
    <t>%</t>
  </si>
  <si>
    <t>Общее количество педагогов</t>
  </si>
  <si>
    <t>Количество педагогов имеющие категорию (педагог-мастер, педагог-исследователь, педагог-эксперт, высшая, первая)</t>
  </si>
  <si>
    <t xml:space="preserve">педагог-исследователь-10, педагог-эксперт-19, первая-1 </t>
  </si>
  <si>
    <t>педагог-мастер- 1, педагог-исследователь- 26, педагог-эксперт-16</t>
  </si>
  <si>
    <t>педагог-исследователь-5, педагог-эксперт-10</t>
  </si>
  <si>
    <t>педагог-исследователь - 1,
педагог-эксперт-17</t>
  </si>
  <si>
    <t>педагог-исследователь-9, педагог-эксперт-18, высшая-6, первая-3</t>
  </si>
  <si>
    <t xml:space="preserve">педагог-исследователь-5, педагог-эксперт-8 </t>
  </si>
  <si>
    <t>педагог-исследователь-1, педагог-эксперт-4, высшая-3, первая-2</t>
  </si>
  <si>
    <t xml:space="preserve">педагог-исследователь-3, педагог-эксперт-11 </t>
  </si>
  <si>
    <t xml:space="preserve">педагог-исследователь-6, педагог-эксперт-7 </t>
  </si>
  <si>
    <t xml:space="preserve">педагог-эксперт-1, высшая категория -1, первая категория-1 </t>
  </si>
  <si>
    <t>педагог-исследователь-3, педагог-эксперт-5</t>
  </si>
  <si>
    <t xml:space="preserve">                                                     педагог-мастер-1, педагог-исследователь-28, педагог-эксперт-25
</t>
  </si>
  <si>
    <t>педагог- исследователь-6, педагог-эксперт-12</t>
  </si>
  <si>
    <t>педагог- исследователь-4, педагог-эксперт-6</t>
  </si>
  <si>
    <t>педагог-исследователь-1; педагог-эксперт-1</t>
  </si>
  <si>
    <t>педагог-эксперт-3</t>
  </si>
  <si>
    <t xml:space="preserve">педагог-исследователь-1, педагог-эксперт-11  </t>
  </si>
  <si>
    <t>педагог-эксперт-2</t>
  </si>
  <si>
    <t xml:space="preserve">педагог-исследователь-3, педагог-эксперт-4                      </t>
  </si>
  <si>
    <t>педагог-эксперт-12</t>
  </si>
  <si>
    <t>0</t>
  </si>
  <si>
    <t xml:space="preserve">педагог-исследователь-2, педагог-эксперт -6 </t>
  </si>
  <si>
    <t>педагог-эксперт-2, высшая-1, первая-3</t>
  </si>
  <si>
    <t>педагог-эксперт-5</t>
  </si>
  <si>
    <t>педагог-эксперт- 4,  педагог-исследователь-1</t>
  </si>
  <si>
    <t xml:space="preserve">педагог-исследователь-1, педагог-эксперт-5,                                         педагог-модератор-4 </t>
  </si>
  <si>
    <t>педагог-исследователь-2, педагог-эксперт-4, высшая-1</t>
  </si>
  <si>
    <t>педагог-эксперт-4, педагог-исследователь-1</t>
  </si>
  <si>
    <t xml:space="preserve">педагог-эксперт-2                                    </t>
  </si>
  <si>
    <t>педагог-сследователь-1, педагог-эксперт-5</t>
  </si>
  <si>
    <t>-</t>
  </si>
  <si>
    <t>педагог-эксперт-9, высшая-4</t>
  </si>
  <si>
    <t>7 призовых мест: 1 — 1 место (мобильная робототехника); 2 — 2 место (мехатроника, промышленная автоматика); 1 — 3 место (CAD-инженерная графика); 3 — медальон (электромонтажные работы, разработка мобильных приложений, автоматизация бизнес-процессов на платформе 1С)</t>
  </si>
  <si>
    <t>1 медальон — мехатроника (Medallion for Excellence)</t>
  </si>
  <si>
    <t>2 призовых места: 2 — 1 место (преподавание в начальных классах, дошкольное воспитание)</t>
  </si>
  <si>
    <t>участие (преподавание в начальных классах)</t>
  </si>
  <si>
    <t>7 призовых мест: 3 — 1 место (кондитерское дело, пекарское мастерство, поварское дело); 3 — 2 место (электроника, электромонтажные работы, ремонт и обслуживание легковых автомобилей); 1 — 3 место (сварочные технологии)</t>
  </si>
  <si>
    <t>2 призовых места: 1 — 2 место (пекарское дело); 1 — медальон (поварское дело)</t>
  </si>
  <si>
    <t>6 призовых мест: 3 — 1 место (веб-технологии, малярные и декоративные работы, облицовка плиткой); 1 — 2 место (инженерная графика CAD); 2 — 3 место (графический дизайн, электромонтажные работы)</t>
  </si>
  <si>
    <t>участие (облицовка плиткой, лабораторный и химический анализ, графический дизайн)</t>
  </si>
  <si>
    <t>7 призовых мест: 1 — 1 место (графический дизайн); 4 — 2 место (веб-технологии, поварское дело, технология моды, парикмахерское искусство); 2 — 3 место (пекарское мастерство, ремонт и обслуживание легковых автомобилей)</t>
  </si>
  <si>
    <t>6 призовых мест: 4 — 1 место (видеомонтаж, IT-решения для бизнеса, облачное программирование, кузовные работы); 1 — 2 место (ремонт и обслуживание легковых автомобилей); 1 — 3 место (эксплуатация беспилотных летательных аппаратов)</t>
  </si>
  <si>
    <t>1 призовое место: 1 — 2 место (информационная безопасность)</t>
  </si>
  <si>
    <t>5 призовых мест: 3 — 1 место (кирпичная кладка, сантехника и отопление, сварочные технологии); 2 — 3 место (облицовка плиткой, ремонт и обслуживание легковых автомобилей)</t>
  </si>
  <si>
    <t>3 призовых места: 2 — 1 место (технология моды, парикмахерское искусство); 1 — 3 место (3D-моделирование компьютерных игр)</t>
  </si>
  <si>
    <t>1 призовое место: 1 — 3 место (парикмахерское дело)</t>
  </si>
  <si>
    <t>3 призовых места: 2 — 1 место (3D-моделирование компьютерных игр, сухое строительство и штукатурные работы); 1 — 2 место (графический дизайн)</t>
  </si>
  <si>
    <t>участие (ремонт и обслуживание сельскохозяйственных машин, ветеринария)</t>
  </si>
  <si>
    <t>5 призовых мест: 1 — 1 место (ремонт и обслуживание легковых автомобилей); 2 — 2 место (графический дизайн, видеомонтаж); 2 — 3 место (облачное программирование, кирпичная кладка)</t>
  </si>
  <si>
    <t>4 призовых места: 1 — 2 место (разработка мобильных приложений); 3 — 3 место (графический дизайн, дошкольное воспитание, 3D-моделирование компьютерных игр)</t>
  </si>
  <si>
    <t>участие (веб технологии, графический дизайн)</t>
  </si>
  <si>
    <t>участие (веб технологии)</t>
  </si>
  <si>
    <t>4 призовых места: 1 — 2 место (ветеринария); 3 — 3 место (сухое строительство и штукатурные работы, ремонт и обслуживание сельскохозяйственных машин, агрономия)</t>
  </si>
  <si>
    <t>4 призовых места: 2 — 1 место (ветеринария, агрономия); 1 — 2 место (ремонт и обслуживание сельскохозяйственных машин); 1 — 3 место (разработка мобильных приложений)</t>
  </si>
  <si>
    <t>2 призовых места: 1 — 1 место (сварочные технологии); 1 — 2 место (агрономия)</t>
  </si>
  <si>
    <t>1 призовое место: 1 место (кондитерское дело)</t>
  </si>
  <si>
    <t>участие (веб-технологии, ремонт и обслуживание легковых автомобилей)</t>
  </si>
  <si>
    <t>1 призовое место: 1 место (защита в чрезвычайных ситуациях)</t>
  </si>
  <si>
    <t>участие (поварское дело, малярные и декоративные работы, сварочные технологии, облицовка плиткой, ремонт и обслуживание легковых автомобилей)</t>
  </si>
  <si>
    <t>2 призовых места: 1 — 1 место (ремонт и обслуживание сельскохозяйственных машин); 1 — 3 место (агрономия)</t>
  </si>
  <si>
    <t>участие (поварское дело, пекарское мастерство, кондитерское дело)</t>
  </si>
  <si>
    <t>участие (поварское дело, ремонт и обслуживание сельскохозяйственных машин)</t>
  </si>
  <si>
    <t>1 призовое место:  3 место (веб-технологии)</t>
  </si>
  <si>
    <t>1 призовое место: 2 место (малярные и декоративные работы)</t>
  </si>
  <si>
    <t>участие (малярные и декоративные работы)</t>
  </si>
  <si>
    <t>2 призовых места: 1 — 2 место (ремонт и обслуживание сельскохозяйственных машин); 1 — 3 место (поварское дело)</t>
  </si>
  <si>
    <t>1 призовое место: 3 место (ремонт и обслуживание сельскохозяйственных машин)</t>
  </si>
  <si>
    <t>1 призовое место: 3 место (разработка мобильных приложений)</t>
  </si>
  <si>
    <t>Укомплектованность кадрами (0-5)
0 вакансия - 5б, 
1 вакансия - 4б, 
2 вакансии - 3б, 
3 вакансии - 2 б, 
более 4 вакансии - 0</t>
  </si>
  <si>
    <t>Количество вакансии</t>
  </si>
  <si>
    <t>областной -  1</t>
  </si>
  <si>
    <t>обновляется/
частично обновляется/ не обновляется</t>
  </si>
  <si>
    <t>Доля ИПР, имеющих ученую степень (доктор PHD,  кандинат наук: 
1 педагог - 5б,: магистр: 1 педагог - 1б)</t>
  </si>
  <si>
    <t>10 призовых мест: 8 - 1 место (инженерная графика CAD, разработка мобильных приложений, мобильная робототехника, промышленная автоматика, мехатроника, электроника, электромонтажные работы, эксплуатация БПЛА); 
1 - 2 место (3D-моделирование компьютерных игр); 1 - 3 место (веб-технологии)</t>
  </si>
  <si>
    <t>Региональный чемпионат призеры-5б, 
медальон - 2б 
участие-1б</t>
  </si>
  <si>
    <t>2 призовых места: 1 - 2 место, 1 - 3 место (технология моды (Abilympics Shygys))</t>
  </si>
  <si>
    <t>Национальный чемпионат
 призеры-5б, медальон - 3б, участие-1б</t>
  </si>
  <si>
    <t xml:space="preserve"> 1 — медальон (ремонт и техническое обслуживание легковых автомобилей)</t>
  </si>
  <si>
    <t>2 — медальон (сантехника и отопление, сварочное дело)</t>
  </si>
  <si>
    <t>2 — медальон (сухие строительные смеси и штукатурные работы, 3D-моделирование компьютерных игр)</t>
  </si>
  <si>
    <t>1 — медальон (ветеринария)</t>
  </si>
  <si>
    <t>Международный чемпионат призеры-5б, медальон-4б, 
участие-1б</t>
  </si>
  <si>
    <t>Участие в проектах</t>
  </si>
  <si>
    <t>Развитие международного сотрудничества</t>
  </si>
  <si>
    <t>участие - 5б</t>
  </si>
  <si>
    <t>ГАПОУ СО «Екатеринбургский колледж индустриальных технологий»</t>
  </si>
  <si>
    <t xml:space="preserve">1. ГАПОУ СО "Екатеринбургский техникум химического машиностроения"
2. ФГБОУ ВО "Кемеровский государственный университет"
3.  филиал ФГБОУ ВО "Сибирский государственный университет путей сообщения" - "Томский техникум железнодорожного транспорта"
4. ГАПОУ "Казанский колледж строительства, архитектуры и городского хозяйства" </t>
  </si>
  <si>
    <t>1 меморандум - 1б</t>
  </si>
  <si>
    <t>1. Карамайский Профессионально-технический Институт
2. Синьцзянский подцентр Центра сотрудничества Китай-ШОС
3. ФГБОУ ВО «Алтайский государственный аграрный университет»
4. ФГБОУ «Алтайский государственный университет»
5. КГБПОУ «Барнаульский лицей железнодорожного транспорта»</t>
  </si>
  <si>
    <t xml:space="preserve">1. Федеральное государственное бюджетное образовательное учреждение высшего образования «Алтайский государственный институт культуры»
2. Федеральное государственное бюджетное образовательное учреждение высшего образования «Елецкий государственный университет им. И. А. Бунина» 
 3. Федеральное государственное бюджетное образовательное учреждение высшего образования «Восточно-Сибирский государственный институт культуры» 
4. Федеральное государственное бюджетное образовательное учреждение высшего образования «Новосибирская государственная консерватория имени М.И.Глинки» 
5. Федеральное государственное бюджетное образовательное учреждение высшего профессионального образования «Кемеровский государственный университет культуры и искусства» </t>
  </si>
  <si>
    <t>5</t>
  </si>
  <si>
    <t>1. КГБПОУ «Барнаульской государственный педагогический колледж»      
2. КГБПОУ «Славгородский государственный педагогический колледж»                  
3. КГБПОУ «Рубцовцкий государственный педагогический колледж»                      
4. КГБПОУ «Бийский государственный педагогический колледж»    
5. КГБПОУ «Каменский государственный педагогический колледж»     
6. ГАПОУ НСО «Карасукский педагогический колледж»
7. «Бишкекский музыкально-педагогический институт имени Таштана Эрматова» 
8. «Сырдарьинский педагогический колледж»</t>
  </si>
  <si>
    <t xml:space="preserve">1.  Карамайский Профессионально-технический  Институт,Синьцзян-Уйгурский автономный район,Китай </t>
  </si>
  <si>
    <t>1. Агротехнический колледж им. Султана Ибраимова
2. Агротехнический колледж им. Султана Ибраимова</t>
  </si>
  <si>
    <t xml:space="preserve">1. Турецкая Республика ТОО "Caspian Center"
2. Российская Федерация,Краевое государственное бюджетное профессиональное обрзовательное учреждение "Алтайская академия гостеприимства"
3. Франция, г.Лион Организация и проведение международной стажировки  «Пути к инновациям в образовании: Франция и глобальные перспективы на 47-ом чемпионате WorldSkills»     Курсы повышения: онлайн курсы Франция, г. Лион, Collège de Paris, Тема:Pathways to Innovation in Education: France and Global Perspectives 
4.     Российская Федерация,Бюджетное профессиональное обрзовательное учреждение Омской области "Колледж инновационных технологий, экономики и коммерции" 
5. г.Карамай Синьцзян-Уйгурского автономного района Китайской Народной Республики 
6.    Профессиональный лицей №18 г.Бишкек, Кыргызская Республика
</t>
  </si>
  <si>
    <t>1. Карамайский Профессионально-технический институт</t>
  </si>
  <si>
    <t>1. ЧПОУ «Новосибирский кооперативный техникум имени А.Н. Косыгина (Россия)</t>
  </si>
  <si>
    <t>1.  КГБПОУ "Рубцовский аграрно-промышленный техникум"</t>
  </si>
  <si>
    <t>1. Бийский государственный колледж РФ г.Бийск</t>
  </si>
  <si>
    <t>1. КГБПОУ «Алтайский транспортный техникум»
2.  ГАПОУ МО «Профессиональный колледж «Московия»</t>
  </si>
  <si>
    <t xml:space="preserve">1. Бишкекский инновационный колледж </t>
  </si>
  <si>
    <t>1. Кемеровский государственный университет</t>
  </si>
  <si>
    <t xml:space="preserve">1. International Centre for Educational Technologies, ICET
2. Краевое государственное бюджетное профессиональное образовательное учреждение "Рубцовский педагогический колледж"
3. Академия туризма </t>
  </si>
  <si>
    <t>1. ФГБОУ ВО "Алтайский Государственный университет"</t>
  </si>
  <si>
    <t>1. Сибирский университет потребительской кооперации (СибУПК), 
2. "Барнаульский государственный педагогический колледж имени Василия Константиновича Штильке",
 3. Государственное бюджетное профессиональное образовательное учреждение "Воронежский техникум моды и дизайна",
 4. "Борисовский государственный технический колледж",</t>
  </si>
  <si>
    <t>1. КНР. Синьцзян. г.Чанцзи Синьцзянский аграрный профессинально - технический институт</t>
  </si>
  <si>
    <t>1. "Академия туризма в Анталии"
2. ООО "Бизнес Академия Грузии - SBA"
3. "Альянс образования при Многофункциональной торгово-экономической площадке для стран ШОС",
 4. "Чунцинский электроэнергетический колледж",
 5. "Чунцинский университет Цзяотун", 
6. "Чунцинский колледж ресурсов и охраны окружающей среды"</t>
  </si>
  <si>
    <t>1. Казанский энергетический колледж,
2. Государственный гуманитарно-технологический университет
3. Казанский техникум информационных технологий и связи
4. Бишкекский технический колледж
5. Минский государственный профессионально-технический колледж монтажных и подъемно-транспортных работ»
6. Новосибирский строительно-монтажный колледж
7. Когалымский политехнический колледж
8. Профессиональная школа №1 Чиланзарского района города Ташкент
9. ООО «ТЭСС-Сибирь»
 10. Профессиональный лицей № 18 г.Бишкек
11. Сынцзяньский подцентр Центр сотрудническива Китай -ШОС
12. Карамайский профессионально-технический институт</t>
  </si>
  <si>
    <t xml:space="preserve">1.  Государственное автономное 
профессиональное
 образовательное
 учреждение 
"Казанский торгово-экономический техникум" 
2. Краевое государственное 
бюджетное профессиональное
 образовательное учреждение 
"Алтайская академия
 гостеприимства"
3.  Республиканская специализированная школа дизайна  
4. Образовательное учреждение
 "Азиатский инновационный
 колледж" 
5. Ташкентский техникум туризма и гостиничного менеджмента 
6.  Учреждение образования "Барановский технологический колледж" Белкопсоюза
7. ТОО «Caspian Center» (Каспийский Центр, г. Алматы) </t>
  </si>
  <si>
    <t>Альянс колледжей</t>
  </si>
  <si>
    <t>пилотный проект</t>
  </si>
  <si>
    <t>Альянс колледжей, пилотный проект</t>
  </si>
  <si>
    <t>Организация площадок конкурсов проф. Мастерства</t>
  </si>
  <si>
    <t>областной - 1б
республиканский - 2б</t>
  </si>
  <si>
    <t>1. Республиканский конкурс по энергетике
2. региональный чемпионат</t>
  </si>
  <si>
    <t>1. Региональный чемпионат</t>
  </si>
  <si>
    <t>1. Республиканский конкурс по энергетике
2. Региональный чемпионат</t>
  </si>
  <si>
    <t>3 орын</t>
  </si>
  <si>
    <t>2 место</t>
  </si>
  <si>
    <t>3 орын,
 2 место</t>
  </si>
  <si>
    <t>1 место</t>
  </si>
  <si>
    <t>олимпиада
1 место</t>
  </si>
  <si>
    <t>2 место
олимпиада
3 место</t>
  </si>
  <si>
    <t>олимпиада 
2 место
3 место</t>
  </si>
  <si>
    <t>олимпиада
1 место,
2 место
3 место
2 место</t>
  </si>
  <si>
    <t>олимпиада
2 место
1 место
2 место</t>
  </si>
  <si>
    <t>олимпиада
3 место,
 3 место
3 место
3 место
2 место
1 место</t>
  </si>
  <si>
    <t xml:space="preserve">1 место, 
1,2 место, 
1,2 место,
2 место, олимпиада
3 место
1 место
</t>
  </si>
  <si>
    <t>1 место, 
2 место, 
3 место
олимпиада
3 место, 
3 место
2 место
3 место
3 место</t>
  </si>
  <si>
    <t>олимпиада
1 место,
1 место
1 место
1 место</t>
  </si>
  <si>
    <t>3 орын, 
2 место, 
2 место,
 1 место, 
1 место, 
3место
3 место
3 место, 
1 место,
1 место, 
2 место, 
3 место
3 место</t>
  </si>
  <si>
    <t>2 орын, 
3 место, 
2 место
олимпиада
3 место, 
2 место,
3 место
1 место
1 место
1 место</t>
  </si>
  <si>
    <t>олимпиада
1 место, 
2 место,
2 место
2 место
1 место
1 место
2 место</t>
  </si>
  <si>
    <t>3 место
олимпиада
3 место
2 место
1 место</t>
  </si>
  <si>
    <t>олимпиада
2 место
3 место
3 место
3 место
2 место
2 место
3 место</t>
  </si>
  <si>
    <t>олимпиада
3 место
2 место
3 место
3 место
2 место</t>
  </si>
  <si>
    <t>3 место, 
3 место, 
3 место
олимпиада
3 место
3 место</t>
  </si>
  <si>
    <t>1 орын
олимпиада
2 место, 
3 место
2 место
1 место</t>
  </si>
  <si>
    <t>3 место, 
олимпиада
3 место
3 место
2 место
2 место
3 место</t>
  </si>
  <si>
    <t>Областной
 победители-2б,
 призеры-1б</t>
  </si>
  <si>
    <t xml:space="preserve">Республиканский победители-5б, призеры-3б, </t>
  </si>
  <si>
    <t>профмастерства
1 место</t>
  </si>
  <si>
    <t>профмастерства
3 место</t>
  </si>
  <si>
    <t>профмастерства
2 место
3 место
1,2,3 место</t>
  </si>
  <si>
    <t>профмастерства
2 место
3 место</t>
  </si>
  <si>
    <t>профмастерства
1  место
1 место
2 место
2 место</t>
  </si>
  <si>
    <t>Лучший педагог
профмастерства
1, 2 место
3 место
1,2,3 место
1 место</t>
  </si>
  <si>
    <t xml:space="preserve">3 место - Эссе
</t>
  </si>
  <si>
    <t>профмастерства
1 место
2 место</t>
  </si>
  <si>
    <t xml:space="preserve">2 место
</t>
  </si>
  <si>
    <t xml:space="preserve">
профмастерства
2 место
2 место</t>
  </si>
  <si>
    <t>профмастерства
1 место
1 место
2 место
3 место</t>
  </si>
  <si>
    <t xml:space="preserve">профмастерства
2 место
2 место
3 место
1 место
3 место
</t>
  </si>
  <si>
    <t>профмастерства
2 место
3 место
1 место</t>
  </si>
  <si>
    <t>профмастерства
3 место
2 место</t>
  </si>
  <si>
    <t xml:space="preserve">1 место
</t>
  </si>
  <si>
    <t xml:space="preserve"> Лучший педагог
2 место - Эссе
СМАРТ ҰСТАЗ
3 место
3 место
3 место</t>
  </si>
  <si>
    <t>1 место
Пед.чтение
1 место</t>
  </si>
  <si>
    <t>2 место
Пед.чтение
2 место</t>
  </si>
  <si>
    <t>Пед.чтение
3 место</t>
  </si>
  <si>
    <t>Пед.чтение
1 место</t>
  </si>
  <si>
    <t>Пед.чтение
2,3 место</t>
  </si>
  <si>
    <t xml:space="preserve">3 место - Эссе
Пед.чтение
1 место
3 место
</t>
  </si>
  <si>
    <t>3 место
Пед.чтение
1 место</t>
  </si>
  <si>
    <t>СМАРТ ҰСТАЗ
1 место
2 место
2 место
Пед.чтение
1 место</t>
  </si>
  <si>
    <t>Пед.чтение
2 место</t>
  </si>
  <si>
    <t>профмастерства
3 место
3 место
2 место
Пед.чтение
2,3 места</t>
  </si>
  <si>
    <t xml:space="preserve">3 место - Эссе
Пед.чтение
2 место
3 место
1,2,3 места
</t>
  </si>
  <si>
    <t>Областной 
 1 место-5б
2 место - 3б
3 место - 1б</t>
  </si>
  <si>
    <t>Республиканский   1 место-5б
2 место - 3б
3 место - 1б</t>
  </si>
  <si>
    <t>областной - 1</t>
  </si>
  <si>
    <t>областной - 2</t>
  </si>
  <si>
    <t>областной -  7</t>
  </si>
  <si>
    <t>областной -  8</t>
  </si>
  <si>
    <t>областной -  3</t>
  </si>
  <si>
    <t>областной - 5</t>
  </si>
  <si>
    <t>областной - 3</t>
  </si>
  <si>
    <t>областной -  15</t>
  </si>
  <si>
    <t>областной -  15, республиканский - 3</t>
  </si>
  <si>
    <t>областной -  10, республиканский - 1</t>
  </si>
  <si>
    <t>областной - 10, республиканский - 1</t>
  </si>
  <si>
    <t>областной - 18, международный - 2</t>
  </si>
  <si>
    <t>областной -  12, республиканский - 1</t>
  </si>
  <si>
    <t>областной -  22, республиканский - 11</t>
  </si>
  <si>
    <t>областной - 7, республиканский - 11</t>
  </si>
  <si>
    <t>Трансляция передового опыта на публичных мероприятиях в сфере образования (форумах, конгрессах, семинарах), средствах массовой информации (журналы, сборники научных статей, сборники методических материалов и др.) (областной: 1 участник - 1б, республиканский: 1 участник - 2б)</t>
  </si>
  <si>
    <t>"Я предприниматель"
3 место
3 место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</si>
</sst>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2"/>
      <color theme="1"/>
      <name val="Calibri"/>
      <family val="2"/>
      <scheme val="minor"/>
    </font>
    <font>
      <b/>
      <sz val="12"/>
      <color theme="1"/>
      <name val="Times New Roman"/>
      <family val="1"/>
      <charset val="204"/>
    </font>
    <font>
      <sz val="12"/>
      <color theme="1"/>
      <name val="Times New Roman"/>
      <family val="1"/>
      <charset val="204"/>
    </font>
    <font>
      <b/>
      <sz val="12"/>
      <color rgb="FFFF0000"/>
      <name val="Times New Roman"/>
      <family val="1"/>
      <charset val="204"/>
    </font>
    <font>
      <b/>
      <sz val="12"/>
      <name val="Times New Roman"/>
      <family val="1"/>
      <charset val="204"/>
    </font>
    <font>
      <i/>
      <sz val="12"/>
      <color theme="1"/>
      <name val="Times New Roman"/>
      <family val="1"/>
      <charset val="204"/>
    </font>
    <font>
      <sz val="12"/>
      <name val="Times New Roman"/>
      <family val="1"/>
      <charset val="204"/>
    </font>
    <font>
      <sz val="10"/>
      <color theme="1"/>
      <name val="Times New Roman"/>
      <family val="1"/>
      <charset val="204"/>
    </font>
    <font>
      <sz val="14"/>
      <color theme="1"/>
      <name val="Times New Roman"/>
      <family val="1"/>
      <charset val="204"/>
    </font>
    <font>
      <sz val="11"/>
      <color theme="1"/>
      <name val="Times New Roman"/>
      <family val="1"/>
      <charset val="204"/>
    </font>
    <font>
      <sz val="10"/>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bgColor indexed="64"/>
      </patternFill>
    </fill>
    <fill>
      <patternFill patternType="solid">
        <fgColor theme="7"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5">
    <xf numFmtId="0" fontId="0" fillId="0" borderId="0" xfId="0" applyNumberFormat="1"/>
    <xf numFmtId="0" fontId="1" fillId="3" borderId="3"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2" fillId="3" borderId="0" xfId="0" applyFont="1" applyFill="1" applyAlignment="1">
      <alignment horizontal="center" vertical="center"/>
    </xf>
    <xf numFmtId="0" fontId="2" fillId="2" borderId="0" xfId="0" applyFont="1" applyFill="1" applyAlignment="1">
      <alignment horizontal="center" vertical="center"/>
    </xf>
    <xf numFmtId="0" fontId="1" fillId="2" borderId="7"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xf>
    <xf numFmtId="164" fontId="1" fillId="3" borderId="7" xfId="0" applyNumberFormat="1" applyFont="1" applyFill="1" applyBorder="1" applyAlignment="1">
      <alignment horizontal="center" vertical="center" wrapText="1"/>
    </xf>
    <xf numFmtId="0" fontId="1" fillId="3" borderId="7" xfId="0" applyNumberFormat="1" applyFont="1" applyFill="1" applyBorder="1" applyAlignment="1">
      <alignment horizontal="center" vertical="center" wrapText="1"/>
    </xf>
    <xf numFmtId="0" fontId="2" fillId="3" borderId="0" xfId="0" applyFont="1" applyFill="1" applyBorder="1" applyAlignment="1">
      <alignment horizontal="center" vertical="center"/>
    </xf>
    <xf numFmtId="0" fontId="5" fillId="3" borderId="0" xfId="0" applyFont="1" applyFill="1" applyBorder="1" applyAlignment="1">
      <alignment horizontal="center" vertical="center"/>
    </xf>
    <xf numFmtId="0" fontId="1"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1" fillId="7" borderId="0"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xf>
    <xf numFmtId="0"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3" borderId="7"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NumberFormat="1" applyFont="1" applyFill="1" applyBorder="1" applyAlignment="1">
      <alignment horizontal="center" vertical="center"/>
    </xf>
    <xf numFmtId="0" fontId="1" fillId="9" borderId="1" xfId="0" applyNumberFormat="1" applyFont="1" applyFill="1" applyBorder="1" applyAlignment="1">
      <alignment horizontal="center" vertical="center" wrapText="1"/>
    </xf>
    <xf numFmtId="0" fontId="1" fillId="3" borderId="1" xfId="0" applyNumberFormat="1" applyFont="1" applyFill="1" applyBorder="1" applyAlignment="1">
      <alignment vertical="center" wrapText="1"/>
    </xf>
    <xf numFmtId="0" fontId="1" fillId="2" borderId="1" xfId="0" applyNumberFormat="1" applyFont="1" applyFill="1" applyBorder="1" applyAlignment="1">
      <alignment vertical="center" wrapText="1"/>
    </xf>
    <xf numFmtId="0" fontId="1" fillId="2" borderId="3"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0" xfId="0" applyNumberFormat="1" applyFont="1" applyFill="1" applyAlignment="1">
      <alignment horizontal="center" vertical="center"/>
    </xf>
    <xf numFmtId="0" fontId="2" fillId="2" borderId="0" xfId="0" applyNumberFormat="1" applyFont="1" applyFill="1" applyAlignment="1">
      <alignment horizontal="center" vertical="center"/>
    </xf>
    <xf numFmtId="0" fontId="1" fillId="2" borderId="0" xfId="0" applyNumberFormat="1" applyFont="1" applyFill="1" applyBorder="1" applyAlignment="1">
      <alignment horizontal="center" vertical="center"/>
    </xf>
    <xf numFmtId="0" fontId="1"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2" borderId="9" xfId="0" applyNumberFormat="1" applyFont="1" applyFill="1" applyBorder="1" applyAlignment="1">
      <alignment horizontal="center" vertical="center"/>
    </xf>
    <xf numFmtId="0" fontId="1" fillId="2" borderId="1" xfId="0" applyNumberFormat="1" applyFont="1" applyFill="1" applyBorder="1" applyAlignment="1">
      <alignment horizontal="center" vertical="center"/>
    </xf>
    <xf numFmtId="0" fontId="6" fillId="2" borderId="6"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1"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3"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0" fontId="2" fillId="4" borderId="0" xfId="0" applyNumberFormat="1" applyFont="1" applyFill="1" applyAlignment="1">
      <alignment horizontal="center" vertical="center"/>
    </xf>
    <xf numFmtId="0" fontId="4" fillId="2" borderId="1" xfId="0" applyFont="1" applyFill="1" applyBorder="1" applyAlignment="1">
      <alignment horizontal="center" vertical="center"/>
    </xf>
    <xf numFmtId="0" fontId="6" fillId="3" borderId="1" xfId="0" applyFont="1" applyFill="1" applyBorder="1" applyAlignment="1">
      <alignment horizontal="center" vertical="center"/>
    </xf>
    <xf numFmtId="1" fontId="1"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6" fillId="2" borderId="6" xfId="0" applyFont="1" applyFill="1" applyBorder="1" applyAlignment="1">
      <alignment horizontal="center" vertical="center"/>
    </xf>
    <xf numFmtId="49" fontId="1" fillId="3" borderId="1" xfId="0" applyNumberFormat="1" applyFont="1" applyFill="1" applyBorder="1" applyAlignment="1">
      <alignment horizontal="center" vertical="center"/>
    </xf>
    <xf numFmtId="1" fontId="2" fillId="3" borderId="1" xfId="0" applyNumberFormat="1" applyFont="1" applyFill="1" applyBorder="1" applyAlignment="1">
      <alignment horizontal="center" vertical="center"/>
    </xf>
    <xf numFmtId="1" fontId="5" fillId="3" borderId="1" xfId="0" applyNumberFormat="1" applyFont="1" applyFill="1" applyBorder="1" applyAlignment="1">
      <alignment horizontal="center" vertical="center"/>
    </xf>
    <xf numFmtId="0" fontId="1" fillId="3" borderId="1" xfId="0"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4" fillId="2"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3" borderId="3" xfId="0" applyNumberFormat="1" applyFont="1" applyFill="1" applyBorder="1" applyAlignment="1">
      <alignment horizontal="center" vertical="center"/>
    </xf>
    <xf numFmtId="0" fontId="1" fillId="2" borderId="7" xfId="0" applyFont="1" applyFill="1" applyBorder="1" applyAlignment="1">
      <alignment horizontal="center" vertical="center"/>
    </xf>
    <xf numFmtId="0" fontId="1" fillId="3" borderId="7" xfId="0" applyFont="1" applyFill="1" applyBorder="1" applyAlignment="1">
      <alignment horizontal="center" vertical="center"/>
    </xf>
    <xf numFmtId="0" fontId="2" fillId="3" borderId="0" xfId="0" applyNumberFormat="1" applyFont="1" applyFill="1" applyAlignment="1">
      <alignment horizontal="center" vertical="center"/>
    </xf>
    <xf numFmtId="0" fontId="2" fillId="3" borderId="7" xfId="0" applyFont="1" applyFill="1" applyBorder="1" applyAlignment="1">
      <alignment horizontal="center" vertical="center"/>
    </xf>
    <xf numFmtId="0" fontId="5" fillId="3" borderId="7" xfId="0" applyFont="1" applyFill="1" applyBorder="1" applyAlignment="1">
      <alignment horizontal="center" vertical="center"/>
    </xf>
    <xf numFmtId="0" fontId="1" fillId="2" borderId="7" xfId="0" applyNumberFormat="1" applyFont="1" applyFill="1" applyBorder="1" applyAlignment="1">
      <alignment horizontal="center" vertical="center"/>
    </xf>
    <xf numFmtId="0" fontId="2" fillId="2" borderId="0" xfId="0" applyNumberFormat="1" applyFont="1" applyFill="1" applyAlignment="1">
      <alignment horizontal="left" vertical="center"/>
    </xf>
    <xf numFmtId="0" fontId="1" fillId="7" borderId="0" xfId="0" applyNumberFormat="1" applyFont="1" applyFill="1" applyBorder="1" applyAlignment="1">
      <alignment horizontal="center" vertical="center"/>
    </xf>
    <xf numFmtId="0" fontId="2" fillId="7" borderId="0" xfId="0" applyFont="1" applyFill="1" applyAlignment="1">
      <alignment horizontal="center" vertical="center"/>
    </xf>
    <xf numFmtId="0" fontId="2" fillId="6" borderId="0" xfId="0" applyFont="1" applyFill="1" applyAlignment="1">
      <alignment horizontal="center" vertical="center"/>
    </xf>
    <xf numFmtId="0" fontId="2" fillId="2" borderId="0" xfId="0" applyNumberFormat="1" applyFont="1" applyFill="1" applyBorder="1" applyAlignment="1">
      <alignment horizontal="center" vertical="center"/>
    </xf>
    <xf numFmtId="0" fontId="1" fillId="2" borderId="0" xfId="0" applyNumberFormat="1" applyFont="1" applyFill="1" applyBorder="1" applyAlignment="1">
      <alignment horizontal="center" vertical="center" wrapText="1"/>
    </xf>
    <xf numFmtId="0" fontId="2" fillId="3" borderId="0" xfId="0" applyNumberFormat="1" applyFont="1" applyFill="1" applyBorder="1" applyAlignment="1">
      <alignment horizontal="center" vertical="center"/>
    </xf>
    <xf numFmtId="49" fontId="2" fillId="3" borderId="0"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2" fillId="5" borderId="0" xfId="0" applyNumberFormat="1" applyFont="1" applyFill="1" applyAlignment="1">
      <alignment horizontal="center" vertical="center"/>
    </xf>
    <xf numFmtId="0" fontId="5" fillId="2" borderId="0" xfId="0" applyFont="1" applyFill="1" applyBorder="1" applyAlignment="1">
      <alignment horizontal="center" vertical="center" wrapText="1"/>
    </xf>
    <xf numFmtId="0" fontId="2" fillId="7"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2" fillId="7" borderId="0" xfId="0" applyNumberFormat="1" applyFont="1" applyFill="1" applyAlignment="1">
      <alignment horizontal="center" vertical="center"/>
    </xf>
    <xf numFmtId="0" fontId="2" fillId="3" borderId="0" xfId="0" applyFont="1" applyFill="1" applyAlignment="1">
      <alignment horizontal="center" vertical="center" wrapText="1"/>
    </xf>
    <xf numFmtId="0" fontId="1" fillId="2" borderId="0" xfId="0" applyFont="1" applyFill="1" applyAlignment="1">
      <alignment horizontal="center" vertical="center" wrapText="1"/>
    </xf>
    <xf numFmtId="49" fontId="2" fillId="3" borderId="0" xfId="0" applyNumberFormat="1" applyFont="1" applyFill="1" applyAlignment="1">
      <alignment horizontal="center" vertical="center"/>
    </xf>
    <xf numFmtId="0" fontId="1" fillId="2" borderId="0" xfId="0" applyFont="1" applyFill="1" applyAlignment="1">
      <alignment horizontal="center" vertical="center"/>
    </xf>
    <xf numFmtId="0" fontId="2" fillId="7" borderId="1" xfId="0" applyFont="1" applyFill="1" applyBorder="1" applyAlignment="1">
      <alignment horizontal="left" vertical="center" wrapText="1"/>
    </xf>
    <xf numFmtId="0" fontId="2" fillId="7" borderId="0" xfId="0" applyFont="1" applyFill="1" applyBorder="1" applyAlignment="1">
      <alignment horizontal="left" vertical="center" wrapText="1"/>
    </xf>
    <xf numFmtId="0" fontId="6" fillId="3" borderId="4"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4"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 fillId="2" borderId="0" xfId="0" applyNumberFormat="1" applyFont="1" applyFill="1" applyAlignment="1">
      <alignment horizontal="center" vertical="center"/>
    </xf>
    <xf numFmtId="0" fontId="2" fillId="10" borderId="0" xfId="0" applyFont="1" applyFill="1" applyAlignment="1">
      <alignment horizontal="center" vertical="center"/>
    </xf>
    <xf numFmtId="0" fontId="2" fillId="10" borderId="0" xfId="0" applyNumberFormat="1" applyFont="1" applyFill="1" applyAlignment="1">
      <alignment horizontal="center" vertical="center"/>
    </xf>
    <xf numFmtId="0" fontId="1" fillId="8" borderId="4"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0" xfId="0" applyFont="1" applyFill="1" applyBorder="1" applyAlignment="1">
      <alignment horizontal="center" vertical="center" wrapText="1"/>
    </xf>
    <xf numFmtId="0" fontId="1" fillId="3" borderId="0"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xf>
    <xf numFmtId="1" fontId="1" fillId="2" borderId="0"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xf>
    <xf numFmtId="0" fontId="1" fillId="2" borderId="0" xfId="0" applyNumberFormat="1" applyFont="1" applyFill="1" applyAlignment="1">
      <alignment horizontal="center" vertical="center"/>
    </xf>
    <xf numFmtId="0" fontId="1" fillId="2" borderId="2" xfId="0" applyNumberFormat="1" applyFont="1" applyFill="1" applyBorder="1" applyAlignment="1">
      <alignment horizontal="center" vertical="center"/>
    </xf>
    <xf numFmtId="0" fontId="1" fillId="2" borderId="7" xfId="0" applyNumberFormat="1" applyFont="1" applyFill="1" applyBorder="1" applyAlignment="1">
      <alignment horizontal="center" vertical="center"/>
    </xf>
    <xf numFmtId="0" fontId="1" fillId="2" borderId="8" xfId="0" applyNumberFormat="1" applyFont="1" applyFill="1" applyBorder="1" applyAlignment="1">
      <alignment horizontal="center" vertical="center"/>
    </xf>
    <xf numFmtId="0" fontId="1" fillId="2" borderId="9"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5"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8" borderId="3" xfId="0" applyNumberFormat="1" applyFont="1" applyFill="1" applyBorder="1" applyAlignment="1">
      <alignment horizontal="center" vertical="center" wrapText="1"/>
    </xf>
    <xf numFmtId="0" fontId="1" fillId="8" borderId="5"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8" borderId="4"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1" fontId="1" fillId="8"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97"/>
  <sheetViews>
    <sheetView tabSelected="1" view="pageBreakPreview" zoomScale="64" zoomScaleNormal="100" zoomScaleSheetLayoutView="64" workbookViewId="0">
      <pane xSplit="2" ySplit="7" topLeftCell="C8" activePane="bottomRight" state="frozen"/>
      <selection pane="topRight" activeCell="C1" sqref="C1"/>
      <selection pane="bottomLeft" activeCell="A7" sqref="A7"/>
      <selection pane="bottomRight" activeCell="CE41" sqref="CE41"/>
    </sheetView>
  </sheetViews>
  <sheetFormatPr defaultRowHeight="15.75" x14ac:dyDescent="0.25"/>
  <cols>
    <col min="1" max="1" width="4.375" style="48" customWidth="1"/>
    <col min="2" max="2" width="38.5" style="87" customWidth="1"/>
    <col min="3" max="3" width="31" style="87" customWidth="1"/>
    <col min="4" max="4" width="8.5" style="87" hidden="1" customWidth="1"/>
    <col min="5" max="5" width="6.75" style="87" hidden="1" customWidth="1"/>
    <col min="6" max="6" width="12.875" style="87" hidden="1" customWidth="1"/>
    <col min="7" max="7" width="20.125" style="87" customWidth="1"/>
    <col min="8" max="8" width="9.75" style="87" hidden="1" customWidth="1"/>
    <col min="9" max="9" width="7.375" style="87" hidden="1" customWidth="1"/>
    <col min="10" max="10" width="14.375" style="87" hidden="1" customWidth="1"/>
    <col min="11" max="11" width="27" style="48" customWidth="1"/>
    <col min="12" max="12" width="12.125" style="48" hidden="1" customWidth="1"/>
    <col min="13" max="13" width="8.75" style="48" hidden="1" customWidth="1"/>
    <col min="14" max="14" width="13" style="48" hidden="1" customWidth="1"/>
    <col min="15" max="15" width="13" style="48" customWidth="1"/>
    <col min="16" max="16" width="13" style="48" hidden="1" customWidth="1"/>
    <col min="17" max="17" width="13" style="48" customWidth="1"/>
    <col min="18" max="18" width="55.375" style="48" hidden="1" customWidth="1"/>
    <col min="19" max="19" width="22.375" style="48" customWidth="1"/>
    <col min="20" max="20" width="29" style="48" hidden="1" customWidth="1"/>
    <col min="21" max="21" width="22.125" style="102" customWidth="1"/>
    <col min="22" max="22" width="17.25" style="102" hidden="1" customWidth="1"/>
    <col min="23" max="23" width="25.375" style="102" customWidth="1"/>
    <col min="24" max="24" width="16.875" style="102" hidden="1" customWidth="1"/>
    <col min="25" max="25" width="24.625" style="102" customWidth="1"/>
    <col min="26" max="26" width="12.625" style="102" hidden="1" customWidth="1"/>
    <col min="27" max="27" width="24.375" style="48" customWidth="1"/>
    <col min="28" max="28" width="12.5" style="83" hidden="1" customWidth="1"/>
    <col min="29" max="29" width="24.625" style="89" customWidth="1"/>
    <col min="30" max="30" width="13.5" style="89" hidden="1" customWidth="1"/>
    <col min="31" max="31" width="17.625" style="89" hidden="1" customWidth="1"/>
    <col min="32" max="32" width="21.5" style="89" hidden="1" customWidth="1"/>
    <col min="33" max="33" width="17.875" style="89" hidden="1" customWidth="1"/>
    <col min="34" max="34" width="20.375" style="89" customWidth="1"/>
    <col min="35" max="36" width="17.625" style="89" hidden="1" customWidth="1"/>
    <col min="37" max="37" width="18.75" style="6" customWidth="1"/>
    <col min="38" max="38" width="21.25" style="6" hidden="1" customWidth="1"/>
    <col min="39" max="39" width="15" style="6" customWidth="1"/>
    <col min="40" max="40" width="24.375" style="6" hidden="1" customWidth="1"/>
    <col min="41" max="41" width="48" style="90" customWidth="1"/>
    <col min="42" max="42" width="24.875" style="5" hidden="1" customWidth="1"/>
    <col min="43" max="43" width="17.375" style="48" customWidth="1"/>
    <col min="44" max="44" width="33.375" style="48" hidden="1" customWidth="1"/>
    <col min="45" max="45" width="18.75" style="48" customWidth="1"/>
    <col min="46" max="46" width="32.125" style="48" hidden="1" customWidth="1"/>
    <col min="47" max="47" width="17.5" style="48" customWidth="1"/>
    <col min="48" max="48" width="14.75" style="48" hidden="1" customWidth="1"/>
    <col min="49" max="49" width="18.25" style="123" customWidth="1"/>
    <col min="50" max="50" width="12.75" style="6" hidden="1" customWidth="1"/>
    <col min="51" max="51" width="23.625" style="6" customWidth="1"/>
    <col min="52" max="52" width="19.625" style="6" hidden="1" customWidth="1"/>
    <col min="53" max="53" width="33.75" style="48" customWidth="1"/>
    <col min="54" max="54" width="22.375" style="48" hidden="1" customWidth="1"/>
    <col min="55" max="55" width="16.75" style="48" hidden="1" customWidth="1"/>
    <col min="56" max="56" width="9.625" style="48" hidden="1" customWidth="1"/>
    <col min="57" max="57" width="23.25" style="48" customWidth="1"/>
    <col min="58" max="58" width="16.75" style="83" hidden="1" customWidth="1"/>
    <col min="59" max="59" width="19.25" style="48" customWidth="1"/>
    <col min="60" max="60" width="21.375" style="105" hidden="1" customWidth="1"/>
    <col min="61" max="61" width="21.25" style="6" customWidth="1"/>
    <col min="62" max="62" width="18.375" style="5" hidden="1" customWidth="1"/>
    <col min="63" max="63" width="19" style="6" customWidth="1"/>
    <col min="64" max="64" width="26.875" style="5" hidden="1" customWidth="1"/>
    <col min="65" max="65" width="24.125" style="6" customWidth="1"/>
    <col min="66" max="66" width="32.625" style="5" hidden="1" customWidth="1"/>
    <col min="67" max="67" width="26.625" style="106" customWidth="1"/>
    <col min="68" max="68" width="27.75" style="6" hidden="1" customWidth="1"/>
    <col min="69" max="69" width="20.125" style="48" customWidth="1"/>
    <col min="70" max="70" width="21.875" style="48" customWidth="1"/>
    <col min="71" max="71" width="17.375" style="48" customWidth="1"/>
    <col min="72" max="72" width="17.375" style="48" hidden="1" customWidth="1"/>
    <col min="73" max="73" width="16.625" style="48" customWidth="1"/>
    <col min="74" max="74" width="16.625" style="48" hidden="1" customWidth="1"/>
    <col min="75" max="75" width="18" style="48" customWidth="1"/>
    <col min="76" max="76" width="18" style="48" hidden="1" customWidth="1"/>
    <col min="77" max="77" width="18" style="48" customWidth="1"/>
    <col min="78" max="78" width="18" style="48" hidden="1" customWidth="1"/>
    <col min="79" max="79" width="15.875" style="48" customWidth="1"/>
    <col min="80" max="80" width="15.875" style="48" hidden="1" customWidth="1"/>
    <col min="81" max="81" width="18" style="48" customWidth="1"/>
    <col min="82" max="82" width="18" style="48" hidden="1" customWidth="1"/>
    <col min="83" max="83" width="17.25" style="98" customWidth="1"/>
    <col min="84" max="86" width="9" style="48" customWidth="1"/>
    <col min="87" max="16384" width="9" style="48"/>
  </cols>
  <sheetData>
    <row r="1" spans="1:84" x14ac:dyDescent="0.25">
      <c r="A1" s="135" t="s">
        <v>51</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47"/>
      <c r="BU1" s="47"/>
      <c r="BV1" s="47"/>
      <c r="BW1" s="47"/>
      <c r="BX1" s="47"/>
      <c r="BY1" s="47"/>
      <c r="BZ1" s="47"/>
      <c r="CA1" s="47"/>
      <c r="CB1" s="47"/>
      <c r="CC1" s="47"/>
      <c r="CD1" s="47"/>
      <c r="CE1" s="47"/>
    </row>
    <row r="2" spans="1:84" x14ac:dyDescent="0.25">
      <c r="A2" s="136"/>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c r="BQ2" s="136"/>
      <c r="BR2" s="136"/>
      <c r="BS2" s="136"/>
      <c r="BT2" s="49"/>
      <c r="BU2" s="49"/>
      <c r="BV2" s="49"/>
      <c r="BW2" s="49"/>
      <c r="BX2" s="49"/>
      <c r="BY2" s="49"/>
      <c r="BZ2" s="49"/>
      <c r="CA2" s="49"/>
      <c r="CB2" s="49"/>
      <c r="CC2" s="49"/>
      <c r="CD2" s="49"/>
      <c r="CE2" s="49"/>
    </row>
    <row r="3" spans="1:84" x14ac:dyDescent="0.25">
      <c r="A3" s="137" t="s">
        <v>1</v>
      </c>
      <c r="B3" s="137" t="s">
        <v>0</v>
      </c>
      <c r="C3" s="140" t="s">
        <v>2</v>
      </c>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2"/>
    </row>
    <row r="4" spans="1:84" ht="80.25" customHeight="1" x14ac:dyDescent="0.25">
      <c r="A4" s="138"/>
      <c r="B4" s="138"/>
      <c r="C4" s="143" t="s">
        <v>47</v>
      </c>
      <c r="D4" s="144"/>
      <c r="E4" s="144"/>
      <c r="F4" s="144"/>
      <c r="G4" s="144"/>
      <c r="H4" s="144"/>
      <c r="I4" s="144"/>
      <c r="J4" s="144"/>
      <c r="K4" s="153" t="s">
        <v>50</v>
      </c>
      <c r="L4" s="153"/>
      <c r="M4" s="153"/>
      <c r="N4" s="153"/>
      <c r="O4" s="143" t="s">
        <v>290</v>
      </c>
      <c r="P4" s="152"/>
      <c r="Q4" s="143" t="s">
        <v>291</v>
      </c>
      <c r="R4" s="152"/>
      <c r="S4" s="143" t="s">
        <v>320</v>
      </c>
      <c r="T4" s="152"/>
      <c r="U4" s="143" t="s">
        <v>48</v>
      </c>
      <c r="V4" s="144"/>
      <c r="W4" s="144"/>
      <c r="X4" s="144"/>
      <c r="Y4" s="144"/>
      <c r="Z4" s="152"/>
      <c r="AA4" s="143" t="s">
        <v>4</v>
      </c>
      <c r="AB4" s="144"/>
      <c r="AC4" s="144"/>
      <c r="AD4" s="144"/>
      <c r="AE4" s="144"/>
      <c r="AF4" s="144"/>
      <c r="AG4" s="144"/>
      <c r="AH4" s="144"/>
      <c r="AI4" s="144"/>
      <c r="AJ4" s="152"/>
      <c r="AK4" s="146" t="s">
        <v>14</v>
      </c>
      <c r="AL4" s="147"/>
      <c r="AM4" s="147"/>
      <c r="AN4" s="147"/>
      <c r="AO4" s="148"/>
      <c r="AP4" s="50"/>
      <c r="AQ4" s="143" t="s">
        <v>5</v>
      </c>
      <c r="AR4" s="144"/>
      <c r="AS4" s="144"/>
      <c r="AT4" s="144"/>
      <c r="AU4" s="144"/>
      <c r="AV4" s="144"/>
      <c r="AW4" s="144"/>
      <c r="AX4" s="144"/>
      <c r="AY4" s="144"/>
      <c r="AZ4" s="144"/>
      <c r="BA4" s="143" t="s">
        <v>49</v>
      </c>
      <c r="BB4" s="144"/>
      <c r="BC4" s="144"/>
      <c r="BD4" s="144"/>
      <c r="BE4" s="144"/>
      <c r="BF4" s="144"/>
      <c r="BG4" s="144"/>
      <c r="BH4" s="144"/>
      <c r="BI4" s="146" t="s">
        <v>3</v>
      </c>
      <c r="BJ4" s="147"/>
      <c r="BK4" s="147"/>
      <c r="BL4" s="147"/>
      <c r="BM4" s="147"/>
      <c r="BN4" s="147"/>
      <c r="BO4" s="147"/>
      <c r="BP4" s="148"/>
      <c r="BQ4" s="143" t="s">
        <v>13</v>
      </c>
      <c r="BR4" s="152"/>
      <c r="BS4" s="143" t="s">
        <v>46</v>
      </c>
      <c r="BT4" s="144"/>
      <c r="BU4" s="144"/>
      <c r="BV4" s="144"/>
      <c r="BW4" s="144"/>
      <c r="BX4" s="144"/>
      <c r="BY4" s="144"/>
      <c r="BZ4" s="144"/>
      <c r="CA4" s="144"/>
      <c r="CB4" s="144"/>
      <c r="CC4" s="144"/>
      <c r="CD4" s="152"/>
      <c r="CE4" s="125"/>
    </row>
    <row r="5" spans="1:84" s="47" customFormat="1" ht="139.5" customHeight="1" x14ac:dyDescent="0.25">
      <c r="A5" s="139"/>
      <c r="B5" s="139"/>
      <c r="C5" s="19" t="s">
        <v>78</v>
      </c>
      <c r="D5" s="23" t="s">
        <v>68</v>
      </c>
      <c r="E5" s="23" t="s">
        <v>69</v>
      </c>
      <c r="F5" s="23" t="s">
        <v>70</v>
      </c>
      <c r="G5" s="19" t="s">
        <v>79</v>
      </c>
      <c r="H5" s="23" t="s">
        <v>68</v>
      </c>
      <c r="I5" s="23" t="s">
        <v>69</v>
      </c>
      <c r="J5" s="23" t="s">
        <v>70</v>
      </c>
      <c r="K5" s="19" t="s">
        <v>73</v>
      </c>
      <c r="L5" s="23" t="s">
        <v>71</v>
      </c>
      <c r="M5" s="23" t="s">
        <v>72</v>
      </c>
      <c r="N5" s="23" t="s">
        <v>70</v>
      </c>
      <c r="O5" s="19" t="s">
        <v>292</v>
      </c>
      <c r="P5" s="23" t="s">
        <v>67</v>
      </c>
      <c r="Q5" s="19" t="s">
        <v>295</v>
      </c>
      <c r="R5" s="23" t="s">
        <v>67</v>
      </c>
      <c r="S5" s="19" t="s">
        <v>321</v>
      </c>
      <c r="T5" s="23" t="s">
        <v>67</v>
      </c>
      <c r="U5" s="19" t="s">
        <v>64</v>
      </c>
      <c r="V5" s="23" t="s">
        <v>279</v>
      </c>
      <c r="W5" s="19" t="s">
        <v>197</v>
      </c>
      <c r="X5" s="23" t="s">
        <v>198</v>
      </c>
      <c r="Y5" s="19" t="s">
        <v>201</v>
      </c>
      <c r="Z5" s="23" t="s">
        <v>65</v>
      </c>
      <c r="AA5" s="7" t="s">
        <v>276</v>
      </c>
      <c r="AB5" s="10" t="s">
        <v>277</v>
      </c>
      <c r="AC5" s="38" t="s">
        <v>204</v>
      </c>
      <c r="AD5" s="39" t="s">
        <v>205</v>
      </c>
      <c r="AE5" s="39" t="s">
        <v>206</v>
      </c>
      <c r="AF5" s="10" t="s">
        <v>207</v>
      </c>
      <c r="AG5" s="39" t="s">
        <v>67</v>
      </c>
      <c r="AH5" s="13" t="s">
        <v>280</v>
      </c>
      <c r="AI5" s="2" t="s">
        <v>151</v>
      </c>
      <c r="AJ5" s="2" t="s">
        <v>67</v>
      </c>
      <c r="AK5" s="149" t="s">
        <v>52</v>
      </c>
      <c r="AL5" s="150"/>
      <c r="AM5" s="150"/>
      <c r="AN5" s="150"/>
      <c r="AO5" s="13" t="s">
        <v>393</v>
      </c>
      <c r="AP5" s="2" t="s">
        <v>66</v>
      </c>
      <c r="AQ5" s="145" t="s">
        <v>15</v>
      </c>
      <c r="AR5" s="151"/>
      <c r="AS5" s="151"/>
      <c r="AT5" s="151"/>
      <c r="AU5" s="151"/>
      <c r="AV5" s="151"/>
      <c r="AW5" s="151"/>
      <c r="AX5" s="151"/>
      <c r="AY5" s="151"/>
      <c r="AZ5" s="151"/>
      <c r="BA5" s="19" t="s">
        <v>77</v>
      </c>
      <c r="BB5" s="23" t="s">
        <v>74</v>
      </c>
      <c r="BC5" s="23" t="s">
        <v>75</v>
      </c>
      <c r="BD5" s="23" t="s">
        <v>76</v>
      </c>
      <c r="BE5" s="19" t="s">
        <v>150</v>
      </c>
      <c r="BF5" s="23" t="s">
        <v>80</v>
      </c>
      <c r="BG5" s="19" t="s">
        <v>148</v>
      </c>
      <c r="BH5" s="4" t="s">
        <v>81</v>
      </c>
      <c r="BI5" s="13" t="s">
        <v>128</v>
      </c>
      <c r="BJ5" s="51" t="s">
        <v>82</v>
      </c>
      <c r="BK5" s="13" t="s">
        <v>129</v>
      </c>
      <c r="BL5" s="34"/>
      <c r="BM5" s="13" t="s">
        <v>130</v>
      </c>
      <c r="BN5" s="33" t="s">
        <v>132</v>
      </c>
      <c r="BO5" s="13" t="s">
        <v>131</v>
      </c>
      <c r="BP5" s="33" t="s">
        <v>83</v>
      </c>
      <c r="BQ5" s="19" t="s">
        <v>202</v>
      </c>
      <c r="BR5" s="19" t="s">
        <v>203</v>
      </c>
      <c r="BS5" s="19" t="s">
        <v>7</v>
      </c>
      <c r="BT5" s="1" t="s">
        <v>53</v>
      </c>
      <c r="BU5" s="19" t="s">
        <v>8</v>
      </c>
      <c r="BV5" s="1" t="s">
        <v>54</v>
      </c>
      <c r="BW5" s="45" t="s">
        <v>9</v>
      </c>
      <c r="BX5" s="1" t="s">
        <v>53</v>
      </c>
      <c r="BY5" s="45" t="s">
        <v>10</v>
      </c>
      <c r="BZ5" s="1" t="s">
        <v>53</v>
      </c>
      <c r="CA5" s="45" t="s">
        <v>11</v>
      </c>
      <c r="CB5" s="1" t="s">
        <v>54</v>
      </c>
      <c r="CC5" s="45" t="s">
        <v>12</v>
      </c>
      <c r="CD5" s="1" t="s">
        <v>54</v>
      </c>
      <c r="CE5" s="126" t="s">
        <v>6</v>
      </c>
    </row>
    <row r="6" spans="1:84" ht="78.75" x14ac:dyDescent="0.25">
      <c r="A6" s="53"/>
      <c r="B6" s="53"/>
      <c r="C6" s="19"/>
      <c r="D6" s="23"/>
      <c r="E6" s="23"/>
      <c r="F6" s="23"/>
      <c r="G6" s="19"/>
      <c r="H6" s="23"/>
      <c r="I6" s="23"/>
      <c r="J6" s="23"/>
      <c r="K6" s="19"/>
      <c r="L6" s="23"/>
      <c r="M6" s="23"/>
      <c r="N6" s="23"/>
      <c r="O6" s="114"/>
      <c r="P6" s="23"/>
      <c r="Q6" s="114"/>
      <c r="R6" s="23"/>
      <c r="S6" s="19"/>
      <c r="T6" s="23"/>
      <c r="U6" s="19"/>
      <c r="V6" s="23"/>
      <c r="W6" s="19"/>
      <c r="X6" s="23"/>
      <c r="Y6" s="19"/>
      <c r="Z6" s="23"/>
      <c r="AA6" s="44"/>
      <c r="AB6" s="43"/>
      <c r="AC6" s="95"/>
      <c r="AD6" s="128"/>
      <c r="AE6" s="128"/>
      <c r="AF6" s="129"/>
      <c r="AG6" s="33"/>
      <c r="AH6" s="13"/>
      <c r="AI6" s="33"/>
      <c r="AJ6" s="33"/>
      <c r="AK6" s="116" t="s">
        <v>376</v>
      </c>
      <c r="AL6" s="35" t="s">
        <v>67</v>
      </c>
      <c r="AM6" s="116" t="s">
        <v>377</v>
      </c>
      <c r="AN6" s="35" t="s">
        <v>67</v>
      </c>
      <c r="AO6" s="13"/>
      <c r="AP6" s="34"/>
      <c r="AQ6" s="54" t="s">
        <v>282</v>
      </c>
      <c r="AR6" s="109" t="s">
        <v>67</v>
      </c>
      <c r="AS6" s="55" t="s">
        <v>284</v>
      </c>
      <c r="AT6" s="110" t="s">
        <v>67</v>
      </c>
      <c r="AU6" s="21" t="s">
        <v>289</v>
      </c>
      <c r="AV6" s="110" t="s">
        <v>67</v>
      </c>
      <c r="AW6" s="17" t="s">
        <v>347</v>
      </c>
      <c r="AX6" s="110" t="s">
        <v>67</v>
      </c>
      <c r="AY6" s="17" t="s">
        <v>348</v>
      </c>
      <c r="AZ6" s="110" t="s">
        <v>67</v>
      </c>
      <c r="BA6" s="19"/>
      <c r="BB6" s="23"/>
      <c r="BC6" s="23"/>
      <c r="BD6" s="23"/>
      <c r="BE6" s="19"/>
      <c r="BF6" s="23"/>
      <c r="BG6" s="19"/>
      <c r="BH6" s="4"/>
      <c r="BI6" s="13"/>
      <c r="BJ6" s="34"/>
      <c r="BK6" s="13"/>
      <c r="BL6" s="34"/>
      <c r="BM6" s="13"/>
      <c r="BN6" s="34"/>
      <c r="BO6" s="13"/>
      <c r="BP6" s="34"/>
      <c r="BQ6" s="53"/>
      <c r="BR6" s="19"/>
      <c r="BS6" s="25"/>
      <c r="BT6" s="29"/>
      <c r="BU6" s="25"/>
      <c r="BV6" s="31"/>
      <c r="BW6" s="26"/>
      <c r="BX6" s="31"/>
      <c r="BY6" s="26"/>
      <c r="BZ6" s="31"/>
      <c r="CA6" s="26"/>
      <c r="CB6" s="31"/>
      <c r="CC6" s="26"/>
      <c r="CD6" s="31"/>
      <c r="CE6" s="154"/>
    </row>
    <row r="7" spans="1:84" ht="108.75" customHeight="1" x14ac:dyDescent="0.25">
      <c r="A7" s="20">
        <v>1</v>
      </c>
      <c r="B7" s="56" t="s">
        <v>16</v>
      </c>
      <c r="C7" s="57">
        <v>4</v>
      </c>
      <c r="D7" s="37">
        <v>650</v>
      </c>
      <c r="E7" s="37">
        <v>533</v>
      </c>
      <c r="F7" s="58">
        <f t="shared" ref="F7:F36" si="0">E7*100/D7</f>
        <v>82</v>
      </c>
      <c r="G7" s="13">
        <v>2</v>
      </c>
      <c r="H7" s="34">
        <v>59</v>
      </c>
      <c r="I7" s="34">
        <v>20</v>
      </c>
      <c r="J7" s="24">
        <f>I7*100/H7</f>
        <v>33.898305084745765</v>
      </c>
      <c r="K7" s="13">
        <v>1</v>
      </c>
      <c r="L7" s="34">
        <v>1292</v>
      </c>
      <c r="M7" s="34">
        <v>209</v>
      </c>
      <c r="N7" s="24">
        <f>M7*100/L7</f>
        <v>16.176470588235293</v>
      </c>
      <c r="O7" s="114" t="s">
        <v>298</v>
      </c>
      <c r="P7" s="24" t="s">
        <v>317</v>
      </c>
      <c r="Q7" s="114" t="s">
        <v>298</v>
      </c>
      <c r="R7" s="24" t="s">
        <v>315</v>
      </c>
      <c r="S7" s="114">
        <v>3</v>
      </c>
      <c r="T7" s="24" t="s">
        <v>322</v>
      </c>
      <c r="U7" s="57">
        <v>5</v>
      </c>
      <c r="V7" s="59" t="s">
        <v>194</v>
      </c>
      <c r="W7" s="13">
        <v>5</v>
      </c>
      <c r="X7" s="33" t="s">
        <v>199</v>
      </c>
      <c r="Y7" s="57">
        <v>5</v>
      </c>
      <c r="Z7" s="59" t="s">
        <v>194</v>
      </c>
      <c r="AA7" s="13">
        <v>2</v>
      </c>
      <c r="AB7" s="34">
        <v>3</v>
      </c>
      <c r="AC7" s="13">
        <v>5</v>
      </c>
      <c r="AD7" s="24">
        <f t="shared" ref="AD7:AD40" si="1">AF7*100/AE7</f>
        <v>32.608695652173914</v>
      </c>
      <c r="AE7" s="34">
        <v>92</v>
      </c>
      <c r="AF7" s="34">
        <v>30</v>
      </c>
      <c r="AG7" s="34" t="s">
        <v>208</v>
      </c>
      <c r="AH7" s="14" t="s">
        <v>152</v>
      </c>
      <c r="AI7" s="40" t="s">
        <v>152</v>
      </c>
      <c r="AJ7" s="36" t="s">
        <v>153</v>
      </c>
      <c r="AK7" s="13">
        <v>10</v>
      </c>
      <c r="AL7" s="121" t="s">
        <v>365</v>
      </c>
      <c r="AM7" s="13">
        <v>13</v>
      </c>
      <c r="AN7" s="121" t="s">
        <v>360</v>
      </c>
      <c r="AO7" s="17">
        <v>44</v>
      </c>
      <c r="AP7" s="34" t="s">
        <v>391</v>
      </c>
      <c r="AQ7" s="71">
        <v>5</v>
      </c>
      <c r="AR7" s="112" t="s">
        <v>281</v>
      </c>
      <c r="AS7" s="60">
        <v>5</v>
      </c>
      <c r="AT7" s="112" t="s">
        <v>240</v>
      </c>
      <c r="AU7" s="46">
        <v>4</v>
      </c>
      <c r="AV7" s="131" t="s">
        <v>241</v>
      </c>
      <c r="AW7" s="46">
        <v>9</v>
      </c>
      <c r="AX7" s="131" t="s">
        <v>336</v>
      </c>
      <c r="AY7" s="46"/>
      <c r="AZ7" s="132"/>
      <c r="BA7" s="19">
        <v>5</v>
      </c>
      <c r="BB7" s="61">
        <v>363</v>
      </c>
      <c r="BC7" s="61">
        <v>358</v>
      </c>
      <c r="BD7" s="24">
        <f t="shared" ref="BD7:BD39" si="2">BC7*100/BB7</f>
        <v>98.622589531680447</v>
      </c>
      <c r="BE7" s="62">
        <v>3</v>
      </c>
      <c r="BF7" s="63">
        <v>53</v>
      </c>
      <c r="BG7" s="62">
        <v>4</v>
      </c>
      <c r="BH7" s="4" t="s">
        <v>133</v>
      </c>
      <c r="BI7" s="62"/>
      <c r="BJ7" s="64">
        <v>5</v>
      </c>
      <c r="BK7" s="62">
        <v>4</v>
      </c>
      <c r="BL7" s="65" t="s">
        <v>84</v>
      </c>
      <c r="BM7" s="62">
        <v>3</v>
      </c>
      <c r="BN7" s="65" t="s">
        <v>85</v>
      </c>
      <c r="BO7" s="62">
        <v>2</v>
      </c>
      <c r="BP7" s="65" t="s">
        <v>86</v>
      </c>
      <c r="BQ7" s="53">
        <v>3</v>
      </c>
      <c r="BR7" s="21">
        <v>5</v>
      </c>
      <c r="BS7" s="27">
        <v>5</v>
      </c>
      <c r="BT7" s="30" t="s">
        <v>61</v>
      </c>
      <c r="BU7" s="27">
        <v>3</v>
      </c>
      <c r="BV7" s="32" t="s">
        <v>61</v>
      </c>
      <c r="BW7" s="28">
        <v>5</v>
      </c>
      <c r="BX7" s="32" t="s">
        <v>61</v>
      </c>
      <c r="BY7" s="28">
        <v>5</v>
      </c>
      <c r="BZ7" s="32" t="s">
        <v>61</v>
      </c>
      <c r="CA7" s="28">
        <v>3</v>
      </c>
      <c r="CB7" s="32" t="s">
        <v>61</v>
      </c>
      <c r="CC7" s="28">
        <v>3</v>
      </c>
      <c r="CD7" s="32" t="s">
        <v>62</v>
      </c>
      <c r="CE7" s="154">
        <f t="shared" ref="CE7:CE41" si="3">CC7+CA7+BY7+BW7+BU7+BS7+BR7+BQ7+BO7+BM7+BK7+BI7+BG7+BE7+BA7+AY7+AW7+AU7+AS7+AQ7+AO7+AM7+AK7+AH7+AC7+AA7+Y7+W7+U7+S7+Q7+O7+K7+G7+C7</f>
        <v>209</v>
      </c>
    </row>
    <row r="8" spans="1:84" ht="179.25" customHeight="1" x14ac:dyDescent="0.25">
      <c r="A8" s="16">
        <v>2</v>
      </c>
      <c r="B8" s="56" t="s">
        <v>55</v>
      </c>
      <c r="C8" s="19">
        <v>5</v>
      </c>
      <c r="D8" s="61">
        <v>295</v>
      </c>
      <c r="E8" s="61">
        <v>324</v>
      </c>
      <c r="F8" s="58">
        <f t="shared" si="0"/>
        <v>109.83050847457628</v>
      </c>
      <c r="G8" s="19"/>
      <c r="H8" s="61"/>
      <c r="I8" s="61"/>
      <c r="J8" s="24"/>
      <c r="K8" s="19"/>
      <c r="L8" s="61"/>
      <c r="M8" s="61"/>
      <c r="N8" s="24"/>
      <c r="O8" s="114"/>
      <c r="P8" s="24"/>
      <c r="Q8" s="114" t="s">
        <v>298</v>
      </c>
      <c r="R8" s="24" t="s">
        <v>299</v>
      </c>
      <c r="S8" s="114">
        <v>3</v>
      </c>
      <c r="T8" s="24" t="s">
        <v>324</v>
      </c>
      <c r="U8" s="19">
        <v>5</v>
      </c>
      <c r="V8" s="23" t="s">
        <v>194</v>
      </c>
      <c r="W8" s="19">
        <v>5</v>
      </c>
      <c r="X8" s="33" t="s">
        <v>199</v>
      </c>
      <c r="Y8" s="19">
        <v>5</v>
      </c>
      <c r="Z8" s="23" t="s">
        <v>194</v>
      </c>
      <c r="AA8" s="13">
        <v>4</v>
      </c>
      <c r="AB8" s="34">
        <v>1</v>
      </c>
      <c r="AC8" s="13">
        <v>5</v>
      </c>
      <c r="AD8" s="24">
        <f t="shared" si="1"/>
        <v>53.086419753086417</v>
      </c>
      <c r="AE8" s="34">
        <v>81</v>
      </c>
      <c r="AF8" s="34">
        <v>43</v>
      </c>
      <c r="AG8" s="34" t="s">
        <v>209</v>
      </c>
      <c r="AH8" s="15" t="s">
        <v>191</v>
      </c>
      <c r="AI8" s="36" t="s">
        <v>154</v>
      </c>
      <c r="AJ8" s="36" t="s">
        <v>155</v>
      </c>
      <c r="AK8" s="13">
        <v>6</v>
      </c>
      <c r="AL8" s="117" t="s">
        <v>364</v>
      </c>
      <c r="AM8" s="13">
        <v>23</v>
      </c>
      <c r="AN8" s="117" t="s">
        <v>354</v>
      </c>
      <c r="AO8" s="17">
        <v>18</v>
      </c>
      <c r="AP8" s="34" t="s">
        <v>386</v>
      </c>
      <c r="AQ8" s="55">
        <v>5</v>
      </c>
      <c r="AR8" s="110" t="s">
        <v>242</v>
      </c>
      <c r="AS8" s="55">
        <v>1</v>
      </c>
      <c r="AT8" s="110" t="s">
        <v>243</v>
      </c>
      <c r="AU8" s="21"/>
      <c r="AV8" s="61"/>
      <c r="AW8" s="17">
        <v>10</v>
      </c>
      <c r="AX8" s="34" t="s">
        <v>340</v>
      </c>
      <c r="AY8" s="17"/>
      <c r="AZ8" s="34"/>
      <c r="BA8" s="19">
        <v>3</v>
      </c>
      <c r="BB8" s="61">
        <v>372</v>
      </c>
      <c r="BC8" s="61">
        <v>255</v>
      </c>
      <c r="BD8" s="24">
        <f t="shared" si="2"/>
        <v>68.548387096774192</v>
      </c>
      <c r="BE8" s="19">
        <v>4</v>
      </c>
      <c r="BF8" s="23">
        <v>86</v>
      </c>
      <c r="BG8" s="19">
        <v>5</v>
      </c>
      <c r="BH8" s="4" t="s">
        <v>134</v>
      </c>
      <c r="BI8" s="13"/>
      <c r="BJ8" s="34">
        <v>2</v>
      </c>
      <c r="BK8" s="13">
        <v>4</v>
      </c>
      <c r="BL8" s="51" t="s">
        <v>87</v>
      </c>
      <c r="BM8" s="13">
        <v>5</v>
      </c>
      <c r="BN8" s="51" t="s">
        <v>88</v>
      </c>
      <c r="BO8" s="13">
        <v>3</v>
      </c>
      <c r="BP8" s="51" t="s">
        <v>89</v>
      </c>
      <c r="BQ8" s="53">
        <v>1</v>
      </c>
      <c r="BR8" s="21">
        <v>5</v>
      </c>
      <c r="BS8" s="27">
        <v>5</v>
      </c>
      <c r="BT8" s="30" t="s">
        <v>61</v>
      </c>
      <c r="BU8" s="27">
        <v>3</v>
      </c>
      <c r="BV8" s="30" t="s">
        <v>61</v>
      </c>
      <c r="BW8" s="28">
        <v>5</v>
      </c>
      <c r="BX8" s="30" t="s">
        <v>61</v>
      </c>
      <c r="BY8" s="28">
        <v>5</v>
      </c>
      <c r="BZ8" s="30" t="s">
        <v>61</v>
      </c>
      <c r="CA8" s="28">
        <v>3</v>
      </c>
      <c r="CB8" s="30" t="s">
        <v>61</v>
      </c>
      <c r="CC8" s="28">
        <v>3</v>
      </c>
      <c r="CD8" s="32" t="s">
        <v>62</v>
      </c>
      <c r="CE8" s="154">
        <f t="shared" si="3"/>
        <v>204</v>
      </c>
      <c r="CF8" s="66"/>
    </row>
    <row r="9" spans="1:84" ht="308.25" customHeight="1" x14ac:dyDescent="0.25">
      <c r="A9" s="22">
        <v>3</v>
      </c>
      <c r="B9" s="56" t="s">
        <v>44</v>
      </c>
      <c r="C9" s="57">
        <v>5</v>
      </c>
      <c r="D9" s="37">
        <v>205</v>
      </c>
      <c r="E9" s="37">
        <v>236</v>
      </c>
      <c r="F9" s="58">
        <f t="shared" si="0"/>
        <v>115.1219512195122</v>
      </c>
      <c r="G9" s="13">
        <v>5</v>
      </c>
      <c r="H9" s="34">
        <v>20</v>
      </c>
      <c r="I9" s="34">
        <v>42</v>
      </c>
      <c r="J9" s="24">
        <f>I9*100/H9</f>
        <v>210</v>
      </c>
      <c r="K9" s="13">
        <v>5</v>
      </c>
      <c r="L9" s="34">
        <v>399</v>
      </c>
      <c r="M9" s="34">
        <v>399</v>
      </c>
      <c r="N9" s="24">
        <f t="shared" ref="N9:N17" si="4">M9*100/L9</f>
        <v>100</v>
      </c>
      <c r="O9" s="114" t="s">
        <v>298</v>
      </c>
      <c r="P9" s="24" t="s">
        <v>317</v>
      </c>
      <c r="Q9" s="114" t="s">
        <v>298</v>
      </c>
      <c r="R9" s="24" t="s">
        <v>294</v>
      </c>
      <c r="S9" s="114">
        <v>1</v>
      </c>
      <c r="T9" s="24" t="s">
        <v>323</v>
      </c>
      <c r="U9" s="13">
        <v>3</v>
      </c>
      <c r="V9" s="33" t="s">
        <v>195</v>
      </c>
      <c r="W9" s="13">
        <v>5</v>
      </c>
      <c r="X9" s="33" t="s">
        <v>199</v>
      </c>
      <c r="Y9" s="13">
        <v>5</v>
      </c>
      <c r="Z9" s="33" t="s">
        <v>194</v>
      </c>
      <c r="AA9" s="13">
        <v>5</v>
      </c>
      <c r="AB9" s="34">
        <v>0</v>
      </c>
      <c r="AC9" s="13">
        <v>5</v>
      </c>
      <c r="AD9" s="24">
        <f t="shared" si="1"/>
        <v>32.558139534883722</v>
      </c>
      <c r="AE9" s="34">
        <v>43</v>
      </c>
      <c r="AF9" s="34">
        <v>14</v>
      </c>
      <c r="AG9" s="34" t="s">
        <v>215</v>
      </c>
      <c r="AH9" s="14" t="s">
        <v>160</v>
      </c>
      <c r="AI9" s="40" t="s">
        <v>160</v>
      </c>
      <c r="AJ9" s="34" t="s">
        <v>164</v>
      </c>
      <c r="AK9" s="13">
        <v>7</v>
      </c>
      <c r="AL9" s="119" t="s">
        <v>370</v>
      </c>
      <c r="AM9" s="13">
        <v>8</v>
      </c>
      <c r="AN9" s="119" t="s">
        <v>356</v>
      </c>
      <c r="AO9" s="17">
        <v>29</v>
      </c>
      <c r="AP9" s="34" t="s">
        <v>392</v>
      </c>
      <c r="AQ9" s="60">
        <v>5</v>
      </c>
      <c r="AR9" s="35" t="s">
        <v>251</v>
      </c>
      <c r="AS9" s="60">
        <v>3</v>
      </c>
      <c r="AT9" s="35" t="s">
        <v>286</v>
      </c>
      <c r="AU9" s="46"/>
      <c r="AV9" s="37"/>
      <c r="AW9" s="46">
        <v>7</v>
      </c>
      <c r="AX9" s="34" t="s">
        <v>345</v>
      </c>
      <c r="AY9" s="46"/>
      <c r="AZ9" s="37"/>
      <c r="BA9" s="13">
        <v>5</v>
      </c>
      <c r="BB9" s="34">
        <v>133</v>
      </c>
      <c r="BC9" s="34">
        <v>133</v>
      </c>
      <c r="BD9" s="24">
        <f t="shared" si="2"/>
        <v>100</v>
      </c>
      <c r="BE9" s="62">
        <v>3</v>
      </c>
      <c r="BF9" s="63">
        <v>72</v>
      </c>
      <c r="BG9" s="62">
        <v>4</v>
      </c>
      <c r="BH9" s="4" t="s">
        <v>139</v>
      </c>
      <c r="BI9" s="62"/>
      <c r="BJ9" s="64">
        <v>3</v>
      </c>
      <c r="BK9" s="62">
        <v>3</v>
      </c>
      <c r="BL9" s="65" t="s">
        <v>100</v>
      </c>
      <c r="BM9" s="62">
        <v>4</v>
      </c>
      <c r="BN9" s="65" t="s">
        <v>101</v>
      </c>
      <c r="BO9" s="62">
        <v>5</v>
      </c>
      <c r="BP9" s="65" t="s">
        <v>102</v>
      </c>
      <c r="BQ9" s="53">
        <v>1</v>
      </c>
      <c r="BR9" s="21">
        <v>5</v>
      </c>
      <c r="BS9" s="27">
        <v>5</v>
      </c>
      <c r="BT9" s="30" t="s">
        <v>61</v>
      </c>
      <c r="BU9" s="27">
        <v>3</v>
      </c>
      <c r="BV9" s="30" t="s">
        <v>61</v>
      </c>
      <c r="BW9" s="28">
        <v>5</v>
      </c>
      <c r="BX9" s="30" t="s">
        <v>61</v>
      </c>
      <c r="BY9" s="27">
        <v>5</v>
      </c>
      <c r="BZ9" s="30" t="s">
        <v>61</v>
      </c>
      <c r="CA9" s="28">
        <v>3</v>
      </c>
      <c r="CB9" s="30" t="s">
        <v>61</v>
      </c>
      <c r="CC9" s="27">
        <v>3</v>
      </c>
      <c r="CD9" s="32" t="s">
        <v>62</v>
      </c>
      <c r="CE9" s="154">
        <f t="shared" si="3"/>
        <v>173</v>
      </c>
    </row>
    <row r="10" spans="1:84" s="47" customFormat="1" ht="299.25" customHeight="1" x14ac:dyDescent="0.25">
      <c r="A10" s="20">
        <v>4</v>
      </c>
      <c r="B10" s="56" t="s">
        <v>21</v>
      </c>
      <c r="C10" s="67">
        <v>5</v>
      </c>
      <c r="D10" s="68">
        <v>305</v>
      </c>
      <c r="E10" s="68">
        <v>324</v>
      </c>
      <c r="F10" s="58">
        <f t="shared" si="0"/>
        <v>106.22950819672131</v>
      </c>
      <c r="G10" s="13">
        <v>5</v>
      </c>
      <c r="H10" s="34">
        <v>60</v>
      </c>
      <c r="I10" s="34">
        <v>82</v>
      </c>
      <c r="J10" s="24">
        <f>I10*100/H10</f>
        <v>136.66666666666666</v>
      </c>
      <c r="K10" s="13">
        <v>4</v>
      </c>
      <c r="L10" s="34">
        <v>706</v>
      </c>
      <c r="M10" s="34">
        <v>527</v>
      </c>
      <c r="N10" s="24">
        <f t="shared" si="4"/>
        <v>74.645892351274782</v>
      </c>
      <c r="O10" s="114" t="s">
        <v>298</v>
      </c>
      <c r="P10" s="24" t="s">
        <v>317</v>
      </c>
      <c r="Q10" s="114" t="s">
        <v>298</v>
      </c>
      <c r="R10" s="24" t="s">
        <v>302</v>
      </c>
      <c r="S10" s="114">
        <v>1</v>
      </c>
      <c r="T10" s="24" t="s">
        <v>323</v>
      </c>
      <c r="U10" s="57">
        <v>5</v>
      </c>
      <c r="V10" s="59" t="s">
        <v>194</v>
      </c>
      <c r="W10" s="13">
        <v>5</v>
      </c>
      <c r="X10" s="33" t="s">
        <v>199</v>
      </c>
      <c r="Y10" s="57">
        <v>5</v>
      </c>
      <c r="Z10" s="59" t="s">
        <v>194</v>
      </c>
      <c r="AA10" s="13">
        <v>3</v>
      </c>
      <c r="AB10" s="34">
        <v>2</v>
      </c>
      <c r="AC10" s="13">
        <v>3</v>
      </c>
      <c r="AD10" s="24">
        <f t="shared" si="1"/>
        <v>16.483516483516482</v>
      </c>
      <c r="AE10" s="34">
        <v>91</v>
      </c>
      <c r="AF10" s="34">
        <v>15</v>
      </c>
      <c r="AG10" s="34" t="s">
        <v>210</v>
      </c>
      <c r="AH10" s="15" t="s">
        <v>156</v>
      </c>
      <c r="AI10" s="36" t="s">
        <v>156</v>
      </c>
      <c r="AJ10" s="36" t="s">
        <v>157</v>
      </c>
      <c r="AK10" s="57">
        <v>14</v>
      </c>
      <c r="AL10" s="117" t="s">
        <v>375</v>
      </c>
      <c r="AM10" s="57">
        <v>9</v>
      </c>
      <c r="AN10" s="117" t="s">
        <v>361</v>
      </c>
      <c r="AO10" s="46">
        <v>24</v>
      </c>
      <c r="AP10" s="34" t="s">
        <v>389</v>
      </c>
      <c r="AQ10" s="60">
        <v>5</v>
      </c>
      <c r="AR10" s="35" t="s">
        <v>244</v>
      </c>
      <c r="AS10" s="60">
        <v>5</v>
      </c>
      <c r="AT10" s="35" t="s">
        <v>245</v>
      </c>
      <c r="AU10" s="46"/>
      <c r="AV10" s="37"/>
      <c r="AW10" s="46">
        <v>5</v>
      </c>
      <c r="AX10" s="34" t="s">
        <v>341</v>
      </c>
      <c r="AY10" s="46"/>
      <c r="AZ10" s="37"/>
      <c r="BA10" s="57">
        <v>5</v>
      </c>
      <c r="BB10" s="37">
        <v>320</v>
      </c>
      <c r="BC10" s="37">
        <v>315</v>
      </c>
      <c r="BD10" s="24">
        <f t="shared" si="2"/>
        <v>98.4375</v>
      </c>
      <c r="BE10" s="69">
        <v>3</v>
      </c>
      <c r="BF10" s="58">
        <v>65.599999999999994</v>
      </c>
      <c r="BG10" s="62">
        <v>5</v>
      </c>
      <c r="BH10" s="4" t="s">
        <v>135</v>
      </c>
      <c r="BI10" s="62"/>
      <c r="BJ10" s="64">
        <v>3</v>
      </c>
      <c r="BK10" s="62"/>
      <c r="BL10" s="65"/>
      <c r="BM10" s="62">
        <v>2</v>
      </c>
      <c r="BN10" s="65" t="s">
        <v>90</v>
      </c>
      <c r="BO10" s="62">
        <v>1</v>
      </c>
      <c r="BP10" s="65" t="s">
        <v>91</v>
      </c>
      <c r="BQ10" s="53">
        <v>3</v>
      </c>
      <c r="BR10" s="21">
        <v>5</v>
      </c>
      <c r="BS10" s="27">
        <v>5</v>
      </c>
      <c r="BT10" s="30" t="s">
        <v>61</v>
      </c>
      <c r="BU10" s="27">
        <v>3</v>
      </c>
      <c r="BV10" s="30" t="s">
        <v>61</v>
      </c>
      <c r="BW10" s="28">
        <v>5</v>
      </c>
      <c r="BX10" s="30" t="s">
        <v>61</v>
      </c>
      <c r="BY10" s="28">
        <v>5</v>
      </c>
      <c r="BZ10" s="30" t="s">
        <v>61</v>
      </c>
      <c r="CA10" s="28">
        <v>3</v>
      </c>
      <c r="CB10" s="30" t="s">
        <v>61</v>
      </c>
      <c r="CC10" s="28">
        <v>3</v>
      </c>
      <c r="CD10" s="32" t="s">
        <v>62</v>
      </c>
      <c r="CE10" s="154">
        <f t="shared" si="3"/>
        <v>164</v>
      </c>
      <c r="CF10" s="48"/>
    </row>
    <row r="11" spans="1:84" s="47" customFormat="1" ht="157.5" x14ac:dyDescent="0.25">
      <c r="A11" s="16">
        <v>5</v>
      </c>
      <c r="B11" s="56" t="s">
        <v>33</v>
      </c>
      <c r="C11" s="57">
        <v>5</v>
      </c>
      <c r="D11" s="37">
        <v>470</v>
      </c>
      <c r="E11" s="37">
        <v>448</v>
      </c>
      <c r="F11" s="58">
        <f t="shared" si="0"/>
        <v>95.319148936170208</v>
      </c>
      <c r="G11" s="13"/>
      <c r="H11" s="34"/>
      <c r="I11" s="34"/>
      <c r="J11" s="24"/>
      <c r="K11" s="13">
        <v>2</v>
      </c>
      <c r="L11" s="35">
        <v>262</v>
      </c>
      <c r="M11" s="34">
        <v>99</v>
      </c>
      <c r="N11" s="24">
        <f t="shared" si="4"/>
        <v>37.786259541984734</v>
      </c>
      <c r="O11" s="114"/>
      <c r="P11" s="24"/>
      <c r="Q11" s="114" t="s">
        <v>298</v>
      </c>
      <c r="R11" s="24" t="s">
        <v>308</v>
      </c>
      <c r="S11" s="114"/>
      <c r="T11" s="24"/>
      <c r="U11" s="57">
        <v>5</v>
      </c>
      <c r="V11" s="59" t="s">
        <v>194</v>
      </c>
      <c r="W11" s="13">
        <v>5</v>
      </c>
      <c r="X11" s="33" t="s">
        <v>199</v>
      </c>
      <c r="Y11" s="57">
        <v>0</v>
      </c>
      <c r="Z11" s="59" t="s">
        <v>196</v>
      </c>
      <c r="AA11" s="13">
        <v>5</v>
      </c>
      <c r="AB11" s="34">
        <v>0</v>
      </c>
      <c r="AC11" s="13">
        <v>3</v>
      </c>
      <c r="AD11" s="24">
        <f t="shared" si="1"/>
        <v>10.204081632653061</v>
      </c>
      <c r="AE11" s="34">
        <v>98</v>
      </c>
      <c r="AF11" s="34">
        <v>10</v>
      </c>
      <c r="AG11" s="34" t="s">
        <v>221</v>
      </c>
      <c r="AH11" s="15" t="s">
        <v>171</v>
      </c>
      <c r="AI11" s="36" t="s">
        <v>172</v>
      </c>
      <c r="AJ11" s="36" t="s">
        <v>173</v>
      </c>
      <c r="AK11" s="57">
        <v>16</v>
      </c>
      <c r="AL11" s="117" t="s">
        <v>372</v>
      </c>
      <c r="AM11" s="57"/>
      <c r="AN11" s="117" t="s">
        <v>352</v>
      </c>
      <c r="AO11" s="46">
        <v>3</v>
      </c>
      <c r="AP11" s="34" t="s">
        <v>382</v>
      </c>
      <c r="AQ11" s="60">
        <v>3</v>
      </c>
      <c r="AR11" s="35" t="s">
        <v>257</v>
      </c>
      <c r="AS11" s="60"/>
      <c r="AT11" s="68"/>
      <c r="AU11" s="46"/>
      <c r="AV11" s="37"/>
      <c r="AW11" s="46">
        <v>12</v>
      </c>
      <c r="AX11" s="34" t="s">
        <v>339</v>
      </c>
      <c r="AY11" s="46"/>
      <c r="AZ11" s="37"/>
      <c r="BA11" s="57">
        <v>2</v>
      </c>
      <c r="BB11" s="37">
        <v>256</v>
      </c>
      <c r="BC11" s="37">
        <v>92</v>
      </c>
      <c r="BD11" s="24">
        <f t="shared" si="2"/>
        <v>35.9375</v>
      </c>
      <c r="BE11" s="69">
        <v>4</v>
      </c>
      <c r="BF11" s="58">
        <v>80</v>
      </c>
      <c r="BG11" s="62">
        <v>5</v>
      </c>
      <c r="BH11" s="4" t="s">
        <v>138</v>
      </c>
      <c r="BI11" s="62"/>
      <c r="BJ11" s="64">
        <v>3</v>
      </c>
      <c r="BK11" s="62">
        <v>4</v>
      </c>
      <c r="BL11" s="65" t="s">
        <v>84</v>
      </c>
      <c r="BM11" s="62">
        <v>5</v>
      </c>
      <c r="BN11" s="65" t="s">
        <v>109</v>
      </c>
      <c r="BO11" s="57">
        <v>4</v>
      </c>
      <c r="BP11" s="65" t="s">
        <v>110</v>
      </c>
      <c r="BQ11" s="53">
        <v>5</v>
      </c>
      <c r="BR11" s="21">
        <v>5</v>
      </c>
      <c r="BS11" s="28">
        <v>5</v>
      </c>
      <c r="BT11" s="30" t="s">
        <v>61</v>
      </c>
      <c r="BU11" s="28">
        <v>3</v>
      </c>
      <c r="BV11" s="30" t="s">
        <v>61</v>
      </c>
      <c r="BW11" s="28">
        <v>5</v>
      </c>
      <c r="BX11" s="30" t="s">
        <v>61</v>
      </c>
      <c r="BY11" s="27">
        <v>5</v>
      </c>
      <c r="BZ11" s="30" t="s">
        <v>61</v>
      </c>
      <c r="CA11" s="28">
        <v>3</v>
      </c>
      <c r="CB11" s="30" t="s">
        <v>61</v>
      </c>
      <c r="CC11" s="28">
        <v>0</v>
      </c>
      <c r="CD11" s="32" t="s">
        <v>63</v>
      </c>
      <c r="CE11" s="154">
        <f t="shared" si="3"/>
        <v>156</v>
      </c>
      <c r="CF11" s="48"/>
    </row>
    <row r="12" spans="1:84" s="66" customFormat="1" ht="105.75" customHeight="1" x14ac:dyDescent="0.25">
      <c r="A12" s="22">
        <v>6</v>
      </c>
      <c r="B12" s="56" t="s">
        <v>20</v>
      </c>
      <c r="C12" s="57">
        <v>4</v>
      </c>
      <c r="D12" s="37">
        <v>285</v>
      </c>
      <c r="E12" s="37">
        <v>242</v>
      </c>
      <c r="F12" s="58">
        <f t="shared" si="0"/>
        <v>84.912280701754383</v>
      </c>
      <c r="G12" s="13">
        <v>5</v>
      </c>
      <c r="H12" s="34">
        <v>220</v>
      </c>
      <c r="I12" s="34">
        <v>208</v>
      </c>
      <c r="J12" s="24">
        <f>I12*100/H12</f>
        <v>94.545454545454547</v>
      </c>
      <c r="K12" s="13">
        <v>2</v>
      </c>
      <c r="L12" s="34">
        <v>1366</v>
      </c>
      <c r="M12" s="34">
        <v>400</v>
      </c>
      <c r="N12" s="24">
        <f t="shared" si="4"/>
        <v>29.282576866764277</v>
      </c>
      <c r="O12" s="114" t="s">
        <v>298</v>
      </c>
      <c r="P12" s="24" t="s">
        <v>317</v>
      </c>
      <c r="Q12" s="114" t="s">
        <v>298</v>
      </c>
      <c r="R12" s="24" t="s">
        <v>296</v>
      </c>
      <c r="S12" s="114">
        <v>1</v>
      </c>
      <c r="T12" s="24" t="s">
        <v>323</v>
      </c>
      <c r="U12" s="57">
        <v>5</v>
      </c>
      <c r="V12" s="127" t="s">
        <v>194</v>
      </c>
      <c r="W12" s="13">
        <v>5</v>
      </c>
      <c r="X12" s="33" t="s">
        <v>199</v>
      </c>
      <c r="Y12" s="57">
        <v>5</v>
      </c>
      <c r="Z12" s="59" t="s">
        <v>194</v>
      </c>
      <c r="AA12" s="13">
        <v>0</v>
      </c>
      <c r="AB12" s="34">
        <v>5</v>
      </c>
      <c r="AC12" s="13">
        <v>4</v>
      </c>
      <c r="AD12" s="24">
        <f t="shared" si="1"/>
        <v>21.686746987951807</v>
      </c>
      <c r="AE12" s="34">
        <v>83</v>
      </c>
      <c r="AF12" s="34">
        <v>18</v>
      </c>
      <c r="AG12" s="34" t="s">
        <v>211</v>
      </c>
      <c r="AH12" s="16">
        <v>13</v>
      </c>
      <c r="AI12" s="41">
        <v>13</v>
      </c>
      <c r="AJ12" s="40" t="s">
        <v>158</v>
      </c>
      <c r="AK12" s="57"/>
      <c r="AL12" s="118"/>
      <c r="AM12" s="57">
        <v>14</v>
      </c>
      <c r="AN12" s="119" t="s">
        <v>359</v>
      </c>
      <c r="AO12" s="46">
        <v>13</v>
      </c>
      <c r="AP12" s="34" t="s">
        <v>387</v>
      </c>
      <c r="AQ12" s="71">
        <v>5</v>
      </c>
      <c r="AR12" s="112" t="s">
        <v>246</v>
      </c>
      <c r="AS12" s="60">
        <v>1</v>
      </c>
      <c r="AT12" s="35" t="s">
        <v>247</v>
      </c>
      <c r="AU12" s="46"/>
      <c r="AV12" s="37"/>
      <c r="AW12" s="46">
        <v>5</v>
      </c>
      <c r="AX12" s="34" t="s">
        <v>344</v>
      </c>
      <c r="AY12" s="46"/>
      <c r="AZ12" s="37"/>
      <c r="BA12" s="57">
        <v>5</v>
      </c>
      <c r="BB12" s="37">
        <v>411</v>
      </c>
      <c r="BC12" s="37">
        <v>399</v>
      </c>
      <c r="BD12" s="24">
        <f t="shared" si="2"/>
        <v>97.080291970802918</v>
      </c>
      <c r="BE12" s="69">
        <v>4</v>
      </c>
      <c r="BF12" s="58">
        <v>88.7</v>
      </c>
      <c r="BG12" s="62">
        <v>4</v>
      </c>
      <c r="BH12" s="4" t="s">
        <v>136</v>
      </c>
      <c r="BI12" s="62"/>
      <c r="BJ12" s="64">
        <v>7</v>
      </c>
      <c r="BK12" s="62">
        <v>4</v>
      </c>
      <c r="BL12" s="65" t="s">
        <v>84</v>
      </c>
      <c r="BM12" s="62">
        <v>2</v>
      </c>
      <c r="BN12" s="65" t="s">
        <v>92</v>
      </c>
      <c r="BO12" s="62">
        <v>1</v>
      </c>
      <c r="BP12" s="65" t="s">
        <v>93</v>
      </c>
      <c r="BQ12" s="53">
        <v>1</v>
      </c>
      <c r="BR12" s="21">
        <v>5</v>
      </c>
      <c r="BS12" s="27">
        <v>5</v>
      </c>
      <c r="BT12" s="30" t="s">
        <v>61</v>
      </c>
      <c r="BU12" s="27">
        <v>3</v>
      </c>
      <c r="BV12" s="30" t="s">
        <v>61</v>
      </c>
      <c r="BW12" s="28">
        <v>5</v>
      </c>
      <c r="BX12" s="30" t="s">
        <v>61</v>
      </c>
      <c r="BY12" s="28">
        <v>5</v>
      </c>
      <c r="BZ12" s="30" t="s">
        <v>61</v>
      </c>
      <c r="CA12" s="28">
        <v>3</v>
      </c>
      <c r="CB12" s="30" t="s">
        <v>61</v>
      </c>
      <c r="CC12" s="28">
        <v>3</v>
      </c>
      <c r="CD12" s="32" t="s">
        <v>62</v>
      </c>
      <c r="CE12" s="154">
        <f t="shared" si="3"/>
        <v>142</v>
      </c>
      <c r="CF12" s="48"/>
    </row>
    <row r="13" spans="1:84" s="47" customFormat="1" ht="122.25" customHeight="1" x14ac:dyDescent="0.25">
      <c r="A13" s="20">
        <v>7</v>
      </c>
      <c r="B13" s="56" t="s">
        <v>45</v>
      </c>
      <c r="C13" s="57">
        <v>5</v>
      </c>
      <c r="D13" s="37">
        <v>325</v>
      </c>
      <c r="E13" s="37">
        <v>326</v>
      </c>
      <c r="F13" s="58">
        <f t="shared" si="0"/>
        <v>100.30769230769231</v>
      </c>
      <c r="G13" s="13">
        <v>3</v>
      </c>
      <c r="H13" s="34">
        <v>50</v>
      </c>
      <c r="I13" s="34">
        <v>26</v>
      </c>
      <c r="J13" s="24">
        <f>I13*100/H13</f>
        <v>52</v>
      </c>
      <c r="K13" s="13">
        <v>2</v>
      </c>
      <c r="L13" s="34">
        <v>1036</v>
      </c>
      <c r="M13" s="34">
        <v>436</v>
      </c>
      <c r="N13" s="24">
        <f t="shared" si="4"/>
        <v>42.084942084942085</v>
      </c>
      <c r="O13" s="114" t="s">
        <v>298</v>
      </c>
      <c r="P13" s="24" t="s">
        <v>317</v>
      </c>
      <c r="Q13" s="114" t="s">
        <v>298</v>
      </c>
      <c r="R13" s="24" t="s">
        <v>312</v>
      </c>
      <c r="S13" s="114">
        <v>1</v>
      </c>
      <c r="T13" s="24" t="s">
        <v>323</v>
      </c>
      <c r="U13" s="57">
        <v>5</v>
      </c>
      <c r="V13" s="59" t="s">
        <v>194</v>
      </c>
      <c r="W13" s="13">
        <v>5</v>
      </c>
      <c r="X13" s="33" t="s">
        <v>199</v>
      </c>
      <c r="Y13" s="57">
        <v>5</v>
      </c>
      <c r="Z13" s="59" t="s">
        <v>194</v>
      </c>
      <c r="AA13" s="13">
        <v>5</v>
      </c>
      <c r="AB13" s="34">
        <v>0</v>
      </c>
      <c r="AC13" s="13">
        <v>4</v>
      </c>
      <c r="AD13" s="24">
        <f t="shared" si="1"/>
        <v>20.833333333333332</v>
      </c>
      <c r="AE13" s="34">
        <v>48</v>
      </c>
      <c r="AF13" s="34">
        <v>10</v>
      </c>
      <c r="AG13" s="34" t="s">
        <v>214</v>
      </c>
      <c r="AH13" s="14" t="s">
        <v>162</v>
      </c>
      <c r="AI13" s="40" t="s">
        <v>159</v>
      </c>
      <c r="AJ13" s="36" t="s">
        <v>163</v>
      </c>
      <c r="AK13" s="57">
        <v>3</v>
      </c>
      <c r="AL13" s="119" t="s">
        <v>357</v>
      </c>
      <c r="AM13" s="57"/>
      <c r="AN13" s="118"/>
      <c r="AO13" s="46"/>
      <c r="AP13" s="34"/>
      <c r="AQ13" s="60">
        <v>5</v>
      </c>
      <c r="AR13" s="35" t="s">
        <v>249</v>
      </c>
      <c r="AS13" s="60">
        <v>5</v>
      </c>
      <c r="AT13" s="35" t="s">
        <v>250</v>
      </c>
      <c r="AU13" s="46"/>
      <c r="AV13" s="37"/>
      <c r="AW13" s="46">
        <v>17</v>
      </c>
      <c r="AX13" s="34" t="s">
        <v>338</v>
      </c>
      <c r="AY13" s="46">
        <v>6</v>
      </c>
      <c r="AZ13" s="34" t="s">
        <v>394</v>
      </c>
      <c r="BA13" s="57">
        <v>4</v>
      </c>
      <c r="BB13" s="37">
        <v>268</v>
      </c>
      <c r="BC13" s="37">
        <v>226</v>
      </c>
      <c r="BD13" s="24">
        <f t="shared" si="2"/>
        <v>84.328358208955223</v>
      </c>
      <c r="BE13" s="69">
        <v>4</v>
      </c>
      <c r="BF13" s="58">
        <v>80</v>
      </c>
      <c r="BG13" s="69">
        <v>5</v>
      </c>
      <c r="BH13" s="72" t="s">
        <v>138</v>
      </c>
      <c r="BI13" s="69"/>
      <c r="BJ13" s="73">
        <v>1</v>
      </c>
      <c r="BK13" s="69"/>
      <c r="BL13" s="74"/>
      <c r="BM13" s="69">
        <v>1</v>
      </c>
      <c r="BN13" s="74" t="s">
        <v>99</v>
      </c>
      <c r="BO13" s="69"/>
      <c r="BP13" s="74"/>
      <c r="BQ13" s="53"/>
      <c r="BR13" s="21">
        <v>5</v>
      </c>
      <c r="BS13" s="27">
        <v>5</v>
      </c>
      <c r="BT13" s="30" t="s">
        <v>61</v>
      </c>
      <c r="BU13" s="27">
        <v>3</v>
      </c>
      <c r="BV13" s="30" t="s">
        <v>61</v>
      </c>
      <c r="BW13" s="28">
        <v>5</v>
      </c>
      <c r="BX13" s="30" t="s">
        <v>61</v>
      </c>
      <c r="BY13" s="28">
        <v>5</v>
      </c>
      <c r="BZ13" s="30" t="s">
        <v>61</v>
      </c>
      <c r="CA13" s="28">
        <v>3</v>
      </c>
      <c r="CB13" s="30" t="s">
        <v>61</v>
      </c>
      <c r="CC13" s="28">
        <v>3</v>
      </c>
      <c r="CD13" s="32" t="s">
        <v>62</v>
      </c>
      <c r="CE13" s="154">
        <f t="shared" si="3"/>
        <v>142</v>
      </c>
      <c r="CF13" s="48"/>
    </row>
    <row r="14" spans="1:84" s="66" customFormat="1" ht="205.5" customHeight="1" x14ac:dyDescent="0.25">
      <c r="A14" s="16">
        <v>8</v>
      </c>
      <c r="B14" s="56" t="s">
        <v>36</v>
      </c>
      <c r="C14" s="57">
        <v>3</v>
      </c>
      <c r="D14" s="37">
        <v>515</v>
      </c>
      <c r="E14" s="37">
        <v>402</v>
      </c>
      <c r="F14" s="58">
        <f t="shared" si="0"/>
        <v>78.05825242718447</v>
      </c>
      <c r="G14" s="13">
        <v>4</v>
      </c>
      <c r="H14" s="34">
        <v>265</v>
      </c>
      <c r="I14" s="34">
        <v>211</v>
      </c>
      <c r="J14" s="24">
        <f>I14*100/H14</f>
        <v>79.622641509433961</v>
      </c>
      <c r="K14" s="13">
        <v>2</v>
      </c>
      <c r="L14" s="34">
        <v>1132</v>
      </c>
      <c r="M14" s="34">
        <v>448</v>
      </c>
      <c r="N14" s="24">
        <f t="shared" si="4"/>
        <v>39.57597173144876</v>
      </c>
      <c r="O14" s="114" t="s">
        <v>298</v>
      </c>
      <c r="P14" s="24" t="s">
        <v>317</v>
      </c>
      <c r="Q14" s="114" t="s">
        <v>298</v>
      </c>
      <c r="R14" s="24" t="s">
        <v>316</v>
      </c>
      <c r="S14" s="114">
        <v>1</v>
      </c>
      <c r="T14" s="24" t="s">
        <v>323</v>
      </c>
      <c r="U14" s="57">
        <v>3</v>
      </c>
      <c r="V14" s="23" t="s">
        <v>195</v>
      </c>
      <c r="W14" s="13">
        <v>5</v>
      </c>
      <c r="X14" s="33" t="s">
        <v>199</v>
      </c>
      <c r="Y14" s="57">
        <v>5</v>
      </c>
      <c r="Z14" s="59" t="s">
        <v>194</v>
      </c>
      <c r="AA14" s="13">
        <v>2</v>
      </c>
      <c r="AB14" s="34">
        <v>3</v>
      </c>
      <c r="AC14" s="13">
        <v>4</v>
      </c>
      <c r="AD14" s="24">
        <f t="shared" si="1"/>
        <v>23.214285714285715</v>
      </c>
      <c r="AE14" s="34">
        <v>56</v>
      </c>
      <c r="AF14" s="34">
        <v>13</v>
      </c>
      <c r="AG14" s="34" t="s">
        <v>213</v>
      </c>
      <c r="AH14" s="14" t="s">
        <v>159</v>
      </c>
      <c r="AI14" s="40" t="s">
        <v>160</v>
      </c>
      <c r="AJ14" s="36" t="s">
        <v>161</v>
      </c>
      <c r="AK14" s="57">
        <v>9</v>
      </c>
      <c r="AL14" s="119" t="s">
        <v>374</v>
      </c>
      <c r="AM14" s="57">
        <v>5</v>
      </c>
      <c r="AN14" s="119" t="s">
        <v>349</v>
      </c>
      <c r="AO14" s="46">
        <v>8</v>
      </c>
      <c r="AP14" s="34" t="s">
        <v>381</v>
      </c>
      <c r="AQ14" s="71">
        <v>5</v>
      </c>
      <c r="AR14" s="112" t="s">
        <v>248</v>
      </c>
      <c r="AS14" s="60"/>
      <c r="AT14" s="68"/>
      <c r="AU14" s="46"/>
      <c r="AV14" s="37"/>
      <c r="AW14" s="46">
        <v>7</v>
      </c>
      <c r="AX14" s="34" t="s">
        <v>334</v>
      </c>
      <c r="AY14" s="46"/>
      <c r="AZ14" s="37"/>
      <c r="BA14" s="57">
        <v>5</v>
      </c>
      <c r="BB14" s="37">
        <v>270</v>
      </c>
      <c r="BC14" s="37">
        <v>259</v>
      </c>
      <c r="BD14" s="24">
        <f t="shared" si="2"/>
        <v>95.925925925925924</v>
      </c>
      <c r="BE14" s="69">
        <v>3</v>
      </c>
      <c r="BF14" s="58">
        <v>73.7</v>
      </c>
      <c r="BG14" s="69">
        <v>5</v>
      </c>
      <c r="BH14" s="72" t="s">
        <v>138</v>
      </c>
      <c r="BI14" s="69"/>
      <c r="BJ14" s="73">
        <v>8</v>
      </c>
      <c r="BK14" s="69"/>
      <c r="BL14" s="74"/>
      <c r="BM14" s="69">
        <v>2</v>
      </c>
      <c r="BN14" s="65" t="s">
        <v>97</v>
      </c>
      <c r="BO14" s="69">
        <v>2</v>
      </c>
      <c r="BP14" s="65" t="s">
        <v>98</v>
      </c>
      <c r="BQ14" s="53">
        <v>3</v>
      </c>
      <c r="BR14" s="21">
        <v>5</v>
      </c>
      <c r="BS14" s="27">
        <v>5</v>
      </c>
      <c r="BT14" s="30" t="s">
        <v>61</v>
      </c>
      <c r="BU14" s="27">
        <v>3</v>
      </c>
      <c r="BV14" s="30" t="s">
        <v>61</v>
      </c>
      <c r="BW14" s="28">
        <v>5</v>
      </c>
      <c r="BX14" s="30" t="s">
        <v>61</v>
      </c>
      <c r="BY14" s="28">
        <v>5</v>
      </c>
      <c r="BZ14" s="30" t="s">
        <v>61</v>
      </c>
      <c r="CA14" s="28">
        <v>3</v>
      </c>
      <c r="CB14" s="30" t="s">
        <v>61</v>
      </c>
      <c r="CC14" s="28">
        <v>3</v>
      </c>
      <c r="CD14" s="32" t="s">
        <v>62</v>
      </c>
      <c r="CE14" s="154">
        <f t="shared" si="3"/>
        <v>136</v>
      </c>
      <c r="CF14" s="48"/>
    </row>
    <row r="15" spans="1:84" ht="141.75" customHeight="1" x14ac:dyDescent="0.25">
      <c r="A15" s="22">
        <v>9</v>
      </c>
      <c r="B15" s="56" t="s">
        <v>32</v>
      </c>
      <c r="C15" s="57">
        <v>5</v>
      </c>
      <c r="D15" s="37">
        <v>408</v>
      </c>
      <c r="E15" s="37">
        <v>371</v>
      </c>
      <c r="F15" s="58">
        <f t="shared" si="0"/>
        <v>90.931372549019613</v>
      </c>
      <c r="G15" s="13"/>
      <c r="H15" s="34"/>
      <c r="I15" s="34"/>
      <c r="J15" s="24"/>
      <c r="K15" s="13">
        <v>0</v>
      </c>
      <c r="L15" s="34">
        <v>1149</v>
      </c>
      <c r="M15" s="34">
        <v>50</v>
      </c>
      <c r="N15" s="24">
        <f t="shared" si="4"/>
        <v>4.3516100957354222</v>
      </c>
      <c r="O15" s="114" t="s">
        <v>298</v>
      </c>
      <c r="P15" s="24" t="s">
        <v>317</v>
      </c>
      <c r="Q15" s="114" t="s">
        <v>298</v>
      </c>
      <c r="R15" s="24" t="s">
        <v>307</v>
      </c>
      <c r="S15" s="114">
        <v>1</v>
      </c>
      <c r="T15" s="24" t="s">
        <v>323</v>
      </c>
      <c r="U15" s="57">
        <v>5</v>
      </c>
      <c r="V15" s="59" t="s">
        <v>194</v>
      </c>
      <c r="W15" s="13">
        <v>5</v>
      </c>
      <c r="X15" s="33" t="s">
        <v>199</v>
      </c>
      <c r="Y15" s="57">
        <v>5</v>
      </c>
      <c r="Z15" s="59" t="s">
        <v>194</v>
      </c>
      <c r="AA15" s="13">
        <v>4</v>
      </c>
      <c r="AB15" s="34">
        <v>1</v>
      </c>
      <c r="AC15" s="13">
        <v>0</v>
      </c>
      <c r="AD15" s="24">
        <f t="shared" si="1"/>
        <v>3.4883720930232558</v>
      </c>
      <c r="AE15" s="34">
        <v>86</v>
      </c>
      <c r="AF15" s="34">
        <v>3</v>
      </c>
      <c r="AG15" s="35" t="s">
        <v>217</v>
      </c>
      <c r="AH15" s="15" t="s">
        <v>167</v>
      </c>
      <c r="AI15" s="36" t="s">
        <v>167</v>
      </c>
      <c r="AJ15" s="130" t="s">
        <v>168</v>
      </c>
      <c r="AK15" s="57"/>
      <c r="AL15" s="119"/>
      <c r="AM15" s="57">
        <v>4</v>
      </c>
      <c r="AN15" s="119" t="s">
        <v>362</v>
      </c>
      <c r="AO15" s="46">
        <v>2</v>
      </c>
      <c r="AP15" s="34" t="s">
        <v>379</v>
      </c>
      <c r="AQ15" s="71">
        <v>5</v>
      </c>
      <c r="AR15" s="112" t="s">
        <v>254</v>
      </c>
      <c r="AS15" s="60">
        <v>3</v>
      </c>
      <c r="AT15" s="35" t="s">
        <v>287</v>
      </c>
      <c r="AU15" s="46"/>
      <c r="AV15" s="37"/>
      <c r="AW15" s="46">
        <v>6</v>
      </c>
      <c r="AX15" s="34" t="s">
        <v>346</v>
      </c>
      <c r="AY15" s="46"/>
      <c r="AZ15" s="37"/>
      <c r="BA15" s="57">
        <v>3</v>
      </c>
      <c r="BB15" s="37">
        <v>216</v>
      </c>
      <c r="BC15" s="37">
        <v>114</v>
      </c>
      <c r="BD15" s="24">
        <f t="shared" si="2"/>
        <v>52.777777777777779</v>
      </c>
      <c r="BE15" s="69">
        <v>3</v>
      </c>
      <c r="BF15" s="58">
        <v>72</v>
      </c>
      <c r="BG15" s="62">
        <v>4</v>
      </c>
      <c r="BH15" s="4" t="s">
        <v>141</v>
      </c>
      <c r="BI15" s="62">
        <v>5</v>
      </c>
      <c r="BJ15" s="64"/>
      <c r="BK15" s="62">
        <v>3</v>
      </c>
      <c r="BL15" s="65" t="s">
        <v>94</v>
      </c>
      <c r="BM15" s="62">
        <v>3</v>
      </c>
      <c r="BN15" s="65" t="s">
        <v>104</v>
      </c>
      <c r="BO15" s="62">
        <v>2</v>
      </c>
      <c r="BP15" s="65" t="s">
        <v>105</v>
      </c>
      <c r="BQ15" s="53">
        <v>3</v>
      </c>
      <c r="BR15" s="21">
        <v>5</v>
      </c>
      <c r="BS15" s="27">
        <v>5</v>
      </c>
      <c r="BT15" s="30" t="s">
        <v>61</v>
      </c>
      <c r="BU15" s="27">
        <v>3</v>
      </c>
      <c r="BV15" s="30" t="s">
        <v>61</v>
      </c>
      <c r="BW15" s="28">
        <v>5</v>
      </c>
      <c r="BX15" s="30" t="s">
        <v>61</v>
      </c>
      <c r="BY15" s="28">
        <v>5</v>
      </c>
      <c r="BZ15" s="30" t="s">
        <v>61</v>
      </c>
      <c r="CA15" s="28">
        <v>3</v>
      </c>
      <c r="CB15" s="30" t="s">
        <v>61</v>
      </c>
      <c r="CC15" s="28">
        <v>3</v>
      </c>
      <c r="CD15" s="32" t="s">
        <v>62</v>
      </c>
      <c r="CE15" s="154">
        <f t="shared" si="3"/>
        <v>136</v>
      </c>
    </row>
    <row r="16" spans="1:84" ht="94.5" x14ac:dyDescent="0.25">
      <c r="A16" s="20">
        <v>10</v>
      </c>
      <c r="B16" s="56" t="s">
        <v>19</v>
      </c>
      <c r="C16" s="57">
        <v>4</v>
      </c>
      <c r="D16" s="37">
        <v>95</v>
      </c>
      <c r="E16" s="37">
        <v>72</v>
      </c>
      <c r="F16" s="58">
        <f t="shared" si="0"/>
        <v>75.78947368421052</v>
      </c>
      <c r="G16" s="13"/>
      <c r="H16" s="34"/>
      <c r="I16" s="34"/>
      <c r="J16" s="24"/>
      <c r="K16" s="13">
        <v>3</v>
      </c>
      <c r="L16" s="34">
        <v>417</v>
      </c>
      <c r="M16" s="34">
        <v>245</v>
      </c>
      <c r="N16" s="24">
        <f t="shared" si="4"/>
        <v>58.752997601918466</v>
      </c>
      <c r="O16" s="114" t="s">
        <v>298</v>
      </c>
      <c r="P16" s="24" t="s">
        <v>317</v>
      </c>
      <c r="Q16" s="114" t="s">
        <v>298</v>
      </c>
      <c r="R16" s="24" t="s">
        <v>301</v>
      </c>
      <c r="S16" s="114">
        <v>3</v>
      </c>
      <c r="T16" s="24" t="s">
        <v>322</v>
      </c>
      <c r="U16" s="57">
        <v>5</v>
      </c>
      <c r="V16" s="59" t="s">
        <v>194</v>
      </c>
      <c r="W16" s="13">
        <v>5</v>
      </c>
      <c r="X16" s="33" t="s">
        <v>199</v>
      </c>
      <c r="Y16" s="57">
        <v>5</v>
      </c>
      <c r="Z16" s="59" t="s">
        <v>194</v>
      </c>
      <c r="AA16" s="13">
        <v>5</v>
      </c>
      <c r="AB16" s="34">
        <v>0</v>
      </c>
      <c r="AC16" s="13">
        <v>5</v>
      </c>
      <c r="AD16" s="24">
        <f t="shared" si="1"/>
        <v>30</v>
      </c>
      <c r="AE16" s="34">
        <v>40</v>
      </c>
      <c r="AF16" s="34">
        <v>12</v>
      </c>
      <c r="AG16" s="34" t="s">
        <v>224</v>
      </c>
      <c r="AH16" s="14" t="s">
        <v>178</v>
      </c>
      <c r="AI16" s="40" t="s">
        <v>178</v>
      </c>
      <c r="AJ16" s="40" t="s">
        <v>179</v>
      </c>
      <c r="AK16" s="57">
        <v>1</v>
      </c>
      <c r="AL16" s="119" t="s">
        <v>367</v>
      </c>
      <c r="AM16" s="57">
        <v>16</v>
      </c>
      <c r="AN16" s="119" t="s">
        <v>353</v>
      </c>
      <c r="AO16" s="46">
        <v>2</v>
      </c>
      <c r="AP16" s="34" t="s">
        <v>379</v>
      </c>
      <c r="AQ16" s="71">
        <v>5</v>
      </c>
      <c r="AR16" s="112" t="s">
        <v>261</v>
      </c>
      <c r="AS16" s="60">
        <v>3</v>
      </c>
      <c r="AT16" s="35" t="s">
        <v>288</v>
      </c>
      <c r="AU16" s="46"/>
      <c r="AV16" s="37"/>
      <c r="AW16" s="46">
        <v>5</v>
      </c>
      <c r="AX16" s="34" t="s">
        <v>343</v>
      </c>
      <c r="AY16" s="46"/>
      <c r="AZ16" s="37"/>
      <c r="BA16" s="57">
        <v>5</v>
      </c>
      <c r="BB16" s="37">
        <v>107</v>
      </c>
      <c r="BC16" s="37">
        <v>107</v>
      </c>
      <c r="BD16" s="24">
        <f t="shared" si="2"/>
        <v>100</v>
      </c>
      <c r="BE16" s="69">
        <v>4</v>
      </c>
      <c r="BF16" s="58">
        <v>85</v>
      </c>
      <c r="BG16" s="62">
        <v>5</v>
      </c>
      <c r="BH16" s="4" t="s">
        <v>134</v>
      </c>
      <c r="BI16" s="62"/>
      <c r="BJ16" s="64">
        <v>3</v>
      </c>
      <c r="BK16" s="62"/>
      <c r="BL16" s="65"/>
      <c r="BM16" s="62">
        <v>3</v>
      </c>
      <c r="BN16" s="65" t="s">
        <v>113</v>
      </c>
      <c r="BO16" s="62">
        <v>1</v>
      </c>
      <c r="BP16" s="51" t="s">
        <v>114</v>
      </c>
      <c r="BQ16" s="53">
        <v>1</v>
      </c>
      <c r="BR16" s="21">
        <v>5</v>
      </c>
      <c r="BS16" s="27">
        <v>5</v>
      </c>
      <c r="BT16" s="30" t="s">
        <v>61</v>
      </c>
      <c r="BU16" s="27">
        <v>3</v>
      </c>
      <c r="BV16" s="30" t="s">
        <v>61</v>
      </c>
      <c r="BW16" s="28">
        <v>5</v>
      </c>
      <c r="BX16" s="30" t="s">
        <v>61</v>
      </c>
      <c r="BY16" s="28">
        <v>5</v>
      </c>
      <c r="BZ16" s="30" t="s">
        <v>61</v>
      </c>
      <c r="CA16" s="28">
        <v>3</v>
      </c>
      <c r="CB16" s="30" t="s">
        <v>61</v>
      </c>
      <c r="CC16" s="28">
        <v>3</v>
      </c>
      <c r="CD16" s="32" t="s">
        <v>60</v>
      </c>
      <c r="CE16" s="154">
        <f t="shared" si="3"/>
        <v>135</v>
      </c>
    </row>
    <row r="17" spans="1:84" s="66" customFormat="1" ht="158.25" customHeight="1" x14ac:dyDescent="0.25">
      <c r="A17" s="16">
        <v>11</v>
      </c>
      <c r="B17" s="56" t="s">
        <v>56</v>
      </c>
      <c r="C17" s="57">
        <v>4</v>
      </c>
      <c r="D17" s="37">
        <v>460</v>
      </c>
      <c r="E17" s="37">
        <v>332</v>
      </c>
      <c r="F17" s="58">
        <f t="shared" si="0"/>
        <v>72.173913043478265</v>
      </c>
      <c r="G17" s="13"/>
      <c r="H17" s="34"/>
      <c r="I17" s="34"/>
      <c r="J17" s="24"/>
      <c r="K17" s="13">
        <v>1</v>
      </c>
      <c r="L17" s="34">
        <v>880</v>
      </c>
      <c r="M17" s="34">
        <v>200</v>
      </c>
      <c r="N17" s="24">
        <f t="shared" si="4"/>
        <v>22.727272727272727</v>
      </c>
      <c r="O17" s="114" t="s">
        <v>298</v>
      </c>
      <c r="P17" s="24" t="s">
        <v>317</v>
      </c>
      <c r="Q17" s="114"/>
      <c r="R17" s="24"/>
      <c r="S17" s="114">
        <v>1</v>
      </c>
      <c r="T17" s="24" t="s">
        <v>323</v>
      </c>
      <c r="U17" s="57">
        <v>5</v>
      </c>
      <c r="V17" s="59" t="s">
        <v>194</v>
      </c>
      <c r="W17" s="13">
        <v>5</v>
      </c>
      <c r="X17" s="33" t="s">
        <v>199</v>
      </c>
      <c r="Y17" s="57">
        <v>5</v>
      </c>
      <c r="Z17" s="59" t="s">
        <v>194</v>
      </c>
      <c r="AA17" s="13">
        <v>5</v>
      </c>
      <c r="AB17" s="34">
        <v>0</v>
      </c>
      <c r="AC17" s="13">
        <v>5</v>
      </c>
      <c r="AD17" s="24">
        <f t="shared" si="1"/>
        <v>30</v>
      </c>
      <c r="AE17" s="34">
        <v>60</v>
      </c>
      <c r="AF17" s="34">
        <v>18</v>
      </c>
      <c r="AG17" s="34" t="s">
        <v>220</v>
      </c>
      <c r="AH17" s="14" t="s">
        <v>169</v>
      </c>
      <c r="AI17" s="40" t="s">
        <v>169</v>
      </c>
      <c r="AJ17" s="36" t="s">
        <v>170</v>
      </c>
      <c r="AK17" s="57">
        <v>5</v>
      </c>
      <c r="AL17" s="119" t="s">
        <v>363</v>
      </c>
      <c r="AM17" s="57"/>
      <c r="AN17" s="118"/>
      <c r="AO17" s="46">
        <v>7</v>
      </c>
      <c r="AP17" s="34" t="s">
        <v>380</v>
      </c>
      <c r="AQ17" s="71">
        <v>5</v>
      </c>
      <c r="AR17" s="112" t="s">
        <v>256</v>
      </c>
      <c r="AS17" s="60">
        <v>3</v>
      </c>
      <c r="AT17" s="35" t="s">
        <v>285</v>
      </c>
      <c r="AU17" s="46"/>
      <c r="AV17" s="37"/>
      <c r="AW17" s="46">
        <v>12</v>
      </c>
      <c r="AX17" s="34" t="s">
        <v>335</v>
      </c>
      <c r="AY17" s="46"/>
      <c r="AZ17" s="37"/>
      <c r="BA17" s="57">
        <v>5</v>
      </c>
      <c r="BB17" s="37">
        <v>255</v>
      </c>
      <c r="BC17" s="37">
        <v>255</v>
      </c>
      <c r="BD17" s="24">
        <f t="shared" si="2"/>
        <v>100</v>
      </c>
      <c r="BE17" s="69">
        <v>4</v>
      </c>
      <c r="BF17" s="58">
        <v>77</v>
      </c>
      <c r="BG17" s="69">
        <v>5</v>
      </c>
      <c r="BH17" s="72" t="s">
        <v>140</v>
      </c>
      <c r="BI17" s="69">
        <v>5</v>
      </c>
      <c r="BJ17" s="73"/>
      <c r="BK17" s="69"/>
      <c r="BL17" s="74"/>
      <c r="BM17" s="69">
        <v>2</v>
      </c>
      <c r="BN17" s="65" t="s">
        <v>108</v>
      </c>
      <c r="BO17" s="69"/>
      <c r="BP17" s="74"/>
      <c r="BQ17" s="53">
        <v>1</v>
      </c>
      <c r="BR17" s="21">
        <v>5</v>
      </c>
      <c r="BS17" s="27">
        <v>5</v>
      </c>
      <c r="BT17" s="30" t="s">
        <v>61</v>
      </c>
      <c r="BU17" s="27">
        <v>3</v>
      </c>
      <c r="BV17" s="30" t="s">
        <v>61</v>
      </c>
      <c r="BW17" s="28">
        <v>5</v>
      </c>
      <c r="BX17" s="30" t="s">
        <v>61</v>
      </c>
      <c r="BY17" s="28">
        <v>5</v>
      </c>
      <c r="BZ17" s="30" t="s">
        <v>61</v>
      </c>
      <c r="CA17" s="28">
        <v>3</v>
      </c>
      <c r="CB17" s="30" t="s">
        <v>61</v>
      </c>
      <c r="CC17" s="28">
        <v>3</v>
      </c>
      <c r="CD17" s="32" t="s">
        <v>62</v>
      </c>
      <c r="CE17" s="154">
        <f t="shared" si="3"/>
        <v>131</v>
      </c>
      <c r="CF17" s="48"/>
    </row>
    <row r="18" spans="1:84" ht="87" customHeight="1" x14ac:dyDescent="0.25">
      <c r="A18" s="22">
        <v>12</v>
      </c>
      <c r="B18" s="56" t="s">
        <v>17</v>
      </c>
      <c r="C18" s="57">
        <v>5</v>
      </c>
      <c r="D18" s="37">
        <v>238</v>
      </c>
      <c r="E18" s="37">
        <v>238</v>
      </c>
      <c r="F18" s="58">
        <f t="shared" si="0"/>
        <v>100</v>
      </c>
      <c r="G18" s="13"/>
      <c r="H18" s="34"/>
      <c r="I18" s="34"/>
      <c r="J18" s="24"/>
      <c r="K18" s="13"/>
      <c r="L18" s="34"/>
      <c r="M18" s="34"/>
      <c r="N18" s="24"/>
      <c r="O18" s="114"/>
      <c r="P18" s="24"/>
      <c r="Q18" s="114"/>
      <c r="R18" s="24"/>
      <c r="S18" s="114"/>
      <c r="T18" s="24"/>
      <c r="U18" s="57">
        <v>3</v>
      </c>
      <c r="V18" s="23" t="s">
        <v>195</v>
      </c>
      <c r="W18" s="13">
        <v>5</v>
      </c>
      <c r="X18" s="33" t="s">
        <v>199</v>
      </c>
      <c r="Y18" s="67">
        <v>3</v>
      </c>
      <c r="Z18" s="70" t="s">
        <v>195</v>
      </c>
      <c r="AA18" s="13">
        <v>5</v>
      </c>
      <c r="AB18" s="34">
        <v>0</v>
      </c>
      <c r="AC18" s="13">
        <v>4</v>
      </c>
      <c r="AD18" s="24">
        <f t="shared" si="1"/>
        <v>24.657534246575342</v>
      </c>
      <c r="AE18" s="34">
        <v>146</v>
      </c>
      <c r="AF18" s="34">
        <v>36</v>
      </c>
      <c r="AG18" s="34" t="s">
        <v>212</v>
      </c>
      <c r="AH18" s="15" t="s">
        <v>152</v>
      </c>
      <c r="AI18" s="36" t="s">
        <v>152</v>
      </c>
      <c r="AJ18" s="36" t="s">
        <v>153</v>
      </c>
      <c r="AK18" s="57">
        <v>4</v>
      </c>
      <c r="AL18" s="119" t="s">
        <v>369</v>
      </c>
      <c r="AM18" s="57"/>
      <c r="AN18" s="118"/>
      <c r="AO18" s="46">
        <v>15</v>
      </c>
      <c r="AP18" s="34" t="s">
        <v>385</v>
      </c>
      <c r="AQ18" s="71">
        <v>0</v>
      </c>
      <c r="AR18" s="68"/>
      <c r="AS18" s="60"/>
      <c r="AT18" s="68"/>
      <c r="AU18" s="46"/>
      <c r="AV18" s="37"/>
      <c r="AW18" s="46">
        <v>8</v>
      </c>
      <c r="AX18" s="34" t="s">
        <v>337</v>
      </c>
      <c r="AY18" s="46"/>
      <c r="AZ18" s="37"/>
      <c r="BA18" s="57">
        <v>5</v>
      </c>
      <c r="BB18" s="37">
        <v>616</v>
      </c>
      <c r="BC18" s="37">
        <v>616</v>
      </c>
      <c r="BD18" s="24">
        <f t="shared" si="2"/>
        <v>100</v>
      </c>
      <c r="BE18" s="69">
        <v>4</v>
      </c>
      <c r="BF18" s="58">
        <v>75</v>
      </c>
      <c r="BG18" s="62">
        <v>5</v>
      </c>
      <c r="BH18" s="4" t="s">
        <v>137</v>
      </c>
      <c r="BI18" s="62"/>
      <c r="BJ18" s="64">
        <v>5</v>
      </c>
      <c r="BK18" s="62">
        <v>3</v>
      </c>
      <c r="BL18" s="51" t="s">
        <v>94</v>
      </c>
      <c r="BM18" s="62">
        <v>4</v>
      </c>
      <c r="BN18" s="65" t="s">
        <v>95</v>
      </c>
      <c r="BO18" s="62">
        <v>2</v>
      </c>
      <c r="BP18" s="65" t="s">
        <v>96</v>
      </c>
      <c r="BQ18" s="53"/>
      <c r="BR18" s="21">
        <v>5</v>
      </c>
      <c r="BS18" s="27">
        <v>5</v>
      </c>
      <c r="BT18" s="30" t="s">
        <v>61</v>
      </c>
      <c r="BU18" s="27">
        <v>3</v>
      </c>
      <c r="BV18" s="30" t="s">
        <v>61</v>
      </c>
      <c r="BW18" s="28">
        <v>5</v>
      </c>
      <c r="BX18" s="30" t="s">
        <v>61</v>
      </c>
      <c r="BY18" s="28">
        <v>5</v>
      </c>
      <c r="BZ18" s="30" t="s">
        <v>61</v>
      </c>
      <c r="CA18" s="28">
        <v>3</v>
      </c>
      <c r="CB18" s="30" t="s">
        <v>61</v>
      </c>
      <c r="CC18" s="28">
        <v>3</v>
      </c>
      <c r="CD18" s="32" t="s">
        <v>62</v>
      </c>
      <c r="CE18" s="154">
        <f t="shared" si="3"/>
        <v>128</v>
      </c>
    </row>
    <row r="19" spans="1:84" ht="299.25" x14ac:dyDescent="0.25">
      <c r="A19" s="20">
        <v>13</v>
      </c>
      <c r="B19" s="56" t="s">
        <v>18</v>
      </c>
      <c r="C19" s="57">
        <v>4</v>
      </c>
      <c r="D19" s="37">
        <v>65</v>
      </c>
      <c r="E19" s="37">
        <v>49</v>
      </c>
      <c r="F19" s="58">
        <f t="shared" si="0"/>
        <v>75.384615384615387</v>
      </c>
      <c r="G19" s="13"/>
      <c r="H19" s="34"/>
      <c r="I19" s="34"/>
      <c r="J19" s="24"/>
      <c r="K19" s="13"/>
      <c r="L19" s="34"/>
      <c r="M19" s="34"/>
      <c r="N19" s="24"/>
      <c r="O19" s="114"/>
      <c r="P19" s="24"/>
      <c r="Q19" s="114" t="s">
        <v>298</v>
      </c>
      <c r="R19" s="24" t="s">
        <v>297</v>
      </c>
      <c r="S19" s="114">
        <v>1</v>
      </c>
      <c r="T19" s="24" t="s">
        <v>323</v>
      </c>
      <c r="U19" s="57">
        <v>3</v>
      </c>
      <c r="V19" s="33" t="s">
        <v>195</v>
      </c>
      <c r="W19" s="13">
        <v>5</v>
      </c>
      <c r="X19" s="33" t="s">
        <v>199</v>
      </c>
      <c r="Y19" s="57">
        <v>3</v>
      </c>
      <c r="Z19" s="33" t="s">
        <v>195</v>
      </c>
      <c r="AA19" s="13">
        <v>4</v>
      </c>
      <c r="AB19" s="34">
        <v>1</v>
      </c>
      <c r="AC19" s="13">
        <v>5</v>
      </c>
      <c r="AD19" s="24">
        <f t="shared" si="1"/>
        <v>33.128834355828218</v>
      </c>
      <c r="AE19" s="34">
        <v>163</v>
      </c>
      <c r="AF19" s="34">
        <v>54</v>
      </c>
      <c r="AG19" s="34" t="s">
        <v>219</v>
      </c>
      <c r="AH19" s="15" t="s">
        <v>160</v>
      </c>
      <c r="AI19" s="36" t="s">
        <v>160</v>
      </c>
      <c r="AJ19" s="36" t="s">
        <v>164</v>
      </c>
      <c r="AK19" s="57"/>
      <c r="AL19" s="119"/>
      <c r="AM19" s="57">
        <v>13</v>
      </c>
      <c r="AN19" s="119" t="s">
        <v>351</v>
      </c>
      <c r="AO19" s="46">
        <v>14</v>
      </c>
      <c r="AP19" s="34" t="s">
        <v>390</v>
      </c>
      <c r="AQ19" s="71">
        <v>0</v>
      </c>
      <c r="AR19" s="111"/>
      <c r="AS19" s="60"/>
      <c r="AT19" s="68"/>
      <c r="AU19" s="46"/>
      <c r="AV19" s="37"/>
      <c r="AW19" s="46">
        <v>4</v>
      </c>
      <c r="AX19" s="34" t="s">
        <v>333</v>
      </c>
      <c r="AY19" s="46"/>
      <c r="AZ19" s="37"/>
      <c r="BA19" s="57">
        <v>2</v>
      </c>
      <c r="BB19" s="37">
        <v>47</v>
      </c>
      <c r="BC19" s="37">
        <v>19</v>
      </c>
      <c r="BD19" s="24">
        <f t="shared" si="2"/>
        <v>40.425531914893618</v>
      </c>
      <c r="BE19" s="69">
        <v>4</v>
      </c>
      <c r="BF19" s="58">
        <v>84</v>
      </c>
      <c r="BG19" s="62">
        <v>5</v>
      </c>
      <c r="BH19" s="4" t="s">
        <v>135</v>
      </c>
      <c r="BI19" s="62">
        <v>5</v>
      </c>
      <c r="BJ19" s="64"/>
      <c r="BK19" s="62"/>
      <c r="BL19" s="65"/>
      <c r="BM19" s="62">
        <v>1</v>
      </c>
      <c r="BN19" s="65" t="s">
        <v>107</v>
      </c>
      <c r="BO19" s="62"/>
      <c r="BP19" s="65"/>
      <c r="BQ19" s="53">
        <v>1</v>
      </c>
      <c r="BR19" s="21">
        <v>5</v>
      </c>
      <c r="BS19" s="27">
        <v>5</v>
      </c>
      <c r="BT19" s="30" t="s">
        <v>61</v>
      </c>
      <c r="BU19" s="27">
        <v>3</v>
      </c>
      <c r="BV19" s="30" t="s">
        <v>61</v>
      </c>
      <c r="BW19" s="28">
        <v>5</v>
      </c>
      <c r="BX19" s="30" t="s">
        <v>61</v>
      </c>
      <c r="BY19" s="28">
        <v>5</v>
      </c>
      <c r="BZ19" s="30" t="s">
        <v>61</v>
      </c>
      <c r="CA19" s="28">
        <v>3</v>
      </c>
      <c r="CB19" s="30" t="s">
        <v>61</v>
      </c>
      <c r="CC19" s="28">
        <v>3</v>
      </c>
      <c r="CD19" s="32" t="s">
        <v>62</v>
      </c>
      <c r="CE19" s="154">
        <f t="shared" si="3"/>
        <v>119</v>
      </c>
    </row>
    <row r="20" spans="1:84" ht="126" customHeight="1" x14ac:dyDescent="0.25">
      <c r="A20" s="16">
        <v>14</v>
      </c>
      <c r="B20" s="56" t="s">
        <v>34</v>
      </c>
      <c r="C20" s="57">
        <v>4</v>
      </c>
      <c r="D20" s="37">
        <v>310</v>
      </c>
      <c r="E20" s="37">
        <v>270</v>
      </c>
      <c r="F20" s="58">
        <f t="shared" si="0"/>
        <v>87.096774193548384</v>
      </c>
      <c r="G20" s="13"/>
      <c r="H20" s="34"/>
      <c r="I20" s="34"/>
      <c r="J20" s="24"/>
      <c r="K20" s="13">
        <v>1</v>
      </c>
      <c r="L20" s="35">
        <v>253</v>
      </c>
      <c r="M20" s="34">
        <v>51</v>
      </c>
      <c r="N20" s="24">
        <f t="shared" ref="N20:N36" si="5">M20*100/L20</f>
        <v>20.158102766798418</v>
      </c>
      <c r="O20" s="114"/>
      <c r="P20" s="24"/>
      <c r="Q20" s="114"/>
      <c r="R20" s="24"/>
      <c r="S20" s="114"/>
      <c r="T20" s="24"/>
      <c r="U20" s="57">
        <v>5</v>
      </c>
      <c r="V20" s="59" t="s">
        <v>194</v>
      </c>
      <c r="W20" s="13">
        <v>5</v>
      </c>
      <c r="X20" s="33" t="s">
        <v>199</v>
      </c>
      <c r="Y20" s="57">
        <v>5</v>
      </c>
      <c r="Z20" s="59" t="s">
        <v>194</v>
      </c>
      <c r="AA20" s="13">
        <v>5</v>
      </c>
      <c r="AB20" s="34">
        <v>0</v>
      </c>
      <c r="AC20" s="13">
        <v>0</v>
      </c>
      <c r="AD20" s="24">
        <f t="shared" si="1"/>
        <v>2.8985507246376812</v>
      </c>
      <c r="AE20" s="34">
        <v>69</v>
      </c>
      <c r="AF20" s="36" t="s">
        <v>184</v>
      </c>
      <c r="AG20" s="34" t="s">
        <v>222</v>
      </c>
      <c r="AH20" s="15" t="s">
        <v>192</v>
      </c>
      <c r="AI20" s="36" t="s">
        <v>174</v>
      </c>
      <c r="AJ20" s="36" t="s">
        <v>175</v>
      </c>
      <c r="AK20" s="57">
        <v>6</v>
      </c>
      <c r="AL20" s="119" t="s">
        <v>366</v>
      </c>
      <c r="AM20" s="57"/>
      <c r="AN20" s="118"/>
      <c r="AO20" s="46">
        <v>5</v>
      </c>
      <c r="AP20" s="34" t="s">
        <v>383</v>
      </c>
      <c r="AQ20" s="71">
        <v>1</v>
      </c>
      <c r="AR20" s="112" t="s">
        <v>258</v>
      </c>
      <c r="AS20" s="60">
        <v>1</v>
      </c>
      <c r="AT20" s="68" t="s">
        <v>259</v>
      </c>
      <c r="AU20" s="46"/>
      <c r="AV20" s="37"/>
      <c r="AW20" s="46">
        <v>7</v>
      </c>
      <c r="AX20" s="34" t="s">
        <v>342</v>
      </c>
      <c r="AY20" s="46"/>
      <c r="AZ20" s="37"/>
      <c r="BA20" s="57">
        <v>3</v>
      </c>
      <c r="BB20" s="37">
        <v>246</v>
      </c>
      <c r="BC20" s="37">
        <v>124</v>
      </c>
      <c r="BD20" s="24">
        <f t="shared" si="2"/>
        <v>50.40650406504065</v>
      </c>
      <c r="BE20" s="69">
        <v>4</v>
      </c>
      <c r="BF20" s="58">
        <v>83</v>
      </c>
      <c r="BG20" s="69">
        <v>5</v>
      </c>
      <c r="BH20" s="72" t="s">
        <v>135</v>
      </c>
      <c r="BI20" s="69"/>
      <c r="BJ20" s="73">
        <v>2</v>
      </c>
      <c r="BK20" s="69"/>
      <c r="BL20" s="74"/>
      <c r="BM20" s="69">
        <v>4</v>
      </c>
      <c r="BN20" s="65" t="s">
        <v>95</v>
      </c>
      <c r="BO20" s="69">
        <v>4</v>
      </c>
      <c r="BP20" s="65" t="s">
        <v>111</v>
      </c>
      <c r="BQ20" s="53"/>
      <c r="BR20" s="21">
        <v>5</v>
      </c>
      <c r="BS20" s="27">
        <v>5</v>
      </c>
      <c r="BT20" s="30" t="s">
        <v>61</v>
      </c>
      <c r="BU20" s="27">
        <v>3</v>
      </c>
      <c r="BV20" s="30" t="s">
        <v>61</v>
      </c>
      <c r="BW20" s="28">
        <v>5</v>
      </c>
      <c r="BX20" s="30" t="s">
        <v>61</v>
      </c>
      <c r="BY20" s="28">
        <v>5</v>
      </c>
      <c r="BZ20" s="30" t="s">
        <v>61</v>
      </c>
      <c r="CA20" s="28">
        <v>3</v>
      </c>
      <c r="CB20" s="30" t="s">
        <v>61</v>
      </c>
      <c r="CC20" s="28">
        <v>3</v>
      </c>
      <c r="CD20" s="32" t="s">
        <v>62</v>
      </c>
      <c r="CE20" s="154">
        <f t="shared" si="3"/>
        <v>117</v>
      </c>
    </row>
    <row r="21" spans="1:84" ht="152.25" customHeight="1" x14ac:dyDescent="0.25">
      <c r="A21" s="22">
        <v>15</v>
      </c>
      <c r="B21" s="56" t="s">
        <v>43</v>
      </c>
      <c r="C21" s="57">
        <v>1</v>
      </c>
      <c r="D21" s="37">
        <v>240</v>
      </c>
      <c r="E21" s="37">
        <v>56</v>
      </c>
      <c r="F21" s="58">
        <f t="shared" si="0"/>
        <v>23.333333333333332</v>
      </c>
      <c r="G21" s="13"/>
      <c r="H21" s="34"/>
      <c r="I21" s="34"/>
      <c r="J21" s="24"/>
      <c r="K21" s="13">
        <v>2</v>
      </c>
      <c r="L21" s="34">
        <v>237</v>
      </c>
      <c r="M21" s="34">
        <v>93</v>
      </c>
      <c r="N21" s="24">
        <f t="shared" si="5"/>
        <v>39.240506329113927</v>
      </c>
      <c r="O21" s="114" t="s">
        <v>298</v>
      </c>
      <c r="P21" s="24" t="s">
        <v>317</v>
      </c>
      <c r="Q21" s="114" t="s">
        <v>298</v>
      </c>
      <c r="R21" s="24" t="s">
        <v>293</v>
      </c>
      <c r="S21" s="114">
        <v>1</v>
      </c>
      <c r="T21" s="24" t="s">
        <v>323</v>
      </c>
      <c r="U21" s="13">
        <v>3</v>
      </c>
      <c r="V21" s="33" t="s">
        <v>195</v>
      </c>
      <c r="W21" s="13">
        <v>5</v>
      </c>
      <c r="X21" s="33" t="s">
        <v>199</v>
      </c>
      <c r="Y21" s="13">
        <v>5</v>
      </c>
      <c r="Z21" s="33" t="s">
        <v>194</v>
      </c>
      <c r="AA21" s="13">
        <v>3</v>
      </c>
      <c r="AB21" s="34">
        <v>2</v>
      </c>
      <c r="AC21" s="13">
        <v>5</v>
      </c>
      <c r="AD21" s="24">
        <f t="shared" si="1"/>
        <v>34.210526315789473</v>
      </c>
      <c r="AE21" s="34">
        <v>38</v>
      </c>
      <c r="AF21" s="34">
        <v>13</v>
      </c>
      <c r="AG21" s="34" t="s">
        <v>216</v>
      </c>
      <c r="AH21" s="15" t="s">
        <v>165</v>
      </c>
      <c r="AI21" s="36" t="s">
        <v>165</v>
      </c>
      <c r="AJ21" s="36" t="s">
        <v>166</v>
      </c>
      <c r="AK21" s="13">
        <v>1</v>
      </c>
      <c r="AL21" s="119" t="s">
        <v>355</v>
      </c>
      <c r="AM21" s="13">
        <v>5</v>
      </c>
      <c r="AN21" s="119" t="s">
        <v>349</v>
      </c>
      <c r="AO21" s="17">
        <v>11</v>
      </c>
      <c r="AP21" s="34" t="s">
        <v>388</v>
      </c>
      <c r="AQ21" s="71">
        <v>5</v>
      </c>
      <c r="AR21" s="112" t="s">
        <v>252</v>
      </c>
      <c r="AS21" s="60">
        <v>5</v>
      </c>
      <c r="AT21" s="35" t="s">
        <v>253</v>
      </c>
      <c r="AU21" s="46"/>
      <c r="AV21" s="37"/>
      <c r="AW21" s="46"/>
      <c r="AX21" s="37"/>
      <c r="AY21" s="46"/>
      <c r="AZ21" s="37"/>
      <c r="BA21" s="13">
        <v>5</v>
      </c>
      <c r="BB21" s="34">
        <v>55</v>
      </c>
      <c r="BC21" s="34">
        <v>53</v>
      </c>
      <c r="BD21" s="24">
        <f t="shared" si="2"/>
        <v>96.36363636363636</v>
      </c>
      <c r="BE21" s="62">
        <v>3</v>
      </c>
      <c r="BF21" s="63">
        <v>54</v>
      </c>
      <c r="BG21" s="62">
        <v>5</v>
      </c>
      <c r="BH21" s="4" t="s">
        <v>140</v>
      </c>
      <c r="BI21" s="62"/>
      <c r="BJ21" s="64">
        <v>2</v>
      </c>
      <c r="BK21" s="62">
        <v>4</v>
      </c>
      <c r="BL21" s="65" t="s">
        <v>84</v>
      </c>
      <c r="BM21" s="62">
        <v>2</v>
      </c>
      <c r="BN21" s="65" t="s">
        <v>103</v>
      </c>
      <c r="BO21" s="133"/>
      <c r="BP21" s="65"/>
      <c r="BQ21" s="53">
        <v>1</v>
      </c>
      <c r="BR21" s="21">
        <v>5</v>
      </c>
      <c r="BS21" s="27">
        <v>5</v>
      </c>
      <c r="BT21" s="30" t="s">
        <v>61</v>
      </c>
      <c r="BU21" s="27">
        <v>3</v>
      </c>
      <c r="BV21" s="30" t="s">
        <v>61</v>
      </c>
      <c r="BW21" s="28">
        <v>5</v>
      </c>
      <c r="BX21" s="30" t="s">
        <v>61</v>
      </c>
      <c r="BY21" s="28">
        <v>5</v>
      </c>
      <c r="BZ21" s="30" t="s">
        <v>61</v>
      </c>
      <c r="CA21" s="28">
        <v>3</v>
      </c>
      <c r="CB21" s="30" t="s">
        <v>61</v>
      </c>
      <c r="CC21" s="28">
        <v>3</v>
      </c>
      <c r="CD21" s="32" t="s">
        <v>62</v>
      </c>
      <c r="CE21" s="154">
        <f t="shared" si="3"/>
        <v>112</v>
      </c>
    </row>
    <row r="22" spans="1:84" ht="147" customHeight="1" x14ac:dyDescent="0.25">
      <c r="A22" s="20">
        <v>16</v>
      </c>
      <c r="B22" s="56" t="s">
        <v>26</v>
      </c>
      <c r="C22" s="57">
        <v>5</v>
      </c>
      <c r="D22" s="37">
        <v>45</v>
      </c>
      <c r="E22" s="37">
        <v>45</v>
      </c>
      <c r="F22" s="58">
        <f t="shared" si="0"/>
        <v>100</v>
      </c>
      <c r="G22" s="13">
        <v>5</v>
      </c>
      <c r="H22" s="34">
        <v>45</v>
      </c>
      <c r="I22" s="34">
        <v>45</v>
      </c>
      <c r="J22" s="24">
        <f>I22*100/H22</f>
        <v>100</v>
      </c>
      <c r="K22" s="13">
        <v>5</v>
      </c>
      <c r="L22" s="34">
        <v>153</v>
      </c>
      <c r="M22" s="34">
        <v>150</v>
      </c>
      <c r="N22" s="24">
        <f t="shared" si="5"/>
        <v>98.039215686274517</v>
      </c>
      <c r="O22" s="114" t="s">
        <v>298</v>
      </c>
      <c r="P22" s="24" t="s">
        <v>317</v>
      </c>
      <c r="Q22" s="114" t="s">
        <v>298</v>
      </c>
      <c r="R22" s="24" t="s">
        <v>305</v>
      </c>
      <c r="S22" s="114"/>
      <c r="T22" s="24"/>
      <c r="U22" s="13">
        <v>3</v>
      </c>
      <c r="V22" s="33" t="s">
        <v>195</v>
      </c>
      <c r="W22" s="13">
        <v>5</v>
      </c>
      <c r="X22" s="33" t="s">
        <v>199</v>
      </c>
      <c r="Y22" s="13">
        <v>0</v>
      </c>
      <c r="Z22" s="33" t="s">
        <v>196</v>
      </c>
      <c r="AA22" s="13">
        <v>5</v>
      </c>
      <c r="AB22" s="34">
        <v>0</v>
      </c>
      <c r="AC22" s="13">
        <v>4</v>
      </c>
      <c r="AD22" s="24">
        <f t="shared" si="1"/>
        <v>25.925925925925927</v>
      </c>
      <c r="AE22" s="34">
        <v>27</v>
      </c>
      <c r="AF22" s="35">
        <v>7</v>
      </c>
      <c r="AG22" s="34" t="s">
        <v>226</v>
      </c>
      <c r="AH22" s="15" t="s">
        <v>165</v>
      </c>
      <c r="AI22" s="36" t="s">
        <v>165</v>
      </c>
      <c r="AJ22" s="36" t="s">
        <v>166</v>
      </c>
      <c r="AK22" s="13">
        <v>3</v>
      </c>
      <c r="AL22" s="120" t="s">
        <v>326</v>
      </c>
      <c r="AM22" s="13"/>
      <c r="AN22" s="120"/>
      <c r="AO22" s="17">
        <v>3</v>
      </c>
      <c r="AP22" s="34" t="s">
        <v>384</v>
      </c>
      <c r="AQ22" s="71">
        <v>5</v>
      </c>
      <c r="AR22" s="35" t="s">
        <v>263</v>
      </c>
      <c r="AS22" s="60"/>
      <c r="AT22" s="68"/>
      <c r="AU22" s="46"/>
      <c r="AV22" s="37"/>
      <c r="AW22" s="46">
        <v>1</v>
      </c>
      <c r="AX22" s="37" t="s">
        <v>325</v>
      </c>
      <c r="AY22" s="46"/>
      <c r="AZ22" s="37"/>
      <c r="BA22" s="13">
        <v>5</v>
      </c>
      <c r="BB22" s="34">
        <v>22</v>
      </c>
      <c r="BC22" s="34">
        <v>22</v>
      </c>
      <c r="BD22" s="24">
        <f t="shared" si="2"/>
        <v>100</v>
      </c>
      <c r="BE22" s="62">
        <v>4</v>
      </c>
      <c r="BF22" s="63">
        <v>89</v>
      </c>
      <c r="BG22" s="62">
        <v>5</v>
      </c>
      <c r="BH22" s="4" t="s">
        <v>135</v>
      </c>
      <c r="BI22" s="62">
        <v>5</v>
      </c>
      <c r="BJ22" s="64"/>
      <c r="BK22" s="62"/>
      <c r="BL22" s="65"/>
      <c r="BM22" s="62">
        <v>1</v>
      </c>
      <c r="BN22" s="65" t="s">
        <v>107</v>
      </c>
      <c r="BO22" s="62"/>
      <c r="BP22" s="65"/>
      <c r="BQ22" s="53">
        <v>1</v>
      </c>
      <c r="BR22" s="21">
        <v>5</v>
      </c>
      <c r="BS22" s="27">
        <v>5</v>
      </c>
      <c r="BT22" s="30" t="s">
        <v>61</v>
      </c>
      <c r="BU22" s="27">
        <v>3</v>
      </c>
      <c r="BV22" s="30" t="s">
        <v>61</v>
      </c>
      <c r="BW22" s="28">
        <v>5</v>
      </c>
      <c r="BX22" s="30" t="s">
        <v>61</v>
      </c>
      <c r="BY22" s="28">
        <v>5</v>
      </c>
      <c r="BZ22" s="30" t="s">
        <v>61</v>
      </c>
      <c r="CA22" s="28">
        <v>3</v>
      </c>
      <c r="CB22" s="30" t="s">
        <v>61</v>
      </c>
      <c r="CC22" s="28">
        <v>3</v>
      </c>
      <c r="CD22" s="32" t="s">
        <v>62</v>
      </c>
      <c r="CE22" s="154">
        <f t="shared" si="3"/>
        <v>105</v>
      </c>
    </row>
    <row r="23" spans="1:84" ht="78.75" x14ac:dyDescent="0.25">
      <c r="A23" s="16">
        <v>17</v>
      </c>
      <c r="B23" s="56" t="s">
        <v>58</v>
      </c>
      <c r="C23" s="67">
        <v>4</v>
      </c>
      <c r="D23" s="68">
        <v>80</v>
      </c>
      <c r="E23" s="68">
        <v>70</v>
      </c>
      <c r="F23" s="58">
        <f t="shared" si="0"/>
        <v>87.5</v>
      </c>
      <c r="G23" s="13">
        <v>5</v>
      </c>
      <c r="H23" s="34">
        <v>5</v>
      </c>
      <c r="I23" s="34">
        <v>5</v>
      </c>
      <c r="J23" s="24">
        <f>I23*100/H23</f>
        <v>100</v>
      </c>
      <c r="K23" s="13">
        <v>5</v>
      </c>
      <c r="L23" s="34">
        <v>218</v>
      </c>
      <c r="M23" s="34">
        <v>218</v>
      </c>
      <c r="N23" s="24">
        <f t="shared" si="5"/>
        <v>100</v>
      </c>
      <c r="O23" s="114"/>
      <c r="P23" s="24"/>
      <c r="Q23" s="114"/>
      <c r="R23" s="24"/>
      <c r="S23" s="114"/>
      <c r="T23" s="24"/>
      <c r="U23" s="57">
        <v>3</v>
      </c>
      <c r="V23" s="33" t="s">
        <v>195</v>
      </c>
      <c r="W23" s="13">
        <v>5</v>
      </c>
      <c r="X23" s="33" t="s">
        <v>200</v>
      </c>
      <c r="Y23" s="57">
        <v>0</v>
      </c>
      <c r="Z23" s="59" t="s">
        <v>196</v>
      </c>
      <c r="AA23" s="13">
        <v>5</v>
      </c>
      <c r="AB23" s="34">
        <v>0</v>
      </c>
      <c r="AC23" s="13">
        <v>5</v>
      </c>
      <c r="AD23" s="24">
        <f t="shared" si="1"/>
        <v>37.037037037037038</v>
      </c>
      <c r="AE23" s="34">
        <v>27</v>
      </c>
      <c r="AF23" s="34">
        <v>10</v>
      </c>
      <c r="AG23" s="34" t="s">
        <v>233</v>
      </c>
      <c r="AH23" s="14" t="s">
        <v>169</v>
      </c>
      <c r="AI23" s="40" t="s">
        <v>186</v>
      </c>
      <c r="AJ23" s="36" t="s">
        <v>187</v>
      </c>
      <c r="AK23" s="57"/>
      <c r="AL23" s="118"/>
      <c r="AM23" s="57"/>
      <c r="AN23" s="118"/>
      <c r="AO23" s="46"/>
      <c r="AP23" s="34"/>
      <c r="AQ23" s="71">
        <v>5</v>
      </c>
      <c r="AR23" s="112" t="s">
        <v>270</v>
      </c>
      <c r="AS23" s="60"/>
      <c r="AT23" s="68"/>
      <c r="AU23" s="46"/>
      <c r="AV23" s="37"/>
      <c r="AW23" s="46">
        <v>1</v>
      </c>
      <c r="AX23" s="37" t="s">
        <v>325</v>
      </c>
      <c r="AY23" s="46"/>
      <c r="AZ23" s="37"/>
      <c r="BA23" s="57">
        <v>5</v>
      </c>
      <c r="BB23" s="37">
        <v>53</v>
      </c>
      <c r="BC23" s="37">
        <v>53</v>
      </c>
      <c r="BD23" s="24">
        <f t="shared" si="2"/>
        <v>100</v>
      </c>
      <c r="BE23" s="69">
        <v>3</v>
      </c>
      <c r="BF23" s="58">
        <v>70</v>
      </c>
      <c r="BG23" s="69">
        <v>5</v>
      </c>
      <c r="BH23" s="72" t="s">
        <v>149</v>
      </c>
      <c r="BI23" s="69">
        <v>5</v>
      </c>
      <c r="BJ23" s="73"/>
      <c r="BK23" s="69"/>
      <c r="BL23" s="74"/>
      <c r="BM23" s="69">
        <v>2</v>
      </c>
      <c r="BN23" s="65" t="s">
        <v>124</v>
      </c>
      <c r="BO23" s="69"/>
      <c r="BP23" s="74"/>
      <c r="BQ23" s="53"/>
      <c r="BR23" s="21">
        <v>5</v>
      </c>
      <c r="BS23" s="27">
        <v>5</v>
      </c>
      <c r="BT23" s="30" t="s">
        <v>61</v>
      </c>
      <c r="BU23" s="27">
        <v>3</v>
      </c>
      <c r="BV23" s="30" t="s">
        <v>61</v>
      </c>
      <c r="BW23" s="28">
        <v>5</v>
      </c>
      <c r="BX23" s="30" t="s">
        <v>61</v>
      </c>
      <c r="BY23" s="28">
        <v>5</v>
      </c>
      <c r="BZ23" s="30" t="s">
        <v>61</v>
      </c>
      <c r="CA23" s="28">
        <v>3</v>
      </c>
      <c r="CB23" s="30" t="s">
        <v>61</v>
      </c>
      <c r="CC23" s="28">
        <v>3</v>
      </c>
      <c r="CD23" s="32" t="s">
        <v>62</v>
      </c>
      <c r="CE23" s="154">
        <f t="shared" si="3"/>
        <v>99</v>
      </c>
      <c r="CF23" s="66"/>
    </row>
    <row r="24" spans="1:84" ht="78.75" x14ac:dyDescent="0.25">
      <c r="A24" s="22">
        <v>18</v>
      </c>
      <c r="B24" s="56" t="s">
        <v>40</v>
      </c>
      <c r="C24" s="67">
        <v>3</v>
      </c>
      <c r="D24" s="68">
        <v>165</v>
      </c>
      <c r="E24" s="68">
        <v>99</v>
      </c>
      <c r="F24" s="58">
        <f t="shared" si="0"/>
        <v>60</v>
      </c>
      <c r="G24" s="13">
        <v>2</v>
      </c>
      <c r="H24" s="34">
        <v>40</v>
      </c>
      <c r="I24" s="34">
        <v>19</v>
      </c>
      <c r="J24" s="24">
        <f>I24*100/H24</f>
        <v>47.5</v>
      </c>
      <c r="K24" s="13">
        <v>3</v>
      </c>
      <c r="L24" s="34">
        <v>370</v>
      </c>
      <c r="M24" s="34">
        <v>250</v>
      </c>
      <c r="N24" s="24">
        <f t="shared" si="5"/>
        <v>67.567567567567565</v>
      </c>
      <c r="O24" s="114" t="s">
        <v>298</v>
      </c>
      <c r="P24" s="24" t="s">
        <v>317</v>
      </c>
      <c r="Q24" s="114" t="s">
        <v>298</v>
      </c>
      <c r="R24" s="24" t="s">
        <v>310</v>
      </c>
      <c r="S24" s="114"/>
      <c r="T24" s="24"/>
      <c r="U24" s="57">
        <v>3</v>
      </c>
      <c r="V24" s="33" t="s">
        <v>195</v>
      </c>
      <c r="W24" s="13">
        <v>5</v>
      </c>
      <c r="X24" s="33" t="s">
        <v>199</v>
      </c>
      <c r="Y24" s="57">
        <v>0</v>
      </c>
      <c r="Z24" s="59" t="s">
        <v>196</v>
      </c>
      <c r="AA24" s="13">
        <v>5</v>
      </c>
      <c r="AB24" s="34">
        <v>0</v>
      </c>
      <c r="AC24" s="13">
        <v>4</v>
      </c>
      <c r="AD24" s="24">
        <f t="shared" si="1"/>
        <v>25</v>
      </c>
      <c r="AE24" s="34">
        <v>48</v>
      </c>
      <c r="AF24" s="34">
        <v>12</v>
      </c>
      <c r="AG24" s="34" t="s">
        <v>227</v>
      </c>
      <c r="AH24" s="14" t="s">
        <v>193</v>
      </c>
      <c r="AI24" s="40" t="s">
        <v>180</v>
      </c>
      <c r="AJ24" s="36" t="s">
        <v>181</v>
      </c>
      <c r="AK24" s="57"/>
      <c r="AL24" s="118"/>
      <c r="AM24" s="57"/>
      <c r="AN24" s="118"/>
      <c r="AO24" s="46">
        <v>2</v>
      </c>
      <c r="AP24" s="34" t="s">
        <v>379</v>
      </c>
      <c r="AQ24" s="71">
        <v>1</v>
      </c>
      <c r="AR24" s="112" t="s">
        <v>264</v>
      </c>
      <c r="AS24" s="60"/>
      <c r="AT24" s="68"/>
      <c r="AU24" s="46"/>
      <c r="AV24" s="37"/>
      <c r="AW24" s="46">
        <v>2</v>
      </c>
      <c r="AX24" s="34" t="s">
        <v>327</v>
      </c>
      <c r="AY24" s="46"/>
      <c r="AZ24" s="37"/>
      <c r="BA24" s="57">
        <v>4</v>
      </c>
      <c r="BB24" s="37">
        <v>168</v>
      </c>
      <c r="BC24" s="37">
        <v>128</v>
      </c>
      <c r="BD24" s="24">
        <f t="shared" si="2"/>
        <v>76.19047619047619</v>
      </c>
      <c r="BE24" s="69">
        <v>4</v>
      </c>
      <c r="BF24" s="58">
        <v>82</v>
      </c>
      <c r="BG24" s="69">
        <v>5</v>
      </c>
      <c r="BH24" s="72" t="s">
        <v>135</v>
      </c>
      <c r="BI24" s="69"/>
      <c r="BJ24" s="73">
        <v>5</v>
      </c>
      <c r="BK24" s="69"/>
      <c r="BL24" s="74"/>
      <c r="BM24" s="69">
        <v>1</v>
      </c>
      <c r="BN24" s="65" t="s">
        <v>117</v>
      </c>
      <c r="BO24" s="69"/>
      <c r="BP24" s="74"/>
      <c r="BQ24" s="53">
        <v>1</v>
      </c>
      <c r="BR24" s="21">
        <v>5</v>
      </c>
      <c r="BS24" s="27">
        <v>5</v>
      </c>
      <c r="BT24" s="30" t="s">
        <v>61</v>
      </c>
      <c r="BU24" s="27">
        <v>3</v>
      </c>
      <c r="BV24" s="30" t="s">
        <v>61</v>
      </c>
      <c r="BW24" s="28">
        <v>5</v>
      </c>
      <c r="BX24" s="30" t="s">
        <v>61</v>
      </c>
      <c r="BY24" s="28">
        <v>5</v>
      </c>
      <c r="BZ24" s="30" t="s">
        <v>61</v>
      </c>
      <c r="CA24" s="28">
        <v>3</v>
      </c>
      <c r="CB24" s="30" t="s">
        <v>61</v>
      </c>
      <c r="CC24" s="28">
        <v>3</v>
      </c>
      <c r="CD24" s="32" t="s">
        <v>62</v>
      </c>
      <c r="CE24" s="154">
        <f t="shared" si="3"/>
        <v>97</v>
      </c>
      <c r="CF24" s="122"/>
    </row>
    <row r="25" spans="1:84" ht="126" x14ac:dyDescent="0.25">
      <c r="A25" s="20">
        <v>19</v>
      </c>
      <c r="B25" s="56" t="s">
        <v>41</v>
      </c>
      <c r="C25" s="57">
        <v>2</v>
      </c>
      <c r="D25" s="37">
        <v>280</v>
      </c>
      <c r="E25" s="37">
        <v>118</v>
      </c>
      <c r="F25" s="58">
        <f t="shared" si="0"/>
        <v>42.142857142857146</v>
      </c>
      <c r="G25" s="13"/>
      <c r="H25" s="34"/>
      <c r="I25" s="34"/>
      <c r="J25" s="24"/>
      <c r="K25" s="13">
        <v>1</v>
      </c>
      <c r="L25" s="34">
        <v>549</v>
      </c>
      <c r="M25" s="34">
        <v>156</v>
      </c>
      <c r="N25" s="24">
        <f t="shared" si="5"/>
        <v>28.415300546448087</v>
      </c>
      <c r="O25" s="114" t="s">
        <v>298</v>
      </c>
      <c r="P25" s="24" t="s">
        <v>317</v>
      </c>
      <c r="Q25" s="114" t="s">
        <v>298</v>
      </c>
      <c r="R25" s="24" t="s">
        <v>314</v>
      </c>
      <c r="S25" s="114"/>
      <c r="T25" s="24"/>
      <c r="U25" s="57">
        <v>3</v>
      </c>
      <c r="V25" s="33" t="s">
        <v>195</v>
      </c>
      <c r="W25" s="13">
        <v>5</v>
      </c>
      <c r="X25" s="33" t="s">
        <v>199</v>
      </c>
      <c r="Y25" s="57">
        <v>0</v>
      </c>
      <c r="Z25" s="33" t="s">
        <v>196</v>
      </c>
      <c r="AA25" s="13">
        <v>5</v>
      </c>
      <c r="AB25" s="34">
        <v>0</v>
      </c>
      <c r="AC25" s="13">
        <v>3</v>
      </c>
      <c r="AD25" s="24">
        <f t="shared" si="1"/>
        <v>13.513513513513514</v>
      </c>
      <c r="AE25" s="34">
        <v>37</v>
      </c>
      <c r="AF25" s="34">
        <v>5</v>
      </c>
      <c r="AG25" s="34" t="s">
        <v>235</v>
      </c>
      <c r="AH25" s="14" t="s">
        <v>186</v>
      </c>
      <c r="AI25" s="40" t="s">
        <v>186</v>
      </c>
      <c r="AJ25" s="40" t="s">
        <v>189</v>
      </c>
      <c r="AK25" s="57">
        <v>5</v>
      </c>
      <c r="AL25" s="118" t="s">
        <v>328</v>
      </c>
      <c r="AM25" s="57">
        <v>4</v>
      </c>
      <c r="AN25" s="119" t="s">
        <v>352</v>
      </c>
      <c r="AO25" s="46"/>
      <c r="AP25" s="34"/>
      <c r="AQ25" s="71">
        <v>5</v>
      </c>
      <c r="AR25" s="112" t="s">
        <v>275</v>
      </c>
      <c r="AS25" s="60"/>
      <c r="AT25" s="68"/>
      <c r="AU25" s="46"/>
      <c r="AV25" s="37"/>
      <c r="AW25" s="46">
        <v>2</v>
      </c>
      <c r="AX25" s="34" t="s">
        <v>329</v>
      </c>
      <c r="AY25" s="46"/>
      <c r="AZ25" s="37"/>
      <c r="BA25" s="57">
        <v>5</v>
      </c>
      <c r="BB25" s="37">
        <v>215</v>
      </c>
      <c r="BC25" s="37">
        <v>210</v>
      </c>
      <c r="BD25" s="24">
        <f t="shared" si="2"/>
        <v>97.674418604651166</v>
      </c>
      <c r="BE25" s="69">
        <v>3</v>
      </c>
      <c r="BF25" s="58">
        <v>74</v>
      </c>
      <c r="BG25" s="69">
        <v>5</v>
      </c>
      <c r="BH25" s="72" t="s">
        <v>137</v>
      </c>
      <c r="BI25" s="69"/>
      <c r="BJ25" s="73">
        <v>1</v>
      </c>
      <c r="BK25" s="69"/>
      <c r="BL25" s="74"/>
      <c r="BM25" s="69">
        <v>1</v>
      </c>
      <c r="BN25" s="65" t="s">
        <v>126</v>
      </c>
      <c r="BO25" s="69"/>
      <c r="BP25" s="74"/>
      <c r="BQ25" s="53"/>
      <c r="BR25" s="21">
        <v>5</v>
      </c>
      <c r="BS25" s="27">
        <v>5</v>
      </c>
      <c r="BT25" s="30" t="s">
        <v>61</v>
      </c>
      <c r="BU25" s="27">
        <v>3</v>
      </c>
      <c r="BV25" s="30" t="s">
        <v>61</v>
      </c>
      <c r="BW25" s="28">
        <v>5</v>
      </c>
      <c r="BX25" s="30" t="s">
        <v>61</v>
      </c>
      <c r="BY25" s="28">
        <v>5</v>
      </c>
      <c r="BZ25" s="30" t="s">
        <v>61</v>
      </c>
      <c r="CA25" s="28">
        <v>3</v>
      </c>
      <c r="CB25" s="30" t="s">
        <v>61</v>
      </c>
      <c r="CC25" s="28">
        <v>3</v>
      </c>
      <c r="CD25" s="32" t="s">
        <v>62</v>
      </c>
      <c r="CE25" s="154">
        <f t="shared" si="3"/>
        <v>92</v>
      </c>
      <c r="CF25" s="122"/>
    </row>
    <row r="26" spans="1:84" ht="31.5" x14ac:dyDescent="0.25">
      <c r="A26" s="16">
        <v>20</v>
      </c>
      <c r="B26" s="56" t="s">
        <v>38</v>
      </c>
      <c r="C26" s="57">
        <v>5</v>
      </c>
      <c r="D26" s="37">
        <v>160</v>
      </c>
      <c r="E26" s="37">
        <v>194</v>
      </c>
      <c r="F26" s="58">
        <f t="shared" si="0"/>
        <v>121.25</v>
      </c>
      <c r="G26" s="13">
        <v>5</v>
      </c>
      <c r="H26" s="34">
        <v>160</v>
      </c>
      <c r="I26" s="34">
        <v>194</v>
      </c>
      <c r="J26" s="24">
        <f>I26*100/H26</f>
        <v>121.25</v>
      </c>
      <c r="K26" s="13">
        <v>3</v>
      </c>
      <c r="L26" s="34">
        <v>513</v>
      </c>
      <c r="M26" s="34">
        <v>323</v>
      </c>
      <c r="N26" s="24">
        <f t="shared" si="5"/>
        <v>62.962962962962962</v>
      </c>
      <c r="O26" s="114" t="s">
        <v>298</v>
      </c>
      <c r="P26" s="24" t="s">
        <v>317</v>
      </c>
      <c r="Q26" s="114" t="s">
        <v>298</v>
      </c>
      <c r="R26" s="24" t="s">
        <v>309</v>
      </c>
      <c r="S26" s="114"/>
      <c r="T26" s="24"/>
      <c r="U26" s="57">
        <v>3</v>
      </c>
      <c r="V26" s="33" t="s">
        <v>195</v>
      </c>
      <c r="W26" s="13">
        <v>5</v>
      </c>
      <c r="X26" s="33" t="s">
        <v>199</v>
      </c>
      <c r="Y26" s="57">
        <v>0</v>
      </c>
      <c r="Z26" s="59" t="s">
        <v>196</v>
      </c>
      <c r="AA26" s="13">
        <v>2</v>
      </c>
      <c r="AB26" s="34">
        <v>3</v>
      </c>
      <c r="AC26" s="13">
        <v>0</v>
      </c>
      <c r="AD26" s="24">
        <f t="shared" si="1"/>
        <v>0</v>
      </c>
      <c r="AE26" s="34">
        <v>20</v>
      </c>
      <c r="AF26" s="36" t="s">
        <v>228</v>
      </c>
      <c r="AG26" s="34">
        <v>0</v>
      </c>
      <c r="AH26" s="14" t="s">
        <v>182</v>
      </c>
      <c r="AI26" s="40" t="s">
        <v>182</v>
      </c>
      <c r="AJ26" s="40" t="s">
        <v>183</v>
      </c>
      <c r="AK26" s="57"/>
      <c r="AL26" s="118"/>
      <c r="AM26" s="57"/>
      <c r="AN26" s="118"/>
      <c r="AO26" s="46"/>
      <c r="AP26" s="34"/>
      <c r="AQ26" s="71">
        <v>5</v>
      </c>
      <c r="AR26" s="112" t="s">
        <v>265</v>
      </c>
      <c r="AS26" s="60"/>
      <c r="AT26" s="68"/>
      <c r="AU26" s="46"/>
      <c r="AV26" s="37"/>
      <c r="AW26" s="46"/>
      <c r="AX26" s="37"/>
      <c r="AY26" s="46"/>
      <c r="AZ26" s="37"/>
      <c r="BA26" s="57">
        <v>5</v>
      </c>
      <c r="BB26" s="37">
        <v>103</v>
      </c>
      <c r="BC26" s="37">
        <v>102</v>
      </c>
      <c r="BD26" s="24">
        <f t="shared" si="2"/>
        <v>99.029126213592235</v>
      </c>
      <c r="BE26" s="69">
        <v>2</v>
      </c>
      <c r="BF26" s="58">
        <v>50</v>
      </c>
      <c r="BG26" s="69">
        <v>5</v>
      </c>
      <c r="BH26" s="72" t="s">
        <v>140</v>
      </c>
      <c r="BI26" s="69"/>
      <c r="BJ26" s="73">
        <v>6</v>
      </c>
      <c r="BK26" s="69">
        <v>3</v>
      </c>
      <c r="BL26" s="65" t="s">
        <v>100</v>
      </c>
      <c r="BM26" s="69">
        <v>1</v>
      </c>
      <c r="BN26" s="74" t="s">
        <v>118</v>
      </c>
      <c r="BO26" s="69"/>
      <c r="BP26" s="74"/>
      <c r="BQ26" s="53"/>
      <c r="BR26" s="21">
        <v>5</v>
      </c>
      <c r="BS26" s="27">
        <v>5</v>
      </c>
      <c r="BT26" s="30" t="s">
        <v>61</v>
      </c>
      <c r="BU26" s="27">
        <v>3</v>
      </c>
      <c r="BV26" s="30" t="s">
        <v>61</v>
      </c>
      <c r="BW26" s="28">
        <v>5</v>
      </c>
      <c r="BX26" s="30" t="s">
        <v>61</v>
      </c>
      <c r="BY26" s="28">
        <v>5</v>
      </c>
      <c r="BZ26" s="30" t="s">
        <v>61</v>
      </c>
      <c r="CA26" s="28">
        <v>3</v>
      </c>
      <c r="CB26" s="30" t="s">
        <v>61</v>
      </c>
      <c r="CC26" s="28">
        <v>3</v>
      </c>
      <c r="CD26" s="32" t="s">
        <v>62</v>
      </c>
      <c r="CE26" s="154">
        <f t="shared" si="3"/>
        <v>89</v>
      </c>
    </row>
    <row r="27" spans="1:84" ht="108.75" customHeight="1" x14ac:dyDescent="0.25">
      <c r="A27" s="22">
        <v>21</v>
      </c>
      <c r="B27" s="56" t="s">
        <v>29</v>
      </c>
      <c r="C27" s="57">
        <v>5</v>
      </c>
      <c r="D27" s="37">
        <v>90</v>
      </c>
      <c r="E27" s="37">
        <v>100</v>
      </c>
      <c r="F27" s="58">
        <f t="shared" si="0"/>
        <v>111.11111111111111</v>
      </c>
      <c r="G27" s="13">
        <v>5</v>
      </c>
      <c r="H27" s="34">
        <v>20</v>
      </c>
      <c r="I27" s="34">
        <v>18</v>
      </c>
      <c r="J27" s="24">
        <f>I27*100/H27</f>
        <v>90</v>
      </c>
      <c r="K27" s="13">
        <v>4</v>
      </c>
      <c r="L27" s="34">
        <v>141</v>
      </c>
      <c r="M27" s="34">
        <v>122</v>
      </c>
      <c r="N27" s="24">
        <f t="shared" si="5"/>
        <v>86.524822695035468</v>
      </c>
      <c r="O27" s="114"/>
      <c r="P27" s="24"/>
      <c r="Q27" s="114" t="s">
        <v>298</v>
      </c>
      <c r="R27" s="24" t="s">
        <v>306</v>
      </c>
      <c r="S27" s="114"/>
      <c r="T27" s="24"/>
      <c r="U27" s="13">
        <v>3</v>
      </c>
      <c r="V27" s="33" t="s">
        <v>195</v>
      </c>
      <c r="W27" s="13">
        <v>5</v>
      </c>
      <c r="X27" s="33" t="s">
        <v>199</v>
      </c>
      <c r="Y27" s="13">
        <v>0</v>
      </c>
      <c r="Z27" s="33" t="s">
        <v>196</v>
      </c>
      <c r="AA27" s="13">
        <v>4</v>
      </c>
      <c r="AB27" s="34">
        <v>1</v>
      </c>
      <c r="AC27" s="13">
        <v>0</v>
      </c>
      <c r="AD27" s="24">
        <f t="shared" si="1"/>
        <v>7.1428571428571432</v>
      </c>
      <c r="AE27" s="34">
        <v>28</v>
      </c>
      <c r="AF27" s="34">
        <v>2</v>
      </c>
      <c r="AG27" s="34" t="s">
        <v>236</v>
      </c>
      <c r="AH27" s="15"/>
      <c r="AI27" s="36"/>
      <c r="AJ27" s="36"/>
      <c r="AK27" s="13">
        <v>5</v>
      </c>
      <c r="AL27" s="119" t="s">
        <v>368</v>
      </c>
      <c r="AM27" s="13"/>
      <c r="AN27" s="119"/>
      <c r="AO27" s="17">
        <v>1</v>
      </c>
      <c r="AP27" s="34" t="s">
        <v>378</v>
      </c>
      <c r="AQ27" s="71">
        <v>5</v>
      </c>
      <c r="AR27" s="35" t="s">
        <v>274</v>
      </c>
      <c r="AS27" s="60"/>
      <c r="AT27" s="68"/>
      <c r="AU27" s="46"/>
      <c r="AV27" s="37"/>
      <c r="AW27" s="46"/>
      <c r="AX27" s="37"/>
      <c r="AY27" s="46"/>
      <c r="AZ27" s="37"/>
      <c r="BA27" s="13">
        <v>4</v>
      </c>
      <c r="BB27" s="34">
        <v>91</v>
      </c>
      <c r="BC27" s="34">
        <v>77</v>
      </c>
      <c r="BD27" s="24">
        <f t="shared" si="2"/>
        <v>84.615384615384613</v>
      </c>
      <c r="BE27" s="62">
        <v>3</v>
      </c>
      <c r="BF27" s="63">
        <v>71</v>
      </c>
      <c r="BG27" s="62">
        <v>3</v>
      </c>
      <c r="BH27" s="4" t="s">
        <v>143</v>
      </c>
      <c r="BI27" s="62">
        <v>5</v>
      </c>
      <c r="BJ27" s="64"/>
      <c r="BK27" s="62"/>
      <c r="BL27" s="65"/>
      <c r="BM27" s="62">
        <v>3</v>
      </c>
      <c r="BN27" s="65" t="s">
        <v>125</v>
      </c>
      <c r="BO27" s="62"/>
      <c r="BP27" s="65"/>
      <c r="BQ27" s="53"/>
      <c r="BR27" s="21">
        <v>5</v>
      </c>
      <c r="BS27" s="27">
        <v>5</v>
      </c>
      <c r="BT27" s="30" t="s">
        <v>61</v>
      </c>
      <c r="BU27" s="27">
        <v>3</v>
      </c>
      <c r="BV27" s="30" t="s">
        <v>61</v>
      </c>
      <c r="BW27" s="28">
        <v>5</v>
      </c>
      <c r="BX27" s="30" t="s">
        <v>61</v>
      </c>
      <c r="BY27" s="28">
        <v>5</v>
      </c>
      <c r="BZ27" s="30" t="s">
        <v>61</v>
      </c>
      <c r="CA27" s="28">
        <v>3</v>
      </c>
      <c r="CB27" s="30" t="s">
        <v>61</v>
      </c>
      <c r="CC27" s="28">
        <v>3</v>
      </c>
      <c r="CD27" s="32" t="s">
        <v>62</v>
      </c>
      <c r="CE27" s="154">
        <f t="shared" si="3"/>
        <v>89</v>
      </c>
    </row>
    <row r="28" spans="1:84" ht="51" x14ac:dyDescent="0.25">
      <c r="A28" s="20">
        <v>22</v>
      </c>
      <c r="B28" s="56" t="s">
        <v>28</v>
      </c>
      <c r="C28" s="57">
        <v>5</v>
      </c>
      <c r="D28" s="37">
        <v>75</v>
      </c>
      <c r="E28" s="37">
        <v>70</v>
      </c>
      <c r="F28" s="58">
        <f t="shared" si="0"/>
        <v>93.333333333333329</v>
      </c>
      <c r="G28" s="13"/>
      <c r="H28" s="34"/>
      <c r="I28" s="34"/>
      <c r="J28" s="24"/>
      <c r="K28" s="13">
        <v>4</v>
      </c>
      <c r="L28" s="34">
        <v>117</v>
      </c>
      <c r="M28" s="34">
        <v>102</v>
      </c>
      <c r="N28" s="24">
        <f t="shared" si="5"/>
        <v>87.179487179487182</v>
      </c>
      <c r="O28" s="114" t="s">
        <v>298</v>
      </c>
      <c r="P28" s="24" t="s">
        <v>318</v>
      </c>
      <c r="Q28" s="114" t="s">
        <v>298</v>
      </c>
      <c r="R28" s="24" t="s">
        <v>303</v>
      </c>
      <c r="S28" s="114"/>
      <c r="T28" s="24"/>
      <c r="U28" s="13">
        <v>0</v>
      </c>
      <c r="V28" s="33" t="s">
        <v>196</v>
      </c>
      <c r="W28" s="13">
        <v>5</v>
      </c>
      <c r="X28" s="33" t="s">
        <v>199</v>
      </c>
      <c r="Y28" s="13">
        <v>3</v>
      </c>
      <c r="Z28" s="33" t="s">
        <v>195</v>
      </c>
      <c r="AA28" s="13">
        <v>0</v>
      </c>
      <c r="AB28" s="34">
        <v>8</v>
      </c>
      <c r="AC28" s="13">
        <v>5</v>
      </c>
      <c r="AD28" s="24">
        <f t="shared" si="1"/>
        <v>30.76923076923077</v>
      </c>
      <c r="AE28" s="34">
        <v>26</v>
      </c>
      <c r="AF28" s="34">
        <v>8</v>
      </c>
      <c r="AG28" s="34" t="s">
        <v>218</v>
      </c>
      <c r="AH28" s="15" t="s">
        <v>165</v>
      </c>
      <c r="AI28" s="36" t="s">
        <v>165</v>
      </c>
      <c r="AJ28" s="36" t="s">
        <v>166</v>
      </c>
      <c r="AK28" s="13">
        <v>3</v>
      </c>
      <c r="AL28" s="117" t="s">
        <v>357</v>
      </c>
      <c r="AM28" s="13">
        <v>6</v>
      </c>
      <c r="AN28" s="117" t="s">
        <v>358</v>
      </c>
      <c r="AO28" s="17"/>
      <c r="AP28" s="34"/>
      <c r="AQ28" s="71">
        <v>1</v>
      </c>
      <c r="AR28" s="112" t="s">
        <v>255</v>
      </c>
      <c r="AS28" s="60"/>
      <c r="AT28" s="68"/>
      <c r="AU28" s="46"/>
      <c r="AV28" s="37"/>
      <c r="AW28" s="46"/>
      <c r="AX28" s="37"/>
      <c r="AY28" s="46"/>
      <c r="AZ28" s="37"/>
      <c r="BA28" s="13">
        <v>4</v>
      </c>
      <c r="BB28" s="34">
        <v>74</v>
      </c>
      <c r="BC28" s="34">
        <v>63</v>
      </c>
      <c r="BD28" s="24">
        <f t="shared" si="2"/>
        <v>85.13513513513513</v>
      </c>
      <c r="BE28" s="62">
        <v>4</v>
      </c>
      <c r="BF28" s="63">
        <v>93</v>
      </c>
      <c r="BG28" s="62">
        <v>5</v>
      </c>
      <c r="BH28" s="4" t="s">
        <v>137</v>
      </c>
      <c r="BI28" s="62"/>
      <c r="BJ28" s="64">
        <v>1</v>
      </c>
      <c r="BK28" s="62"/>
      <c r="BL28" s="65"/>
      <c r="BM28" s="62">
        <v>2</v>
      </c>
      <c r="BN28" s="65" t="s">
        <v>106</v>
      </c>
      <c r="BO28" s="62"/>
      <c r="BP28" s="65"/>
      <c r="BQ28" s="53">
        <v>1</v>
      </c>
      <c r="BR28" s="21">
        <v>5</v>
      </c>
      <c r="BS28" s="27">
        <v>5</v>
      </c>
      <c r="BT28" s="30" t="s">
        <v>61</v>
      </c>
      <c r="BU28" s="27">
        <v>3</v>
      </c>
      <c r="BV28" s="30" t="s">
        <v>61</v>
      </c>
      <c r="BW28" s="28">
        <v>5</v>
      </c>
      <c r="BX28" s="30" t="s">
        <v>61</v>
      </c>
      <c r="BY28" s="28">
        <v>5</v>
      </c>
      <c r="BZ28" s="30" t="s">
        <v>61</v>
      </c>
      <c r="CA28" s="28">
        <v>3</v>
      </c>
      <c r="CB28" s="30" t="s">
        <v>61</v>
      </c>
      <c r="CC28" s="28">
        <v>3</v>
      </c>
      <c r="CD28" s="32" t="s">
        <v>62</v>
      </c>
      <c r="CE28" s="154">
        <f t="shared" si="3"/>
        <v>88</v>
      </c>
    </row>
    <row r="29" spans="1:84" ht="63" x14ac:dyDescent="0.25">
      <c r="A29" s="16">
        <v>23</v>
      </c>
      <c r="B29" s="56" t="s">
        <v>23</v>
      </c>
      <c r="C29" s="57">
        <v>4</v>
      </c>
      <c r="D29" s="37">
        <v>45</v>
      </c>
      <c r="E29" s="37">
        <v>32</v>
      </c>
      <c r="F29" s="58">
        <f t="shared" si="0"/>
        <v>71.111111111111114</v>
      </c>
      <c r="G29" s="13"/>
      <c r="H29" s="34"/>
      <c r="I29" s="34"/>
      <c r="J29" s="24"/>
      <c r="K29" s="13">
        <v>3</v>
      </c>
      <c r="L29" s="34">
        <v>137</v>
      </c>
      <c r="M29" s="34">
        <v>89</v>
      </c>
      <c r="N29" s="24">
        <f t="shared" si="5"/>
        <v>64.96350364963503</v>
      </c>
      <c r="O29" s="114" t="s">
        <v>298</v>
      </c>
      <c r="P29" s="24" t="s">
        <v>317</v>
      </c>
      <c r="Q29" s="114"/>
      <c r="R29" s="24"/>
      <c r="S29" s="114"/>
      <c r="T29" s="24"/>
      <c r="U29" s="13">
        <v>3</v>
      </c>
      <c r="V29" s="33" t="s">
        <v>195</v>
      </c>
      <c r="W29" s="13">
        <v>5</v>
      </c>
      <c r="X29" s="33" t="s">
        <v>199</v>
      </c>
      <c r="Y29" s="13">
        <v>0</v>
      </c>
      <c r="Z29" s="33" t="s">
        <v>196</v>
      </c>
      <c r="AA29" s="13">
        <v>4</v>
      </c>
      <c r="AB29" s="34">
        <v>1</v>
      </c>
      <c r="AC29" s="13">
        <v>4</v>
      </c>
      <c r="AD29" s="24">
        <f t="shared" si="1"/>
        <v>29.166666666666668</v>
      </c>
      <c r="AE29" s="34">
        <v>24</v>
      </c>
      <c r="AF29" s="34">
        <v>7</v>
      </c>
      <c r="AG29" s="34" t="s">
        <v>234</v>
      </c>
      <c r="AH29" s="17">
        <v>1</v>
      </c>
      <c r="AI29" s="34">
        <v>1</v>
      </c>
      <c r="AJ29" s="34" t="s">
        <v>166</v>
      </c>
      <c r="AK29" s="13">
        <v>1</v>
      </c>
      <c r="AL29" s="119" t="s">
        <v>367</v>
      </c>
      <c r="AM29" s="13"/>
      <c r="AN29" s="119"/>
      <c r="AO29" s="17">
        <v>5</v>
      </c>
      <c r="AP29" s="34" t="s">
        <v>383</v>
      </c>
      <c r="AQ29" s="71">
        <v>5</v>
      </c>
      <c r="AR29" s="35" t="s">
        <v>271</v>
      </c>
      <c r="AS29" s="60">
        <v>1</v>
      </c>
      <c r="AT29" s="35" t="s">
        <v>272</v>
      </c>
      <c r="AU29" s="46"/>
      <c r="AV29" s="37"/>
      <c r="AW29" s="46"/>
      <c r="AX29" s="37"/>
      <c r="AY29" s="46"/>
      <c r="AZ29" s="37"/>
      <c r="BA29" s="13">
        <v>4</v>
      </c>
      <c r="BB29" s="34">
        <v>42</v>
      </c>
      <c r="BC29" s="34">
        <v>34</v>
      </c>
      <c r="BD29" s="24">
        <f t="shared" si="2"/>
        <v>80.952380952380949</v>
      </c>
      <c r="BE29" s="62">
        <v>4</v>
      </c>
      <c r="BF29" s="63">
        <v>83</v>
      </c>
      <c r="BG29" s="62">
        <v>4</v>
      </c>
      <c r="BH29" s="4" t="s">
        <v>145</v>
      </c>
      <c r="BI29" s="62">
        <v>5</v>
      </c>
      <c r="BJ29" s="64"/>
      <c r="BK29" s="62"/>
      <c r="BL29" s="65"/>
      <c r="BM29" s="62"/>
      <c r="BN29" s="65"/>
      <c r="BO29" s="62"/>
      <c r="BP29" s="65"/>
      <c r="BQ29" s="53"/>
      <c r="BR29" s="21">
        <v>5</v>
      </c>
      <c r="BS29" s="27">
        <v>5</v>
      </c>
      <c r="BT29" s="30" t="s">
        <v>61</v>
      </c>
      <c r="BU29" s="27">
        <v>3</v>
      </c>
      <c r="BV29" s="30" t="s">
        <v>61</v>
      </c>
      <c r="BW29" s="28">
        <v>5</v>
      </c>
      <c r="BX29" s="30" t="s">
        <v>61</v>
      </c>
      <c r="BY29" s="28">
        <v>5</v>
      </c>
      <c r="BZ29" s="30" t="s">
        <v>61</v>
      </c>
      <c r="CA29" s="28">
        <v>3</v>
      </c>
      <c r="CB29" s="30" t="s">
        <v>61</v>
      </c>
      <c r="CC29" s="28">
        <v>3</v>
      </c>
      <c r="CD29" s="32" t="s">
        <v>60</v>
      </c>
      <c r="CE29" s="154">
        <f t="shared" si="3"/>
        <v>87</v>
      </c>
    </row>
    <row r="30" spans="1:84" ht="94.5" x14ac:dyDescent="0.25">
      <c r="A30" s="22">
        <v>24</v>
      </c>
      <c r="B30" s="56" t="s">
        <v>57</v>
      </c>
      <c r="C30" s="57">
        <v>5</v>
      </c>
      <c r="D30" s="37">
        <v>45</v>
      </c>
      <c r="E30" s="37">
        <v>42</v>
      </c>
      <c r="F30" s="58">
        <f t="shared" si="0"/>
        <v>93.333333333333329</v>
      </c>
      <c r="G30" s="13"/>
      <c r="H30" s="34"/>
      <c r="I30" s="34"/>
      <c r="J30" s="24"/>
      <c r="K30" s="13">
        <v>4</v>
      </c>
      <c r="L30" s="34">
        <v>167</v>
      </c>
      <c r="M30" s="34">
        <v>116</v>
      </c>
      <c r="N30" s="24">
        <f t="shared" si="5"/>
        <v>69.461077844311376</v>
      </c>
      <c r="O30" s="114" t="s">
        <v>298</v>
      </c>
      <c r="P30" s="24" t="s">
        <v>318</v>
      </c>
      <c r="Q30" s="114" t="s">
        <v>298</v>
      </c>
      <c r="R30" s="24" t="s">
        <v>313</v>
      </c>
      <c r="S30" s="114"/>
      <c r="T30" s="24"/>
      <c r="U30" s="13">
        <v>3</v>
      </c>
      <c r="V30" s="33" t="s">
        <v>195</v>
      </c>
      <c r="W30" s="13">
        <v>5</v>
      </c>
      <c r="X30" s="33" t="s">
        <v>199</v>
      </c>
      <c r="Y30" s="13">
        <v>5</v>
      </c>
      <c r="Z30" s="33" t="s">
        <v>194</v>
      </c>
      <c r="AA30" s="13">
        <v>3</v>
      </c>
      <c r="AB30" s="34">
        <v>2</v>
      </c>
      <c r="AC30" s="13">
        <v>3</v>
      </c>
      <c r="AD30" s="24">
        <f t="shared" si="1"/>
        <v>12</v>
      </c>
      <c r="AE30" s="34">
        <v>25</v>
      </c>
      <c r="AF30" s="34">
        <v>3</v>
      </c>
      <c r="AG30" s="34" t="s">
        <v>223</v>
      </c>
      <c r="AH30" s="15" t="s">
        <v>176</v>
      </c>
      <c r="AI30" s="36" t="s">
        <v>176</v>
      </c>
      <c r="AJ30" s="36" t="s">
        <v>177</v>
      </c>
      <c r="AK30" s="13"/>
      <c r="AL30" s="119"/>
      <c r="AM30" s="13"/>
      <c r="AN30" s="119"/>
      <c r="AO30" s="17"/>
      <c r="AP30" s="34"/>
      <c r="AQ30" s="71">
        <v>5</v>
      </c>
      <c r="AR30" s="112" t="s">
        <v>260</v>
      </c>
      <c r="AS30" s="60"/>
      <c r="AT30" s="68"/>
      <c r="AU30" s="46"/>
      <c r="AV30" s="37"/>
      <c r="AW30" s="46"/>
      <c r="AX30" s="37"/>
      <c r="AY30" s="46"/>
      <c r="AZ30" s="37"/>
      <c r="BA30" s="13">
        <v>3</v>
      </c>
      <c r="BB30" s="34">
        <v>24</v>
      </c>
      <c r="BC30" s="34">
        <v>13</v>
      </c>
      <c r="BD30" s="24">
        <f t="shared" si="2"/>
        <v>54.166666666666664</v>
      </c>
      <c r="BE30" s="62">
        <v>4</v>
      </c>
      <c r="BF30" s="63">
        <v>76.599999999999994</v>
      </c>
      <c r="BG30" s="62">
        <v>3</v>
      </c>
      <c r="BH30" s="4" t="s">
        <v>142</v>
      </c>
      <c r="BI30" s="62"/>
      <c r="BJ30" s="64">
        <v>3</v>
      </c>
      <c r="BK30" s="62"/>
      <c r="BL30" s="65"/>
      <c r="BM30" s="62">
        <v>1</v>
      </c>
      <c r="BN30" s="65" t="s">
        <v>112</v>
      </c>
      <c r="BO30" s="62"/>
      <c r="BP30" s="65"/>
      <c r="BQ30" s="53"/>
      <c r="BR30" s="21">
        <v>5</v>
      </c>
      <c r="BS30" s="27">
        <v>5</v>
      </c>
      <c r="BT30" s="30" t="s">
        <v>61</v>
      </c>
      <c r="BU30" s="27">
        <v>3</v>
      </c>
      <c r="BV30" s="30" t="s">
        <v>61</v>
      </c>
      <c r="BW30" s="28">
        <v>5</v>
      </c>
      <c r="BX30" s="30" t="s">
        <v>61</v>
      </c>
      <c r="BY30" s="28">
        <v>5</v>
      </c>
      <c r="BZ30" s="30" t="s">
        <v>61</v>
      </c>
      <c r="CA30" s="28">
        <v>3</v>
      </c>
      <c r="CB30" s="30" t="s">
        <v>61</v>
      </c>
      <c r="CC30" s="28">
        <v>3</v>
      </c>
      <c r="CD30" s="32" t="s">
        <v>62</v>
      </c>
      <c r="CE30" s="154">
        <f t="shared" si="3"/>
        <v>86</v>
      </c>
    </row>
    <row r="31" spans="1:84" ht="63" x14ac:dyDescent="0.25">
      <c r="A31" s="20">
        <v>25</v>
      </c>
      <c r="B31" s="56" t="s">
        <v>27</v>
      </c>
      <c r="C31" s="57">
        <v>3</v>
      </c>
      <c r="D31" s="37">
        <v>60</v>
      </c>
      <c r="E31" s="37">
        <v>33</v>
      </c>
      <c r="F31" s="58">
        <f t="shared" si="0"/>
        <v>55</v>
      </c>
      <c r="G31" s="13"/>
      <c r="H31" s="34"/>
      <c r="I31" s="34"/>
      <c r="J31" s="24"/>
      <c r="K31" s="13">
        <v>4</v>
      </c>
      <c r="L31" s="34">
        <v>194</v>
      </c>
      <c r="M31" s="34">
        <v>142</v>
      </c>
      <c r="N31" s="24">
        <f t="shared" si="5"/>
        <v>73.19587628865979</v>
      </c>
      <c r="O31" s="114"/>
      <c r="P31" s="24"/>
      <c r="Q31" s="114" t="s">
        <v>298</v>
      </c>
      <c r="R31" s="24" t="s">
        <v>300</v>
      </c>
      <c r="S31" s="114"/>
      <c r="T31" s="24"/>
      <c r="U31" s="13">
        <v>0</v>
      </c>
      <c r="V31" s="33" t="s">
        <v>196</v>
      </c>
      <c r="W31" s="13">
        <v>5</v>
      </c>
      <c r="X31" s="33" t="s">
        <v>199</v>
      </c>
      <c r="Y31" s="13">
        <v>5</v>
      </c>
      <c r="Z31" s="33" t="s">
        <v>194</v>
      </c>
      <c r="AA31" s="13">
        <v>0</v>
      </c>
      <c r="AB31" s="34">
        <v>9</v>
      </c>
      <c r="AC31" s="13">
        <v>4</v>
      </c>
      <c r="AD31" s="24">
        <f t="shared" si="1"/>
        <v>20</v>
      </c>
      <c r="AE31" s="34">
        <v>30</v>
      </c>
      <c r="AF31" s="34">
        <v>6</v>
      </c>
      <c r="AG31" s="34" t="s">
        <v>230</v>
      </c>
      <c r="AH31" s="15" t="s">
        <v>165</v>
      </c>
      <c r="AI31" s="36" t="s">
        <v>165</v>
      </c>
      <c r="AJ31" s="36" t="s">
        <v>166</v>
      </c>
      <c r="AK31" s="13">
        <v>3</v>
      </c>
      <c r="AL31" s="119" t="s">
        <v>373</v>
      </c>
      <c r="AM31" s="13">
        <v>1</v>
      </c>
      <c r="AN31" s="119" t="s">
        <v>350</v>
      </c>
      <c r="AO31" s="17">
        <v>1</v>
      </c>
      <c r="AP31" s="34" t="s">
        <v>278</v>
      </c>
      <c r="AQ31" s="71">
        <v>5</v>
      </c>
      <c r="AR31" s="35" t="s">
        <v>267</v>
      </c>
      <c r="AS31" s="60"/>
      <c r="AT31" s="68"/>
      <c r="AU31" s="46"/>
      <c r="AV31" s="37"/>
      <c r="AW31" s="46"/>
      <c r="AX31" s="37"/>
      <c r="AY31" s="46"/>
      <c r="AZ31" s="37"/>
      <c r="BA31" s="13">
        <v>5</v>
      </c>
      <c r="BB31" s="34">
        <v>87</v>
      </c>
      <c r="BC31" s="34">
        <v>83</v>
      </c>
      <c r="BD31" s="24">
        <f t="shared" si="2"/>
        <v>95.402298850574709</v>
      </c>
      <c r="BE31" s="62">
        <v>3</v>
      </c>
      <c r="BF31" s="63">
        <v>63</v>
      </c>
      <c r="BG31" s="62">
        <v>2</v>
      </c>
      <c r="BH31" s="4" t="s">
        <v>144</v>
      </c>
      <c r="BI31" s="62">
        <v>5</v>
      </c>
      <c r="BJ31" s="64"/>
      <c r="BK31" s="62"/>
      <c r="BL31" s="65"/>
      <c r="BM31" s="62">
        <v>3</v>
      </c>
      <c r="BN31" s="65" t="s">
        <v>121</v>
      </c>
      <c r="BO31" s="62"/>
      <c r="BP31" s="65"/>
      <c r="BQ31" s="53"/>
      <c r="BR31" s="21">
        <v>5</v>
      </c>
      <c r="BS31" s="27">
        <v>5</v>
      </c>
      <c r="BT31" s="30" t="s">
        <v>61</v>
      </c>
      <c r="BU31" s="27">
        <v>3</v>
      </c>
      <c r="BV31" s="30" t="s">
        <v>61</v>
      </c>
      <c r="BW31" s="28">
        <v>5</v>
      </c>
      <c r="BX31" s="30" t="s">
        <v>61</v>
      </c>
      <c r="BY31" s="28">
        <v>5</v>
      </c>
      <c r="BZ31" s="30" t="s">
        <v>61</v>
      </c>
      <c r="CA31" s="28">
        <v>3</v>
      </c>
      <c r="CB31" s="30" t="s">
        <v>61</v>
      </c>
      <c r="CC31" s="28">
        <v>3</v>
      </c>
      <c r="CD31" s="32" t="s">
        <v>62</v>
      </c>
      <c r="CE31" s="154">
        <f t="shared" si="3"/>
        <v>84</v>
      </c>
    </row>
    <row r="32" spans="1:84" ht="63" x14ac:dyDescent="0.25">
      <c r="A32" s="16">
        <v>26</v>
      </c>
      <c r="B32" s="56" t="s">
        <v>25</v>
      </c>
      <c r="C32" s="57">
        <v>4</v>
      </c>
      <c r="D32" s="37">
        <v>69</v>
      </c>
      <c r="E32" s="37">
        <v>53</v>
      </c>
      <c r="F32" s="58">
        <f t="shared" si="0"/>
        <v>76.811594202898547</v>
      </c>
      <c r="G32" s="13"/>
      <c r="H32" s="34"/>
      <c r="I32" s="34"/>
      <c r="J32" s="24"/>
      <c r="K32" s="13">
        <v>5</v>
      </c>
      <c r="L32" s="34">
        <v>122</v>
      </c>
      <c r="M32" s="34">
        <v>122</v>
      </c>
      <c r="N32" s="24">
        <f t="shared" si="5"/>
        <v>100</v>
      </c>
      <c r="O32" s="114"/>
      <c r="P32" s="24"/>
      <c r="Q32" s="114"/>
      <c r="R32" s="24"/>
      <c r="S32" s="114"/>
      <c r="T32" s="24"/>
      <c r="U32" s="13">
        <v>3</v>
      </c>
      <c r="V32" s="33" t="s">
        <v>195</v>
      </c>
      <c r="W32" s="13">
        <v>5</v>
      </c>
      <c r="X32" s="33" t="s">
        <v>199</v>
      </c>
      <c r="Y32" s="13">
        <v>0</v>
      </c>
      <c r="Z32" s="33" t="s">
        <v>196</v>
      </c>
      <c r="AA32" s="13">
        <v>4</v>
      </c>
      <c r="AB32" s="34">
        <v>1</v>
      </c>
      <c r="AC32" s="13">
        <v>3</v>
      </c>
      <c r="AD32" s="24">
        <f t="shared" si="1"/>
        <v>18.518518518518519</v>
      </c>
      <c r="AE32" s="34">
        <v>27</v>
      </c>
      <c r="AF32" s="34">
        <v>5</v>
      </c>
      <c r="AG32" s="34" t="s">
        <v>235</v>
      </c>
      <c r="AH32" s="15" t="s">
        <v>165</v>
      </c>
      <c r="AI32" s="36" t="s">
        <v>165</v>
      </c>
      <c r="AJ32" s="36" t="s">
        <v>188</v>
      </c>
      <c r="AK32" s="13">
        <v>5</v>
      </c>
      <c r="AL32" s="119" t="s">
        <v>328</v>
      </c>
      <c r="AM32" s="13"/>
      <c r="AN32" s="119"/>
      <c r="AO32" s="17">
        <v>2</v>
      </c>
      <c r="AP32" s="34" t="s">
        <v>379</v>
      </c>
      <c r="AQ32" s="71">
        <v>5</v>
      </c>
      <c r="AR32" s="35" t="s">
        <v>273</v>
      </c>
      <c r="AS32" s="60"/>
      <c r="AT32" s="68"/>
      <c r="AU32" s="46"/>
      <c r="AV32" s="37"/>
      <c r="AW32" s="46"/>
      <c r="AX32" s="37"/>
      <c r="AY32" s="46"/>
      <c r="AZ32" s="37"/>
      <c r="BA32" s="13">
        <v>5</v>
      </c>
      <c r="BB32" s="34">
        <v>30</v>
      </c>
      <c r="BC32" s="34">
        <v>30</v>
      </c>
      <c r="BD32" s="24">
        <f t="shared" si="2"/>
        <v>100</v>
      </c>
      <c r="BE32" s="62">
        <v>4</v>
      </c>
      <c r="BF32" s="63">
        <v>75</v>
      </c>
      <c r="BG32" s="62">
        <v>3</v>
      </c>
      <c r="BH32" s="4" t="s">
        <v>146</v>
      </c>
      <c r="BI32" s="62"/>
      <c r="BJ32" s="64">
        <v>1</v>
      </c>
      <c r="BK32" s="62"/>
      <c r="BL32" s="65"/>
      <c r="BM32" s="62">
        <v>1</v>
      </c>
      <c r="BN32" s="65" t="s">
        <v>107</v>
      </c>
      <c r="BO32" s="62"/>
      <c r="BP32" s="65"/>
      <c r="BQ32" s="53">
        <v>3</v>
      </c>
      <c r="BR32" s="21">
        <v>5</v>
      </c>
      <c r="BS32" s="27">
        <v>5</v>
      </c>
      <c r="BT32" s="30" t="s">
        <v>61</v>
      </c>
      <c r="BU32" s="27">
        <v>3</v>
      </c>
      <c r="BV32" s="30" t="s">
        <v>61</v>
      </c>
      <c r="BW32" s="28">
        <v>5</v>
      </c>
      <c r="BX32" s="30" t="s">
        <v>61</v>
      </c>
      <c r="BY32" s="28">
        <v>5</v>
      </c>
      <c r="BZ32" s="30" t="s">
        <v>61</v>
      </c>
      <c r="CA32" s="28">
        <v>3</v>
      </c>
      <c r="CB32" s="30" t="s">
        <v>61</v>
      </c>
      <c r="CC32" s="28">
        <v>3</v>
      </c>
      <c r="CD32" s="32" t="s">
        <v>60</v>
      </c>
      <c r="CE32" s="154">
        <f t="shared" si="3"/>
        <v>82</v>
      </c>
    </row>
    <row r="33" spans="1:84" ht="78.75" x14ac:dyDescent="0.25">
      <c r="A33" s="22">
        <v>27</v>
      </c>
      <c r="B33" s="56" t="s">
        <v>24</v>
      </c>
      <c r="C33" s="57">
        <v>4</v>
      </c>
      <c r="D33" s="37">
        <v>80</v>
      </c>
      <c r="E33" s="37">
        <v>69</v>
      </c>
      <c r="F33" s="58">
        <f t="shared" si="0"/>
        <v>86.25</v>
      </c>
      <c r="G33" s="13"/>
      <c r="H33" s="34"/>
      <c r="I33" s="34"/>
      <c r="J33" s="24"/>
      <c r="K33" s="13">
        <v>4</v>
      </c>
      <c r="L33" s="34">
        <v>259</v>
      </c>
      <c r="M33" s="34">
        <v>216</v>
      </c>
      <c r="N33" s="24">
        <f t="shared" si="5"/>
        <v>83.397683397683394</v>
      </c>
      <c r="O33" s="114" t="s">
        <v>178</v>
      </c>
      <c r="P33" s="24" t="s">
        <v>319</v>
      </c>
      <c r="Q33" s="114" t="s">
        <v>298</v>
      </c>
      <c r="R33" s="24" t="s">
        <v>304</v>
      </c>
      <c r="S33" s="114"/>
      <c r="T33" s="24"/>
      <c r="U33" s="13">
        <v>0</v>
      </c>
      <c r="V33" s="33" t="s">
        <v>196</v>
      </c>
      <c r="W33" s="13">
        <v>5</v>
      </c>
      <c r="X33" s="33" t="s">
        <v>199</v>
      </c>
      <c r="Y33" s="13">
        <v>0</v>
      </c>
      <c r="Z33" s="33" t="s">
        <v>196</v>
      </c>
      <c r="AA33" s="13">
        <v>0</v>
      </c>
      <c r="AB33" s="34">
        <v>4</v>
      </c>
      <c r="AC33" s="13">
        <v>4</v>
      </c>
      <c r="AD33" s="24">
        <f t="shared" si="1"/>
        <v>23.529411764705884</v>
      </c>
      <c r="AE33" s="34">
        <v>34</v>
      </c>
      <c r="AF33" s="34">
        <v>8</v>
      </c>
      <c r="AG33" s="34" t="s">
        <v>229</v>
      </c>
      <c r="AH33" s="15" t="s">
        <v>165</v>
      </c>
      <c r="AI33" s="36" t="s">
        <v>165</v>
      </c>
      <c r="AJ33" s="36" t="s">
        <v>166</v>
      </c>
      <c r="AK33" s="13"/>
      <c r="AL33" s="119"/>
      <c r="AM33" s="13"/>
      <c r="AN33" s="119"/>
      <c r="AO33" s="17"/>
      <c r="AP33" s="34"/>
      <c r="AQ33" s="71">
        <v>1</v>
      </c>
      <c r="AR33" s="112" t="s">
        <v>266</v>
      </c>
      <c r="AS33" s="60"/>
      <c r="AT33" s="68"/>
      <c r="AU33" s="46"/>
      <c r="AV33" s="37"/>
      <c r="AW33" s="46"/>
      <c r="AX33" s="37"/>
      <c r="AY33" s="46"/>
      <c r="AZ33" s="37"/>
      <c r="BA33" s="13">
        <v>5</v>
      </c>
      <c r="BB33" s="34">
        <v>95</v>
      </c>
      <c r="BC33" s="34">
        <v>95</v>
      </c>
      <c r="BD33" s="24">
        <f t="shared" si="2"/>
        <v>100</v>
      </c>
      <c r="BE33" s="62">
        <v>3</v>
      </c>
      <c r="BF33" s="63">
        <v>59</v>
      </c>
      <c r="BG33" s="62">
        <v>4</v>
      </c>
      <c r="BH33" s="4" t="s">
        <v>136</v>
      </c>
      <c r="BI33" s="62"/>
      <c r="BJ33" s="64">
        <v>1</v>
      </c>
      <c r="BK33" s="62"/>
      <c r="BL33" s="65"/>
      <c r="BM33" s="62">
        <v>1</v>
      </c>
      <c r="BN33" s="65" t="s">
        <v>119</v>
      </c>
      <c r="BO33" s="62">
        <v>1</v>
      </c>
      <c r="BP33" s="65" t="s">
        <v>120</v>
      </c>
      <c r="BQ33" s="53"/>
      <c r="BR33" s="21">
        <v>5</v>
      </c>
      <c r="BS33" s="27">
        <v>5</v>
      </c>
      <c r="BT33" s="30" t="s">
        <v>61</v>
      </c>
      <c r="BU33" s="27">
        <v>3</v>
      </c>
      <c r="BV33" s="30" t="s">
        <v>61</v>
      </c>
      <c r="BW33" s="28">
        <v>5</v>
      </c>
      <c r="BX33" s="30" t="s">
        <v>61</v>
      </c>
      <c r="BY33" s="28">
        <v>5</v>
      </c>
      <c r="BZ33" s="30" t="s">
        <v>61</v>
      </c>
      <c r="CA33" s="28">
        <v>3</v>
      </c>
      <c r="CB33" s="30" t="s">
        <v>61</v>
      </c>
      <c r="CC33" s="28">
        <v>3</v>
      </c>
      <c r="CD33" s="32" t="s">
        <v>62</v>
      </c>
      <c r="CE33" s="154">
        <f t="shared" si="3"/>
        <v>77</v>
      </c>
    </row>
    <row r="34" spans="1:84" ht="47.25" x14ac:dyDescent="0.25">
      <c r="A34" s="20">
        <v>28</v>
      </c>
      <c r="B34" s="56" t="s">
        <v>35</v>
      </c>
      <c r="C34" s="57">
        <v>3</v>
      </c>
      <c r="D34" s="37">
        <v>155</v>
      </c>
      <c r="E34" s="37">
        <v>91</v>
      </c>
      <c r="F34" s="58">
        <f t="shared" si="0"/>
        <v>58.70967741935484</v>
      </c>
      <c r="G34" s="13"/>
      <c r="H34" s="34"/>
      <c r="I34" s="34"/>
      <c r="J34" s="24"/>
      <c r="K34" s="13">
        <v>4</v>
      </c>
      <c r="L34" s="34">
        <v>383</v>
      </c>
      <c r="M34" s="34">
        <v>275</v>
      </c>
      <c r="N34" s="24">
        <f t="shared" si="5"/>
        <v>71.801566579634468</v>
      </c>
      <c r="O34" s="114" t="s">
        <v>298</v>
      </c>
      <c r="P34" s="24" t="s">
        <v>318</v>
      </c>
      <c r="Q34" s="114"/>
      <c r="R34" s="24"/>
      <c r="S34" s="114"/>
      <c r="T34" s="24"/>
      <c r="U34" s="13">
        <v>0</v>
      </c>
      <c r="V34" s="33" t="s">
        <v>196</v>
      </c>
      <c r="W34" s="13">
        <v>5</v>
      </c>
      <c r="X34" s="33" t="s">
        <v>199</v>
      </c>
      <c r="Y34" s="13">
        <v>0</v>
      </c>
      <c r="Z34" s="33" t="s">
        <v>196</v>
      </c>
      <c r="AA34" s="13">
        <v>0</v>
      </c>
      <c r="AB34" s="34">
        <v>4</v>
      </c>
      <c r="AC34" s="13">
        <v>4</v>
      </c>
      <c r="AD34" s="24">
        <f t="shared" si="1"/>
        <v>22.727272727272727</v>
      </c>
      <c r="AE34" s="34">
        <v>22</v>
      </c>
      <c r="AF34" s="34">
        <v>5</v>
      </c>
      <c r="AG34" s="34" t="s">
        <v>231</v>
      </c>
      <c r="AH34" s="15" t="s">
        <v>184</v>
      </c>
      <c r="AI34" s="36" t="s">
        <v>184</v>
      </c>
      <c r="AJ34" s="130" t="s">
        <v>185</v>
      </c>
      <c r="AK34" s="13"/>
      <c r="AL34" s="119"/>
      <c r="AM34" s="13"/>
      <c r="AN34" s="119"/>
      <c r="AO34" s="17">
        <v>2</v>
      </c>
      <c r="AP34" s="34" t="s">
        <v>379</v>
      </c>
      <c r="AQ34" s="71">
        <v>1</v>
      </c>
      <c r="AR34" s="112" t="s">
        <v>268</v>
      </c>
      <c r="AS34" s="60"/>
      <c r="AT34" s="68"/>
      <c r="AU34" s="46"/>
      <c r="AV34" s="37"/>
      <c r="AW34" s="46">
        <v>2</v>
      </c>
      <c r="AX34" s="34" t="s">
        <v>330</v>
      </c>
      <c r="AY34" s="46"/>
      <c r="AZ34" s="37"/>
      <c r="BA34" s="13">
        <v>5</v>
      </c>
      <c r="BB34" s="34">
        <v>103</v>
      </c>
      <c r="BC34" s="34">
        <v>101</v>
      </c>
      <c r="BD34" s="24">
        <f t="shared" si="2"/>
        <v>98.05825242718447</v>
      </c>
      <c r="BE34" s="62">
        <v>3</v>
      </c>
      <c r="BF34" s="63">
        <v>65</v>
      </c>
      <c r="BG34" s="62">
        <v>5</v>
      </c>
      <c r="BH34" s="4" t="s">
        <v>134</v>
      </c>
      <c r="BI34" s="62">
        <v>5</v>
      </c>
      <c r="BJ34" s="64"/>
      <c r="BK34" s="62"/>
      <c r="BL34" s="65"/>
      <c r="BM34" s="62">
        <v>1</v>
      </c>
      <c r="BN34" s="65" t="s">
        <v>122</v>
      </c>
      <c r="BO34" s="62"/>
      <c r="BP34" s="65"/>
      <c r="BQ34" s="53"/>
      <c r="BR34" s="21">
        <v>5</v>
      </c>
      <c r="BS34" s="27">
        <v>5</v>
      </c>
      <c r="BT34" s="30" t="s">
        <v>61</v>
      </c>
      <c r="BU34" s="27">
        <v>3</v>
      </c>
      <c r="BV34" s="30" t="s">
        <v>61</v>
      </c>
      <c r="BW34" s="28">
        <v>5</v>
      </c>
      <c r="BX34" s="30" t="s">
        <v>61</v>
      </c>
      <c r="BY34" s="28">
        <v>5</v>
      </c>
      <c r="BZ34" s="30" t="s">
        <v>61</v>
      </c>
      <c r="CA34" s="28">
        <v>3</v>
      </c>
      <c r="CB34" s="30" t="s">
        <v>61</v>
      </c>
      <c r="CC34" s="28">
        <v>3</v>
      </c>
      <c r="CD34" s="32" t="s">
        <v>62</v>
      </c>
      <c r="CE34" s="154">
        <f t="shared" si="3"/>
        <v>76</v>
      </c>
      <c r="CF34" s="122"/>
    </row>
    <row r="35" spans="1:84" ht="63" customHeight="1" x14ac:dyDescent="0.25">
      <c r="A35" s="16">
        <v>29</v>
      </c>
      <c r="B35" s="56" t="s">
        <v>22</v>
      </c>
      <c r="C35" s="57">
        <v>5</v>
      </c>
      <c r="D35" s="37">
        <v>150</v>
      </c>
      <c r="E35" s="37">
        <v>146</v>
      </c>
      <c r="F35" s="58">
        <f t="shared" si="0"/>
        <v>97.333333333333329</v>
      </c>
      <c r="G35" s="13">
        <v>5</v>
      </c>
      <c r="H35" s="34">
        <v>102</v>
      </c>
      <c r="I35" s="34">
        <v>102</v>
      </c>
      <c r="J35" s="24">
        <f>I35*100/H35</f>
        <v>100</v>
      </c>
      <c r="K35" s="13">
        <v>5</v>
      </c>
      <c r="L35" s="34">
        <v>294</v>
      </c>
      <c r="M35" s="34">
        <v>294</v>
      </c>
      <c r="N35" s="24">
        <f t="shared" si="5"/>
        <v>100</v>
      </c>
      <c r="O35" s="114"/>
      <c r="P35" s="24"/>
      <c r="Q35" s="114"/>
      <c r="R35" s="24"/>
      <c r="S35" s="114"/>
      <c r="T35" s="24"/>
      <c r="U35" s="13">
        <v>0</v>
      </c>
      <c r="V35" s="33" t="s">
        <v>196</v>
      </c>
      <c r="W35" s="13">
        <v>5</v>
      </c>
      <c r="X35" s="33" t="s">
        <v>199</v>
      </c>
      <c r="Y35" s="13">
        <v>0</v>
      </c>
      <c r="Z35" s="33" t="s">
        <v>196</v>
      </c>
      <c r="AA35" s="13">
        <v>2</v>
      </c>
      <c r="AB35" s="34">
        <v>3</v>
      </c>
      <c r="AC35" s="13">
        <v>0</v>
      </c>
      <c r="AD35" s="24">
        <f t="shared" si="1"/>
        <v>5.1282051282051286</v>
      </c>
      <c r="AE35" s="34">
        <v>39</v>
      </c>
      <c r="AF35" s="34">
        <v>2</v>
      </c>
      <c r="AG35" s="34" t="s">
        <v>225</v>
      </c>
      <c r="AH35" s="15" t="s">
        <v>176</v>
      </c>
      <c r="AI35" s="36" t="s">
        <v>176</v>
      </c>
      <c r="AJ35" s="36" t="s">
        <v>177</v>
      </c>
      <c r="AK35" s="13"/>
      <c r="AL35" s="119"/>
      <c r="AM35" s="13"/>
      <c r="AN35" s="119"/>
      <c r="AO35" s="17"/>
      <c r="AP35" s="34"/>
      <c r="AQ35" s="71">
        <v>5</v>
      </c>
      <c r="AR35" s="112" t="s">
        <v>262</v>
      </c>
      <c r="AS35" s="60"/>
      <c r="AT35" s="68"/>
      <c r="AU35" s="46"/>
      <c r="AV35" s="37"/>
      <c r="AW35" s="46"/>
      <c r="AX35" s="37"/>
      <c r="AY35" s="46"/>
      <c r="AZ35" s="37"/>
      <c r="BA35" s="13">
        <v>5</v>
      </c>
      <c r="BB35" s="34">
        <v>51</v>
      </c>
      <c r="BC35" s="34">
        <v>51</v>
      </c>
      <c r="BD35" s="24">
        <f t="shared" si="2"/>
        <v>100</v>
      </c>
      <c r="BE35" s="62">
        <v>3</v>
      </c>
      <c r="BF35" s="63">
        <v>63</v>
      </c>
      <c r="BG35" s="62">
        <v>3</v>
      </c>
      <c r="BH35" s="4" t="s">
        <v>143</v>
      </c>
      <c r="BI35" s="62"/>
      <c r="BJ35" s="64">
        <v>1</v>
      </c>
      <c r="BK35" s="62">
        <v>3</v>
      </c>
      <c r="BL35" s="65" t="s">
        <v>100</v>
      </c>
      <c r="BM35" s="62">
        <v>1</v>
      </c>
      <c r="BN35" s="65" t="s">
        <v>115</v>
      </c>
      <c r="BO35" s="62">
        <v>1</v>
      </c>
      <c r="BP35" s="65" t="s">
        <v>116</v>
      </c>
      <c r="BQ35" s="53"/>
      <c r="BR35" s="21">
        <v>5</v>
      </c>
      <c r="BS35" s="27">
        <v>5</v>
      </c>
      <c r="BT35" s="30" t="s">
        <v>61</v>
      </c>
      <c r="BU35" s="27">
        <v>3</v>
      </c>
      <c r="BV35" s="30" t="s">
        <v>61</v>
      </c>
      <c r="BW35" s="28">
        <v>5</v>
      </c>
      <c r="BX35" s="30" t="s">
        <v>61</v>
      </c>
      <c r="BY35" s="28">
        <v>5</v>
      </c>
      <c r="BZ35" s="30" t="s">
        <v>61</v>
      </c>
      <c r="CA35" s="28">
        <v>3</v>
      </c>
      <c r="CB35" s="30" t="s">
        <v>61</v>
      </c>
      <c r="CC35" s="28">
        <v>3</v>
      </c>
      <c r="CD35" s="32" t="s">
        <v>60</v>
      </c>
      <c r="CE35" s="154">
        <f t="shared" si="3"/>
        <v>75</v>
      </c>
    </row>
    <row r="36" spans="1:84" ht="47.25" x14ac:dyDescent="0.25">
      <c r="A36" s="22">
        <v>30</v>
      </c>
      <c r="B36" s="56" t="s">
        <v>30</v>
      </c>
      <c r="C36" s="57">
        <v>5</v>
      </c>
      <c r="D36" s="37">
        <v>60</v>
      </c>
      <c r="E36" s="37">
        <v>63</v>
      </c>
      <c r="F36" s="58">
        <f t="shared" si="0"/>
        <v>105</v>
      </c>
      <c r="G36" s="13"/>
      <c r="H36" s="34"/>
      <c r="I36" s="34"/>
      <c r="J36" s="24"/>
      <c r="K36" s="13">
        <v>2</v>
      </c>
      <c r="L36" s="34">
        <v>169</v>
      </c>
      <c r="M36" s="34">
        <v>73</v>
      </c>
      <c r="N36" s="24">
        <f t="shared" si="5"/>
        <v>43.19526627218935</v>
      </c>
      <c r="O36" s="114"/>
      <c r="P36" s="24"/>
      <c r="Q36" s="114"/>
      <c r="R36" s="24"/>
      <c r="S36" s="114"/>
      <c r="T36" s="24"/>
      <c r="U36" s="13">
        <v>0</v>
      </c>
      <c r="V36" s="33" t="s">
        <v>196</v>
      </c>
      <c r="W36" s="13">
        <v>0</v>
      </c>
      <c r="X36" s="33" t="s">
        <v>200</v>
      </c>
      <c r="Y36" s="13">
        <v>0</v>
      </c>
      <c r="Z36" s="33" t="s">
        <v>196</v>
      </c>
      <c r="AA36" s="13">
        <v>5</v>
      </c>
      <c r="AB36" s="34">
        <v>0</v>
      </c>
      <c r="AC36" s="13">
        <v>3</v>
      </c>
      <c r="AD36" s="24">
        <f t="shared" si="1"/>
        <v>15.151515151515152</v>
      </c>
      <c r="AE36" s="34">
        <v>33</v>
      </c>
      <c r="AF36" s="34">
        <v>5</v>
      </c>
      <c r="AG36" s="34" t="s">
        <v>232</v>
      </c>
      <c r="AH36" s="15"/>
      <c r="AI36" s="36"/>
      <c r="AJ36" s="36"/>
      <c r="AK36" s="13">
        <v>6</v>
      </c>
      <c r="AL36" s="117" t="s">
        <v>371</v>
      </c>
      <c r="AM36" s="13"/>
      <c r="AN36" s="119"/>
      <c r="AO36" s="17">
        <v>3</v>
      </c>
      <c r="AP36" s="34" t="s">
        <v>384</v>
      </c>
      <c r="AQ36" s="71">
        <v>1</v>
      </c>
      <c r="AR36" s="112" t="s">
        <v>269</v>
      </c>
      <c r="AS36" s="60"/>
      <c r="AT36" s="68"/>
      <c r="AU36" s="46"/>
      <c r="AV36" s="37"/>
      <c r="AW36" s="46">
        <v>2</v>
      </c>
      <c r="AX36" s="34" t="s">
        <v>331</v>
      </c>
      <c r="AY36" s="46"/>
      <c r="AZ36" s="37"/>
      <c r="BA36" s="13">
        <v>5</v>
      </c>
      <c r="BB36" s="34">
        <v>43</v>
      </c>
      <c r="BC36" s="34">
        <v>43</v>
      </c>
      <c r="BD36" s="24">
        <f t="shared" si="2"/>
        <v>100</v>
      </c>
      <c r="BE36" s="62">
        <v>3</v>
      </c>
      <c r="BF36" s="63">
        <v>57</v>
      </c>
      <c r="BG36" s="62">
        <v>5</v>
      </c>
      <c r="BH36" s="4" t="s">
        <v>138</v>
      </c>
      <c r="BI36" s="62"/>
      <c r="BJ36" s="64">
        <v>3</v>
      </c>
      <c r="BK36" s="62">
        <v>4</v>
      </c>
      <c r="BL36" s="65" t="s">
        <v>84</v>
      </c>
      <c r="BM36" s="62">
        <v>1</v>
      </c>
      <c r="BN36" s="65" t="s">
        <v>123</v>
      </c>
      <c r="BO36" s="62"/>
      <c r="BP36" s="65"/>
      <c r="BQ36" s="53"/>
      <c r="BR36" s="21">
        <v>5</v>
      </c>
      <c r="BS36" s="27">
        <v>5</v>
      </c>
      <c r="BT36" s="30" t="s">
        <v>61</v>
      </c>
      <c r="BU36" s="27">
        <v>3</v>
      </c>
      <c r="BV36" s="30" t="s">
        <v>61</v>
      </c>
      <c r="BW36" s="28">
        <v>5</v>
      </c>
      <c r="BX36" s="30" t="s">
        <v>61</v>
      </c>
      <c r="BY36" s="28">
        <v>5</v>
      </c>
      <c r="BZ36" s="30" t="s">
        <v>61</v>
      </c>
      <c r="CA36" s="28">
        <v>3</v>
      </c>
      <c r="CB36" s="30" t="s">
        <v>61</v>
      </c>
      <c r="CC36" s="28">
        <v>3</v>
      </c>
      <c r="CD36" s="32" t="s">
        <v>62</v>
      </c>
      <c r="CE36" s="154">
        <f t="shared" si="3"/>
        <v>74</v>
      </c>
    </row>
    <row r="37" spans="1:84" ht="126" customHeight="1" x14ac:dyDescent="0.25">
      <c r="A37" s="20">
        <v>31</v>
      </c>
      <c r="B37" s="56" t="s">
        <v>59</v>
      </c>
      <c r="C37" s="57"/>
      <c r="D37" s="37"/>
      <c r="E37" s="37"/>
      <c r="F37" s="58"/>
      <c r="G37" s="13"/>
      <c r="H37" s="34"/>
      <c r="I37" s="34"/>
      <c r="J37" s="24"/>
      <c r="K37" s="13"/>
      <c r="L37" s="34"/>
      <c r="M37" s="34"/>
      <c r="N37" s="24"/>
      <c r="O37" s="114"/>
      <c r="P37" s="24"/>
      <c r="Q37" s="114" t="s">
        <v>298</v>
      </c>
      <c r="R37" s="24" t="s">
        <v>311</v>
      </c>
      <c r="S37" s="114"/>
      <c r="T37" s="24"/>
      <c r="U37" s="57">
        <v>3</v>
      </c>
      <c r="V37" s="33" t="s">
        <v>195</v>
      </c>
      <c r="W37" s="13">
        <v>5</v>
      </c>
      <c r="X37" s="33" t="s">
        <v>199</v>
      </c>
      <c r="Y37" s="57">
        <v>0</v>
      </c>
      <c r="Z37" s="33" t="s">
        <v>196</v>
      </c>
      <c r="AA37" s="13">
        <v>3</v>
      </c>
      <c r="AB37" s="34">
        <v>2</v>
      </c>
      <c r="AC37" s="13">
        <v>3</v>
      </c>
      <c r="AD37" s="24">
        <f t="shared" si="1"/>
        <v>17.142857142857142</v>
      </c>
      <c r="AE37" s="34">
        <v>35</v>
      </c>
      <c r="AF37" s="34">
        <v>6</v>
      </c>
      <c r="AG37" s="34" t="s">
        <v>237</v>
      </c>
      <c r="AH37" s="14" t="s">
        <v>184</v>
      </c>
      <c r="AI37" s="40" t="s">
        <v>176</v>
      </c>
      <c r="AJ37" s="36" t="s">
        <v>185</v>
      </c>
      <c r="AK37" s="57"/>
      <c r="AL37" s="118"/>
      <c r="AM37" s="57"/>
      <c r="AN37" s="118"/>
      <c r="AO37" s="46"/>
      <c r="AP37" s="34"/>
      <c r="AQ37" s="71">
        <v>0</v>
      </c>
      <c r="AR37" s="111"/>
      <c r="AS37" s="60"/>
      <c r="AT37" s="68"/>
      <c r="AU37" s="46"/>
      <c r="AV37" s="37"/>
      <c r="AW37" s="46">
        <v>5</v>
      </c>
      <c r="AX37" s="34" t="s">
        <v>332</v>
      </c>
      <c r="AY37" s="46"/>
      <c r="AZ37" s="37"/>
      <c r="BA37" s="57">
        <v>5</v>
      </c>
      <c r="BB37" s="37">
        <v>113</v>
      </c>
      <c r="BC37" s="37">
        <v>112</v>
      </c>
      <c r="BD37" s="24">
        <f t="shared" si="2"/>
        <v>99.115044247787608</v>
      </c>
      <c r="BE37" s="69">
        <v>3</v>
      </c>
      <c r="BF37" s="58">
        <v>55</v>
      </c>
      <c r="BG37" s="69">
        <v>4</v>
      </c>
      <c r="BH37" s="72" t="s">
        <v>141</v>
      </c>
      <c r="BI37" s="69"/>
      <c r="BJ37" s="73">
        <v>1</v>
      </c>
      <c r="BK37" s="69"/>
      <c r="BL37" s="74"/>
      <c r="BM37" s="69">
        <v>3</v>
      </c>
      <c r="BN37" s="65" t="s">
        <v>127</v>
      </c>
      <c r="BO37" s="69"/>
      <c r="BP37" s="74"/>
      <c r="BQ37" s="53">
        <v>1</v>
      </c>
      <c r="BR37" s="21">
        <v>5</v>
      </c>
      <c r="BS37" s="27">
        <v>5</v>
      </c>
      <c r="BT37" s="30" t="s">
        <v>61</v>
      </c>
      <c r="BU37" s="27">
        <v>3</v>
      </c>
      <c r="BV37" s="30" t="s">
        <v>61</v>
      </c>
      <c r="BW37" s="28">
        <v>5</v>
      </c>
      <c r="BX37" s="30" t="s">
        <v>61</v>
      </c>
      <c r="BY37" s="28">
        <v>5</v>
      </c>
      <c r="BZ37" s="30" t="s">
        <v>61</v>
      </c>
      <c r="CA37" s="28">
        <v>3</v>
      </c>
      <c r="CB37" s="30" t="s">
        <v>61</v>
      </c>
      <c r="CC37" s="28">
        <v>3</v>
      </c>
      <c r="CD37" s="32" t="s">
        <v>62</v>
      </c>
      <c r="CE37" s="154">
        <f t="shared" si="3"/>
        <v>71</v>
      </c>
    </row>
    <row r="38" spans="1:84" ht="37.5" x14ac:dyDescent="0.25">
      <c r="A38" s="16">
        <v>32</v>
      </c>
      <c r="B38" s="56" t="s">
        <v>31</v>
      </c>
      <c r="C38" s="57">
        <v>5</v>
      </c>
      <c r="D38" s="37">
        <v>45</v>
      </c>
      <c r="E38" s="37">
        <v>45</v>
      </c>
      <c r="F38" s="58">
        <f>E38*100/D38</f>
        <v>100</v>
      </c>
      <c r="G38" s="13"/>
      <c r="H38" s="34"/>
      <c r="I38" s="34"/>
      <c r="J38" s="24"/>
      <c r="K38" s="13"/>
      <c r="L38" s="34"/>
      <c r="M38" s="34"/>
      <c r="N38" s="24"/>
      <c r="O38" s="114"/>
      <c r="P38" s="24"/>
      <c r="Q38" s="114"/>
      <c r="R38" s="24"/>
      <c r="S38" s="114"/>
      <c r="T38" s="24"/>
      <c r="U38" s="13">
        <v>0</v>
      </c>
      <c r="V38" s="33"/>
      <c r="W38" s="13"/>
      <c r="X38" s="33"/>
      <c r="Y38" s="13"/>
      <c r="Z38" s="33"/>
      <c r="AA38" s="13">
        <v>5</v>
      </c>
      <c r="AB38" s="34">
        <v>0</v>
      </c>
      <c r="AC38" s="13">
        <v>5</v>
      </c>
      <c r="AD38" s="24">
        <f t="shared" si="1"/>
        <v>33.333333333333336</v>
      </c>
      <c r="AE38" s="34">
        <v>9</v>
      </c>
      <c r="AF38" s="34">
        <v>3</v>
      </c>
      <c r="AG38" s="34" t="s">
        <v>223</v>
      </c>
      <c r="AH38" s="15" t="s">
        <v>165</v>
      </c>
      <c r="AI38" s="36" t="s">
        <v>165</v>
      </c>
      <c r="AJ38" s="36" t="s">
        <v>190</v>
      </c>
      <c r="AK38" s="13">
        <v>5</v>
      </c>
      <c r="AL38" s="119" t="s">
        <v>368</v>
      </c>
      <c r="AM38" s="13"/>
      <c r="AN38" s="119"/>
      <c r="AO38" s="17"/>
      <c r="AP38" s="34"/>
      <c r="AQ38" s="71">
        <v>0</v>
      </c>
      <c r="AR38" s="111"/>
      <c r="AS38" s="60"/>
      <c r="AT38" s="68"/>
      <c r="AU38" s="46"/>
      <c r="AV38" s="37"/>
      <c r="AW38" s="46"/>
      <c r="AX38" s="37"/>
      <c r="AY38" s="46"/>
      <c r="AZ38" s="37"/>
      <c r="BA38" s="13">
        <v>5</v>
      </c>
      <c r="BB38" s="34">
        <v>37</v>
      </c>
      <c r="BC38" s="34">
        <v>37</v>
      </c>
      <c r="BD38" s="24">
        <f t="shared" si="2"/>
        <v>100</v>
      </c>
      <c r="BE38" s="62">
        <v>3</v>
      </c>
      <c r="BF38" s="63">
        <v>62</v>
      </c>
      <c r="BG38" s="62">
        <v>4</v>
      </c>
      <c r="BH38" s="4" t="s">
        <v>145</v>
      </c>
      <c r="BI38" s="62"/>
      <c r="BJ38" s="64"/>
      <c r="BK38" s="62"/>
      <c r="BL38" s="65"/>
      <c r="BM38" s="62"/>
      <c r="BN38" s="65"/>
      <c r="BO38" s="62"/>
      <c r="BP38" s="65"/>
      <c r="BQ38" s="53"/>
      <c r="BR38" s="21">
        <v>5</v>
      </c>
      <c r="BS38" s="27">
        <v>5</v>
      </c>
      <c r="BT38" s="30" t="s">
        <v>61</v>
      </c>
      <c r="BU38" s="27">
        <v>3</v>
      </c>
      <c r="BV38" s="30" t="s">
        <v>61</v>
      </c>
      <c r="BW38" s="28">
        <v>5</v>
      </c>
      <c r="BX38" s="30" t="s">
        <v>61</v>
      </c>
      <c r="BY38" s="28">
        <v>5</v>
      </c>
      <c r="BZ38" s="30" t="s">
        <v>61</v>
      </c>
      <c r="CA38" s="28">
        <v>3</v>
      </c>
      <c r="CB38" s="30" t="s">
        <v>61</v>
      </c>
      <c r="CC38" s="28">
        <v>3</v>
      </c>
      <c r="CD38" s="32" t="s">
        <v>62</v>
      </c>
      <c r="CE38" s="154">
        <f t="shared" si="3"/>
        <v>62</v>
      </c>
    </row>
    <row r="39" spans="1:84" ht="117.75" customHeight="1" x14ac:dyDescent="0.25">
      <c r="A39" s="22">
        <v>33</v>
      </c>
      <c r="B39" s="56" t="s">
        <v>37</v>
      </c>
      <c r="C39" s="57">
        <v>5</v>
      </c>
      <c r="D39" s="37">
        <v>45</v>
      </c>
      <c r="E39" s="37">
        <v>42</v>
      </c>
      <c r="F39" s="58">
        <f>E39*100/D39</f>
        <v>93.333333333333329</v>
      </c>
      <c r="G39" s="13"/>
      <c r="H39" s="34"/>
      <c r="I39" s="34"/>
      <c r="J39" s="24"/>
      <c r="K39" s="13"/>
      <c r="L39" s="34"/>
      <c r="M39" s="34"/>
      <c r="N39" s="24"/>
      <c r="O39" s="114"/>
      <c r="P39" s="24"/>
      <c r="Q39" s="114"/>
      <c r="R39" s="24"/>
      <c r="S39" s="114"/>
      <c r="T39" s="24"/>
      <c r="U39" s="57">
        <v>3</v>
      </c>
      <c r="V39" s="33" t="s">
        <v>195</v>
      </c>
      <c r="W39" s="13">
        <v>0</v>
      </c>
      <c r="X39" s="33" t="s">
        <v>200</v>
      </c>
      <c r="Y39" s="57">
        <v>0</v>
      </c>
      <c r="Z39" s="33" t="s">
        <v>196</v>
      </c>
      <c r="AA39" s="13">
        <v>5</v>
      </c>
      <c r="AB39" s="34">
        <v>0</v>
      </c>
      <c r="AC39" s="13">
        <v>0</v>
      </c>
      <c r="AD39" s="24">
        <f t="shared" si="1"/>
        <v>0</v>
      </c>
      <c r="AE39" s="34">
        <v>12</v>
      </c>
      <c r="AF39" s="34">
        <v>0</v>
      </c>
      <c r="AG39" s="36" t="s">
        <v>238</v>
      </c>
      <c r="AH39" s="14"/>
      <c r="AI39" s="40"/>
      <c r="AJ39" s="36"/>
      <c r="AK39" s="57"/>
      <c r="AL39" s="118"/>
      <c r="AM39" s="57"/>
      <c r="AN39" s="118"/>
      <c r="AO39" s="46"/>
      <c r="AP39" s="34"/>
      <c r="AQ39" s="71">
        <v>5</v>
      </c>
      <c r="AR39" s="112" t="s">
        <v>283</v>
      </c>
      <c r="AS39" s="60"/>
      <c r="AT39" s="68"/>
      <c r="AU39" s="46"/>
      <c r="AV39" s="37"/>
      <c r="AW39" s="46"/>
      <c r="AX39" s="37"/>
      <c r="AY39" s="46"/>
      <c r="AZ39" s="37"/>
      <c r="BA39" s="57">
        <v>5</v>
      </c>
      <c r="BB39" s="37">
        <v>30</v>
      </c>
      <c r="BC39" s="37">
        <v>30</v>
      </c>
      <c r="BD39" s="24">
        <f t="shared" si="2"/>
        <v>100</v>
      </c>
      <c r="BE39" s="69">
        <v>4</v>
      </c>
      <c r="BF39" s="58">
        <v>81</v>
      </c>
      <c r="BG39" s="69">
        <v>4</v>
      </c>
      <c r="BH39" s="72" t="s">
        <v>147</v>
      </c>
      <c r="BI39" s="69"/>
      <c r="BJ39" s="73">
        <v>1</v>
      </c>
      <c r="BK39" s="69"/>
      <c r="BL39" s="74"/>
      <c r="BM39" s="69"/>
      <c r="BN39" s="74"/>
      <c r="BO39" s="69"/>
      <c r="BP39" s="74"/>
      <c r="BQ39" s="53"/>
      <c r="BR39" s="21">
        <v>5</v>
      </c>
      <c r="BS39" s="27">
        <v>5</v>
      </c>
      <c r="BT39" s="30" t="s">
        <v>61</v>
      </c>
      <c r="BU39" s="27">
        <v>3</v>
      </c>
      <c r="BV39" s="30" t="s">
        <v>61</v>
      </c>
      <c r="BW39" s="28">
        <v>5</v>
      </c>
      <c r="BX39" s="30" t="s">
        <v>61</v>
      </c>
      <c r="BY39" s="28">
        <v>5</v>
      </c>
      <c r="BZ39" s="30" t="s">
        <v>61</v>
      </c>
      <c r="CA39" s="28">
        <v>3</v>
      </c>
      <c r="CB39" s="30" t="s">
        <v>61</v>
      </c>
      <c r="CC39" s="28">
        <v>3</v>
      </c>
      <c r="CD39" s="32" t="s">
        <v>62</v>
      </c>
      <c r="CE39" s="154">
        <f t="shared" si="3"/>
        <v>60</v>
      </c>
    </row>
    <row r="40" spans="1:84" ht="31.5" x14ac:dyDescent="0.25">
      <c r="A40" s="20">
        <v>34</v>
      </c>
      <c r="B40" s="56" t="s">
        <v>39</v>
      </c>
      <c r="C40" s="57"/>
      <c r="D40" s="37"/>
      <c r="E40" s="37"/>
      <c r="F40" s="59"/>
      <c r="G40" s="13"/>
      <c r="H40" s="34"/>
      <c r="I40" s="34"/>
      <c r="J40" s="24"/>
      <c r="K40" s="13"/>
      <c r="L40" s="34"/>
      <c r="M40" s="34"/>
      <c r="N40" s="24"/>
      <c r="O40" s="114"/>
      <c r="P40" s="24"/>
      <c r="Q40" s="114"/>
      <c r="R40" s="24"/>
      <c r="S40" s="114"/>
      <c r="T40" s="24"/>
      <c r="U40" s="57">
        <v>3</v>
      </c>
      <c r="V40" s="33" t="s">
        <v>195</v>
      </c>
      <c r="W40" s="13">
        <v>0</v>
      </c>
      <c r="X40" s="33" t="s">
        <v>200</v>
      </c>
      <c r="Y40" s="57">
        <v>0</v>
      </c>
      <c r="Z40" s="33" t="s">
        <v>196</v>
      </c>
      <c r="AA40" s="13">
        <v>5</v>
      </c>
      <c r="AB40" s="34">
        <v>0</v>
      </c>
      <c r="AC40" s="13">
        <v>5</v>
      </c>
      <c r="AD40" s="24">
        <f t="shared" si="1"/>
        <v>43.333333333333336</v>
      </c>
      <c r="AE40" s="34">
        <v>30</v>
      </c>
      <c r="AF40" s="34">
        <v>13</v>
      </c>
      <c r="AG40" s="34" t="s">
        <v>239</v>
      </c>
      <c r="AH40" s="14" t="s">
        <v>165</v>
      </c>
      <c r="AI40" s="40" t="s">
        <v>165</v>
      </c>
      <c r="AJ40" s="40" t="s">
        <v>166</v>
      </c>
      <c r="AK40" s="57"/>
      <c r="AL40" s="118"/>
      <c r="AM40" s="57"/>
      <c r="AN40" s="118"/>
      <c r="AO40" s="46"/>
      <c r="AP40" s="34"/>
      <c r="AQ40" s="71">
        <v>0</v>
      </c>
      <c r="AR40" s="111"/>
      <c r="AS40" s="60"/>
      <c r="AT40" s="68"/>
      <c r="AU40" s="46"/>
      <c r="AV40" s="37"/>
      <c r="AW40" s="46"/>
      <c r="AX40" s="37"/>
      <c r="AY40" s="46"/>
      <c r="AZ40" s="37"/>
      <c r="BA40" s="57"/>
      <c r="BB40" s="37"/>
      <c r="BC40" s="37"/>
      <c r="BD40" s="24"/>
      <c r="BE40" s="69">
        <v>4</v>
      </c>
      <c r="BF40" s="58">
        <v>75</v>
      </c>
      <c r="BG40" s="69">
        <v>5</v>
      </c>
      <c r="BH40" s="72" t="s">
        <v>138</v>
      </c>
      <c r="BI40" s="69">
        <v>5</v>
      </c>
      <c r="BJ40" s="73"/>
      <c r="BK40" s="69"/>
      <c r="BL40" s="74"/>
      <c r="BM40" s="69"/>
      <c r="BN40" s="74"/>
      <c r="BO40" s="69"/>
      <c r="BP40" s="74"/>
      <c r="BQ40" s="53"/>
      <c r="BR40" s="21">
        <v>0</v>
      </c>
      <c r="BS40" s="27">
        <v>5</v>
      </c>
      <c r="BT40" s="30" t="s">
        <v>61</v>
      </c>
      <c r="BU40" s="27">
        <v>3</v>
      </c>
      <c r="BV40" s="30" t="s">
        <v>61</v>
      </c>
      <c r="BW40" s="28">
        <v>5</v>
      </c>
      <c r="BX40" s="30" t="s">
        <v>61</v>
      </c>
      <c r="BY40" s="28">
        <v>5</v>
      </c>
      <c r="BZ40" s="30" t="s">
        <v>61</v>
      </c>
      <c r="CA40" s="28">
        <v>3</v>
      </c>
      <c r="CB40" s="30" t="s">
        <v>61</v>
      </c>
      <c r="CC40" s="28">
        <v>3</v>
      </c>
      <c r="CD40" s="32" t="s">
        <v>62</v>
      </c>
      <c r="CE40" s="154">
        <f t="shared" si="3"/>
        <v>52</v>
      </c>
    </row>
    <row r="41" spans="1:84" ht="31.5" x14ac:dyDescent="0.25">
      <c r="A41" s="16">
        <v>35</v>
      </c>
      <c r="B41" s="56" t="s">
        <v>42</v>
      </c>
      <c r="C41" s="53"/>
      <c r="D41" s="41"/>
      <c r="E41" s="41"/>
      <c r="F41" s="59"/>
      <c r="G41" s="53"/>
      <c r="H41" s="41"/>
      <c r="I41" s="41"/>
      <c r="J41" s="24"/>
      <c r="K41" s="53"/>
      <c r="L41" s="41"/>
      <c r="M41" s="41"/>
      <c r="N41" s="24"/>
      <c r="O41" s="114"/>
      <c r="P41" s="24"/>
      <c r="Q41" s="114"/>
      <c r="R41" s="24"/>
      <c r="S41" s="114"/>
      <c r="T41" s="24"/>
      <c r="U41" s="53">
        <v>0</v>
      </c>
      <c r="V41" s="75" t="s">
        <v>196</v>
      </c>
      <c r="W41" s="53">
        <v>0</v>
      </c>
      <c r="X41" s="33" t="s">
        <v>200</v>
      </c>
      <c r="Y41" s="53">
        <v>0</v>
      </c>
      <c r="Z41" s="23" t="s">
        <v>196</v>
      </c>
      <c r="AA41" s="57"/>
      <c r="AB41" s="37"/>
      <c r="AC41" s="46">
        <v>0</v>
      </c>
      <c r="AD41" s="37">
        <v>0</v>
      </c>
      <c r="AE41" s="37">
        <v>0</v>
      </c>
      <c r="AF41" s="37">
        <v>0</v>
      </c>
      <c r="AG41" s="37">
        <v>0</v>
      </c>
      <c r="AH41" s="14"/>
      <c r="AI41" s="40"/>
      <c r="AJ41" s="40"/>
      <c r="AK41" s="57"/>
      <c r="AL41" s="118"/>
      <c r="AM41" s="57"/>
      <c r="AN41" s="118"/>
      <c r="AO41" s="46"/>
      <c r="AP41" s="34"/>
      <c r="AQ41" s="76">
        <v>0</v>
      </c>
      <c r="AR41" s="113"/>
      <c r="AS41" s="60"/>
      <c r="AT41" s="68"/>
      <c r="AU41" s="46"/>
      <c r="AV41" s="37"/>
      <c r="AW41" s="46"/>
      <c r="AX41" s="37"/>
      <c r="AY41" s="46"/>
      <c r="AZ41" s="37"/>
      <c r="BA41" s="53"/>
      <c r="BB41" s="41"/>
      <c r="BC41" s="41"/>
      <c r="BD41" s="24"/>
      <c r="BE41" s="53"/>
      <c r="BF41" s="75"/>
      <c r="BG41" s="53"/>
      <c r="BH41" s="72"/>
      <c r="BI41" s="57"/>
      <c r="BJ41" s="37"/>
      <c r="BK41" s="57"/>
      <c r="BL41" s="77"/>
      <c r="BM41" s="57"/>
      <c r="BN41" s="77"/>
      <c r="BO41" s="57"/>
      <c r="BP41" s="77"/>
      <c r="BQ41" s="53"/>
      <c r="BR41" s="16">
        <v>0</v>
      </c>
      <c r="BS41" s="27"/>
      <c r="BT41" s="30"/>
      <c r="BU41" s="27"/>
      <c r="BV41" s="30"/>
      <c r="BW41" s="28"/>
      <c r="BX41" s="30"/>
      <c r="BY41" s="78"/>
      <c r="BZ41" s="134"/>
      <c r="CA41" s="28"/>
      <c r="CB41" s="30"/>
      <c r="CC41" s="79"/>
      <c r="CD41" s="80"/>
      <c r="CE41" s="154"/>
    </row>
    <row r="42" spans="1:84" x14ac:dyDescent="0.25">
      <c r="A42" s="52"/>
      <c r="B42" s="53"/>
      <c r="C42" s="19"/>
      <c r="D42" s="23"/>
      <c r="E42" s="23">
        <f>SUM(E8:E41)</f>
        <v>5002</v>
      </c>
      <c r="F42" s="23"/>
      <c r="G42" s="19"/>
      <c r="H42" s="23">
        <f>SUM(H8:H41)</f>
        <v>987</v>
      </c>
      <c r="I42" s="23">
        <f>SUM(I8:I41)</f>
        <v>952</v>
      </c>
      <c r="J42" s="24">
        <f>I42*100/H42</f>
        <v>96.453900709219852</v>
      </c>
      <c r="K42" s="19"/>
      <c r="L42" s="23"/>
      <c r="M42" s="23">
        <f>SUM(M8:M41)</f>
        <v>5596</v>
      </c>
      <c r="N42" s="24"/>
      <c r="O42" s="115"/>
      <c r="P42" s="9"/>
      <c r="Q42" s="115"/>
      <c r="R42" s="9"/>
      <c r="S42" s="115"/>
      <c r="T42" s="9"/>
      <c r="U42" s="81"/>
      <c r="V42" s="82"/>
      <c r="W42" s="38"/>
      <c r="X42" s="39"/>
      <c r="Y42" s="81"/>
      <c r="Z42" s="82"/>
      <c r="AC42" s="57"/>
      <c r="AD42" s="24"/>
      <c r="AE42" s="46"/>
      <c r="AF42" s="46"/>
      <c r="AG42" s="6"/>
      <c r="AH42" s="13"/>
      <c r="AI42" s="33"/>
      <c r="AJ42" s="33"/>
      <c r="AK42" s="116"/>
      <c r="AL42" s="35"/>
      <c r="AM42" s="116"/>
      <c r="AN42" s="35"/>
      <c r="AO42" s="13"/>
      <c r="AP42" s="3"/>
      <c r="AQ42" s="54"/>
      <c r="AR42" s="109"/>
      <c r="AS42" s="55"/>
      <c r="AT42" s="110"/>
      <c r="AU42" s="21"/>
      <c r="AV42" s="61"/>
      <c r="AW42" s="17"/>
      <c r="AX42" s="34"/>
      <c r="AY42" s="17"/>
      <c r="AZ42" s="34"/>
      <c r="BA42" s="19"/>
      <c r="BB42" s="23">
        <f>SUM(BB8:BB41)</f>
        <v>4953</v>
      </c>
      <c r="BC42" s="23">
        <f>SUM(BC8:BC41)</f>
        <v>4251</v>
      </c>
      <c r="BD42" s="9"/>
      <c r="BE42" s="7"/>
      <c r="BF42" s="10"/>
      <c r="BG42" s="7"/>
      <c r="BH42" s="8"/>
      <c r="BI42" s="81"/>
      <c r="BJ42" s="84"/>
      <c r="BK42" s="81"/>
      <c r="BL42" s="85"/>
      <c r="BM42" s="81"/>
      <c r="BN42" s="85"/>
      <c r="BO42" s="81"/>
      <c r="BP42" s="85"/>
      <c r="BQ42" s="86"/>
      <c r="BR42" s="19"/>
      <c r="BS42" s="27"/>
      <c r="BT42" s="30"/>
      <c r="BU42" s="27"/>
      <c r="BV42" s="32"/>
      <c r="BW42" s="28"/>
      <c r="BX42" s="32"/>
      <c r="BY42" s="28"/>
      <c r="BZ42" s="32"/>
      <c r="CA42" s="28"/>
      <c r="CB42" s="32"/>
      <c r="CC42" s="26"/>
      <c r="CD42" s="31"/>
      <c r="CE42" s="154"/>
    </row>
    <row r="43" spans="1:84" x14ac:dyDescent="0.25">
      <c r="E43" s="47">
        <v>5541</v>
      </c>
      <c r="U43" s="88"/>
      <c r="V43" s="88"/>
      <c r="W43" s="88"/>
      <c r="X43" s="88"/>
      <c r="Y43" s="88"/>
      <c r="Z43" s="88"/>
      <c r="AA43" s="19"/>
      <c r="AB43" s="42"/>
      <c r="AC43" s="13"/>
      <c r="AD43" s="13"/>
      <c r="AE43" s="13"/>
      <c r="AF43" s="13"/>
      <c r="AG43" s="13"/>
      <c r="BD43" s="91"/>
      <c r="BE43" s="92"/>
      <c r="BF43" s="93"/>
      <c r="BG43" s="92"/>
      <c r="BH43" s="94"/>
      <c r="BI43" s="95"/>
      <c r="BJ43" s="96"/>
      <c r="BK43" s="95"/>
      <c r="BL43" s="97"/>
      <c r="BM43" s="95"/>
      <c r="BN43" s="97"/>
      <c r="BO43" s="95"/>
      <c r="BP43" s="97"/>
      <c r="BQ43" s="91"/>
    </row>
    <row r="44" spans="1:84" ht="52.5" customHeight="1" x14ac:dyDescent="0.25">
      <c r="E44" s="47">
        <f>E42-E43</f>
        <v>-539</v>
      </c>
      <c r="U44" s="18"/>
      <c r="V44" s="18"/>
      <c r="W44" s="18"/>
      <c r="X44" s="18"/>
      <c r="Y44" s="18"/>
      <c r="Z44" s="18"/>
      <c r="BD44" s="91"/>
      <c r="BE44" s="91"/>
      <c r="BF44" s="93"/>
      <c r="BG44" s="91"/>
      <c r="BH44" s="94"/>
      <c r="BI44" s="99"/>
      <c r="BJ44" s="11"/>
      <c r="BK44" s="99"/>
      <c r="BL44" s="11"/>
      <c r="BM44" s="99"/>
      <c r="BN44" s="12"/>
      <c r="BO44" s="99"/>
      <c r="BP44" s="11"/>
      <c r="BQ44" s="91"/>
    </row>
    <row r="45" spans="1:84" x14ac:dyDescent="0.25">
      <c r="U45" s="100"/>
      <c r="V45" s="100"/>
      <c r="W45" s="100"/>
      <c r="X45" s="100"/>
      <c r="Y45" s="100"/>
      <c r="Z45" s="100"/>
      <c r="BD45" s="91"/>
      <c r="BE45" s="91"/>
      <c r="BF45" s="93"/>
      <c r="BG45" s="91"/>
      <c r="BH45" s="94"/>
      <c r="BI45" s="101"/>
      <c r="BJ45" s="101"/>
      <c r="BK45" s="101"/>
      <c r="BL45" s="101"/>
      <c r="BM45" s="101"/>
      <c r="BN45" s="101"/>
      <c r="BO45" s="101"/>
      <c r="BP45" s="101"/>
      <c r="BQ45" s="91"/>
    </row>
    <row r="46" spans="1:84" x14ac:dyDescent="0.25">
      <c r="BD46" s="91"/>
      <c r="BE46" s="91"/>
      <c r="BF46" s="93"/>
      <c r="BG46" s="91"/>
      <c r="BH46" s="94"/>
      <c r="BI46" s="95"/>
      <c r="BJ46" s="96"/>
      <c r="BK46" s="95"/>
      <c r="BL46" s="96"/>
      <c r="BM46" s="95"/>
      <c r="BN46" s="96"/>
      <c r="BO46" s="95"/>
      <c r="BP46" s="103"/>
    </row>
    <row r="47" spans="1:84" x14ac:dyDescent="0.25">
      <c r="BG47" s="91"/>
      <c r="BH47" s="94"/>
      <c r="BI47" s="104"/>
      <c r="BJ47" s="103"/>
      <c r="BK47" s="104"/>
      <c r="BL47" s="103"/>
      <c r="BM47" s="104"/>
      <c r="BN47" s="103"/>
      <c r="BO47" s="104"/>
      <c r="BP47" s="103"/>
    </row>
    <row r="71" spans="70:70" x14ac:dyDescent="0.25">
      <c r="BR71" s="56"/>
    </row>
    <row r="72" spans="70:70" x14ac:dyDescent="0.25">
      <c r="BR72" s="56"/>
    </row>
    <row r="73" spans="70:70" x14ac:dyDescent="0.25">
      <c r="BR73" s="56"/>
    </row>
    <row r="74" spans="70:70" x14ac:dyDescent="0.25">
      <c r="BR74" s="56"/>
    </row>
    <row r="75" spans="70:70" x14ac:dyDescent="0.25">
      <c r="BR75" s="56"/>
    </row>
    <row r="76" spans="70:70" x14ac:dyDescent="0.25">
      <c r="BR76" s="56"/>
    </row>
    <row r="77" spans="70:70" x14ac:dyDescent="0.25">
      <c r="BR77" s="56"/>
    </row>
    <row r="78" spans="70:70" x14ac:dyDescent="0.25">
      <c r="BR78" s="56"/>
    </row>
    <row r="79" spans="70:70" x14ac:dyDescent="0.25">
      <c r="BR79" s="56"/>
    </row>
    <row r="80" spans="70:70" x14ac:dyDescent="0.25">
      <c r="BR80" s="56"/>
    </row>
    <row r="81" spans="21:84" x14ac:dyDescent="0.25">
      <c r="BR81" s="56"/>
    </row>
    <row r="82" spans="21:84" x14ac:dyDescent="0.25">
      <c r="BR82" s="56"/>
    </row>
    <row r="83" spans="21:84" x14ac:dyDescent="0.25">
      <c r="BR83" s="56"/>
    </row>
    <row r="84" spans="21:84" x14ac:dyDescent="0.25">
      <c r="BR84" s="56"/>
    </row>
    <row r="85" spans="21:84" x14ac:dyDescent="0.25">
      <c r="BR85" s="56"/>
    </row>
    <row r="86" spans="21:84" x14ac:dyDescent="0.25">
      <c r="AQ86" s="6"/>
      <c r="AR86" s="6"/>
      <c r="AW86" s="124"/>
      <c r="AX86" s="48"/>
      <c r="BA86" s="6"/>
      <c r="BB86" s="6"/>
      <c r="BC86" s="6"/>
      <c r="BD86" s="6"/>
      <c r="CF86" s="83"/>
    </row>
    <row r="87" spans="21:84" x14ac:dyDescent="0.25">
      <c r="AC87" s="102"/>
      <c r="AD87" s="102"/>
      <c r="AE87" s="102"/>
      <c r="AF87" s="102"/>
      <c r="AG87" s="102"/>
      <c r="AQ87" s="6"/>
      <c r="AR87" s="6"/>
      <c r="AW87" s="124"/>
      <c r="AX87" s="48"/>
      <c r="BA87" s="6"/>
      <c r="BB87" s="6"/>
      <c r="BC87" s="6"/>
      <c r="BD87" s="6"/>
      <c r="CF87" s="83"/>
    </row>
    <row r="88" spans="21:84" x14ac:dyDescent="0.25">
      <c r="U88" s="107"/>
      <c r="V88" s="108"/>
      <c r="AC88" s="102"/>
      <c r="AD88" s="102"/>
      <c r="AE88" s="102"/>
      <c r="AF88" s="102"/>
      <c r="AG88" s="102"/>
      <c r="AQ88" s="6"/>
      <c r="AR88" s="6"/>
      <c r="AW88" s="124"/>
      <c r="AX88" s="48"/>
      <c r="BA88" s="6"/>
      <c r="BB88" s="6"/>
      <c r="BC88" s="6"/>
      <c r="BD88" s="6"/>
      <c r="CF88" s="83"/>
    </row>
    <row r="89" spans="21:84" x14ac:dyDescent="0.25">
      <c r="U89" s="107"/>
      <c r="V89" s="108"/>
      <c r="AC89" s="102"/>
      <c r="AD89" s="102"/>
      <c r="AE89" s="102"/>
      <c r="AF89" s="102"/>
      <c r="AG89" s="102"/>
      <c r="AQ89" s="6"/>
      <c r="AR89" s="6"/>
      <c r="AW89" s="124"/>
      <c r="AX89" s="48"/>
      <c r="BA89" s="6"/>
      <c r="BB89" s="6"/>
      <c r="BC89" s="6"/>
      <c r="BD89" s="6"/>
      <c r="CF89" s="83"/>
    </row>
    <row r="90" spans="21:84" x14ac:dyDescent="0.25">
      <c r="U90" s="107"/>
      <c r="V90" s="108"/>
      <c r="AC90" s="102"/>
      <c r="AD90" s="102"/>
      <c r="AE90" s="102"/>
      <c r="AF90" s="102"/>
      <c r="AG90" s="102"/>
      <c r="AQ90" s="6"/>
      <c r="AR90" s="6"/>
      <c r="AW90" s="124"/>
      <c r="AX90" s="48"/>
      <c r="BA90" s="6"/>
      <c r="BB90" s="6"/>
      <c r="BC90" s="6"/>
      <c r="BD90" s="6"/>
      <c r="CF90" s="83"/>
    </row>
    <row r="91" spans="21:84" x14ac:dyDescent="0.25">
      <c r="U91" s="107"/>
      <c r="V91" s="108"/>
      <c r="AC91" s="102"/>
      <c r="AD91" s="102"/>
      <c r="AE91" s="102"/>
      <c r="AF91" s="102"/>
      <c r="AG91" s="102"/>
      <c r="AQ91" s="6"/>
      <c r="AR91" s="6"/>
      <c r="AW91" s="124"/>
      <c r="AX91" s="48"/>
      <c r="BA91" s="6"/>
      <c r="BB91" s="6"/>
      <c r="BC91" s="6"/>
      <c r="BD91" s="6"/>
      <c r="CF91" s="83"/>
    </row>
    <row r="92" spans="21:84" x14ac:dyDescent="0.25">
      <c r="U92" s="107"/>
      <c r="V92" s="108"/>
      <c r="AC92" s="102"/>
      <c r="AD92" s="102"/>
      <c r="AE92" s="102"/>
      <c r="AF92" s="102"/>
      <c r="AG92" s="102"/>
      <c r="AQ92" s="6"/>
      <c r="AR92" s="6"/>
      <c r="AW92" s="124"/>
      <c r="AX92" s="48"/>
      <c r="BA92" s="6"/>
      <c r="BB92" s="6"/>
      <c r="BC92" s="6"/>
      <c r="BD92" s="6"/>
      <c r="CF92" s="83"/>
    </row>
    <row r="93" spans="21:84" x14ac:dyDescent="0.25">
      <c r="U93" s="107"/>
      <c r="V93" s="108"/>
      <c r="AC93" s="102"/>
      <c r="AD93" s="102"/>
      <c r="AE93" s="102"/>
      <c r="AF93" s="102"/>
      <c r="AG93" s="102"/>
      <c r="AQ93" s="6"/>
      <c r="AR93" s="6"/>
      <c r="AW93" s="124"/>
      <c r="AX93" s="48"/>
      <c r="BA93" s="6"/>
      <c r="BB93" s="6"/>
      <c r="BC93" s="6"/>
      <c r="BD93" s="6"/>
      <c r="CF93" s="83"/>
    </row>
    <row r="94" spans="21:84" x14ac:dyDescent="0.25">
      <c r="U94" s="107"/>
      <c r="V94" s="108"/>
      <c r="AC94" s="102"/>
      <c r="AD94" s="102"/>
      <c r="AE94" s="102"/>
      <c r="AF94" s="102"/>
      <c r="AG94" s="102"/>
      <c r="AQ94" s="6"/>
      <c r="AR94" s="6"/>
      <c r="AW94" s="124"/>
      <c r="AX94" s="48"/>
      <c r="BA94" s="6"/>
      <c r="BB94" s="6"/>
      <c r="BC94" s="6"/>
      <c r="BD94" s="6"/>
      <c r="CF94" s="83"/>
    </row>
    <row r="95" spans="21:84" x14ac:dyDescent="0.25">
      <c r="U95" s="107"/>
      <c r="V95" s="108"/>
      <c r="AC95" s="102"/>
      <c r="AD95" s="102"/>
      <c r="AE95" s="102"/>
      <c r="AF95" s="102"/>
      <c r="AG95" s="102"/>
      <c r="AQ95" s="6"/>
      <c r="AR95" s="6"/>
      <c r="AW95" s="124"/>
      <c r="AX95" s="48"/>
      <c r="BA95" s="6"/>
      <c r="BB95" s="6"/>
      <c r="BC95" s="6"/>
      <c r="BD95" s="6"/>
      <c r="CF95" s="83"/>
    </row>
    <row r="96" spans="21:84" x14ac:dyDescent="0.25">
      <c r="U96" s="107"/>
      <c r="V96" s="108"/>
      <c r="AC96" s="102"/>
      <c r="AD96" s="102"/>
      <c r="AE96" s="102"/>
      <c r="AF96" s="102"/>
      <c r="AG96" s="102"/>
    </row>
    <row r="97" spans="21:22" x14ac:dyDescent="0.25">
      <c r="U97" s="107"/>
      <c r="V97" s="108"/>
    </row>
  </sheetData>
  <autoFilter ref="A5:CF44">
    <filterColumn colId="36" showButton="0"/>
    <filterColumn colId="37" hiddenButton="1" showButton="0"/>
    <filterColumn colId="38" showButton="0"/>
    <filterColumn colId="39" hiddenButton="1" showButton="0"/>
    <filterColumn colId="42" showButton="0"/>
    <filterColumn colId="43" hiddenButton="1" showButton="0"/>
    <filterColumn colId="44" showButton="0"/>
    <filterColumn colId="45" hiddenButton="1" showButton="0"/>
    <filterColumn colId="46" showButton="0"/>
    <filterColumn colId="47" hiddenButton="1" showButton="0"/>
    <filterColumn colId="48" showButton="0"/>
    <filterColumn colId="49" hiddenButton="1" showButton="0"/>
    <filterColumn colId="50" showButton="0"/>
    <filterColumn colId="51" hiddenButton="1" showButton="0"/>
    <sortState ref="A8:CF44">
      <sortCondition descending="1" ref="CE5:CE44"/>
    </sortState>
  </autoFilter>
  <mergeCells count="19">
    <mergeCell ref="Q4:R4"/>
    <mergeCell ref="BS4:CD4"/>
    <mergeCell ref="K4:N4"/>
    <mergeCell ref="A1:BS2"/>
    <mergeCell ref="A3:A5"/>
    <mergeCell ref="B3:B5"/>
    <mergeCell ref="C3:CE3"/>
    <mergeCell ref="BA4:BH4"/>
    <mergeCell ref="BQ4:BR4"/>
    <mergeCell ref="AK4:AO4"/>
    <mergeCell ref="AK5:AN5"/>
    <mergeCell ref="AQ5:AZ5"/>
    <mergeCell ref="AQ4:AZ4"/>
    <mergeCell ref="AA4:AJ4"/>
    <mergeCell ref="U4:Z4"/>
    <mergeCell ref="C4:J4"/>
    <mergeCell ref="BI4:BP4"/>
    <mergeCell ref="S4:T4"/>
    <mergeCell ref="O4:P4"/>
  </mergeCells>
  <pageMargins left="0.11811023622047245" right="0.11811023622047245" top="0.15748031496062992" bottom="0.15748031496062992"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РЕЙТИНГ</vt:lpstr>
      <vt:lpstr>Лист1</vt:lpstr>
      <vt:lpstr>РЕЙТИНГ!Область_печати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Qmax</dc:creator>
  <cp:lastModifiedBy>Пользователь</cp:lastModifiedBy>
  <cp:lastPrinted>2025-09-23T04:51:17Z</cp:lastPrinted>
  <dcterms:created xsi:type="dcterms:W3CDTF">2020-01-23T11:37:36Z</dcterms:created>
  <dcterms:modified xsi:type="dcterms:W3CDTF">2026-10-02T11:27:29Z</dcterms:modified>
</cp:coreProperties>
</file>