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исп бюджета\"/>
    </mc:Choice>
  </mc:AlternateContent>
  <bookViews>
    <workbookView xWindow="0" yWindow="0" windowWidth="28800" windowHeight="12330"/>
  </bookViews>
  <sheets>
    <sheet name="Sheet" sheetId="1" r:id="rId1"/>
  </sheets>
  <calcPr calcId="162913"/>
</workbook>
</file>

<file path=xl/calcChain.xml><?xml version="1.0" encoding="utf-8"?>
<calcChain xmlns="http://schemas.openxmlformats.org/spreadsheetml/2006/main">
  <c r="G23" i="1" l="1"/>
  <c r="G21" i="1"/>
  <c r="G22" i="1"/>
  <c r="G17" i="1"/>
  <c r="G18" i="1"/>
  <c r="G19" i="1"/>
  <c r="G20" i="1"/>
  <c r="G16" i="1"/>
  <c r="G15" i="1"/>
  <c r="K15" i="1" l="1"/>
  <c r="K23" i="1"/>
  <c r="K22" i="1"/>
  <c r="K21" i="1"/>
  <c r="K20" i="1"/>
  <c r="K19" i="1"/>
  <c r="K18" i="1"/>
  <c r="J29" i="1"/>
  <c r="J28" i="1"/>
  <c r="J27" i="1"/>
  <c r="I28" i="1"/>
  <c r="I27" i="1"/>
  <c r="I29" i="1"/>
  <c r="I31" i="1"/>
  <c r="I30" i="1"/>
  <c r="G29" i="1"/>
  <c r="H14" i="1"/>
  <c r="H13" i="1" s="1"/>
  <c r="H12" i="1" s="1"/>
  <c r="F32" i="1"/>
  <c r="F12" i="1"/>
  <c r="F29" i="1"/>
  <c r="F14" i="1"/>
  <c r="F13" i="1" s="1"/>
  <c r="I14" i="1" l="1"/>
  <c r="I13" i="1" s="1"/>
  <c r="I12" i="1" s="1"/>
  <c r="H32" i="1"/>
  <c r="I32" i="1" l="1"/>
  <c r="K17" i="1"/>
  <c r="J26" i="1" l="1"/>
  <c r="J25" i="1"/>
  <c r="G14" i="1"/>
  <c r="K14" i="1" s="1"/>
  <c r="K13" i="1" s="1"/>
  <c r="J24" i="1"/>
  <c r="J14" i="1"/>
  <c r="J13" i="1" s="1"/>
  <c r="K12" i="1" l="1"/>
  <c r="K32" i="1"/>
  <c r="J12" i="1"/>
  <c r="J32" i="1"/>
  <c r="G13" i="1"/>
  <c r="G32" i="1" l="1"/>
  <c r="G12" i="1"/>
</calcChain>
</file>

<file path=xl/sharedStrings.xml><?xml version="1.0" encoding="utf-8"?>
<sst xmlns="http://schemas.openxmlformats.org/spreadsheetml/2006/main" count="39" uniqueCount="36">
  <si>
    <t>Бюджеттік сыныптама кодтары:</t>
  </si>
  <si>
    <t>Атауы</t>
  </si>
  <si>
    <t>Бюджеттік сыныптама кодтары</t>
  </si>
  <si>
    <t>Түзетілген жоспар</t>
  </si>
  <si>
    <t>Кассалық орындау</t>
  </si>
  <si>
    <t>Қалдық</t>
  </si>
  <si>
    <t>Атқарылу %</t>
  </si>
  <si>
    <t>Өлшем бірлігі:</t>
  </si>
  <si>
    <t>469 - "Ақтөбе қаласының кәсіпкерлік бөлімі" мемлекеттік мекемесі</t>
  </si>
  <si>
    <t>мың. тенге</t>
  </si>
  <si>
    <t>жылға</t>
  </si>
  <si>
    <t>есепті айға</t>
  </si>
  <si>
    <t>ағымдағы кезеңге</t>
  </si>
  <si>
    <t>Ауданның (облыстық маңызы бар қаланың) кәсіпкерлік бөлімі</t>
  </si>
  <si>
    <t>Жергілікті деңгейде кәсіпкерлікті дамыту саласындағы мемлекеттік саясатты іске асыру жөніндегі қызметтер</t>
  </si>
  <si>
    <t>Техникалық персоналдың еңбегіне ақы төлеу</t>
  </si>
  <si>
    <t>Техникалық персонал бойынша жұмыс берушілердің жарналары</t>
  </si>
  <si>
    <t>Жергілікті бюджет қаражаты есебінен</t>
  </si>
  <si>
    <t>Еңбекке ақы төлеу</t>
  </si>
  <si>
    <t>Қосымша ақшалай төлемдер</t>
  </si>
  <si>
    <t>Өтемақы төлемдері</t>
  </si>
  <si>
    <t>Жұмыс берушілердің міндетті зейнетақы жарналары</t>
  </si>
  <si>
    <t>Әлеуметтік салық</t>
  </si>
  <si>
    <t>Мемлекеттiк әлеуметтiк сақтандыру қорына әлеуметтiк аударымдар</t>
  </si>
  <si>
    <t>Міндетті әлеуметтік медициналық сақтандыруға аударымдар</t>
  </si>
  <si>
    <t>Өзге де қорларды сатып алу</t>
  </si>
  <si>
    <t>Көлiктiк қызмет көрсетулерге ақы төлеу</t>
  </si>
  <si>
    <t>Ақпараттандыру саласындағы жұмыстар мен қызметтерге ақы төлеу</t>
  </si>
  <si>
    <t>Өзге де қызметтер мен жұмыстарға ақы төлеу</t>
  </si>
  <si>
    <t>Кәсіпкерлік қызметті қолдау</t>
  </si>
  <si>
    <t>Имидждік іс-шараларға арналған қызметтерге ақы төлеу</t>
  </si>
  <si>
    <t xml:space="preserve">Барлығы </t>
  </si>
  <si>
    <t>ҚР ішіндегі іс сапарлар шығыны</t>
  </si>
  <si>
    <t>мемлекеттік әлеуметтік тапсырыс</t>
  </si>
  <si>
    <t>Ответственный исполнитель Главныйспециалист  ________ ________Маханова Р.М</t>
  </si>
  <si>
    <t>2026 жылдың 28 ақпанына арналған
4-20 нысаның кассалық  атқарылуы туралы есебі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</si>
</sst>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#\ ##0.00"/>
    <numFmt numFmtId="165" formatCode="0.0"/>
  </numFmts>
  <fonts count="5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165" fontId="2" fillId="0" borderId="2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1" xfId="0" applyFont="1" applyBorder="1"/>
    <xf numFmtId="0" fontId="4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" fillId="2" borderId="2" xfId="0" applyNumberFormat="1" applyFont="1" applyFill="1" applyBorder="1"/>
    <xf numFmtId="164" fontId="4" fillId="2" borderId="3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35"/>
  <sheetViews>
    <sheetView tabSelected="1" workbookViewId="0">
      <selection activeCell="G24" sqref="G24"/>
    </sheetView>
  </sheetViews>
  <sheetFormatPr defaultRowHeight="15.75" x14ac:dyDescent="0.25"/>
  <cols>
    <col min="1" max="4" width="9" style="1" customWidth="1"/>
    <col min="5" max="5" width="47.28515625" style="1" customWidth="1"/>
    <col min="6" max="10" width="16.140625" style="1" customWidth="1"/>
    <col min="11" max="11" width="14.5703125" style="1" bestFit="1" customWidth="1"/>
    <col min="12" max="16384" width="9.140625" style="1"/>
  </cols>
  <sheetData>
    <row r="3" spans="1:11" ht="15" customHeight="1" x14ac:dyDescent="0.25">
      <c r="A3" s="22" t="s">
        <v>35</v>
      </c>
      <c r="B3" s="22"/>
      <c r="C3" s="22"/>
      <c r="D3" s="22"/>
      <c r="E3" s="22"/>
      <c r="F3" s="22"/>
      <c r="G3" s="22"/>
      <c r="H3" s="22"/>
      <c r="I3" s="22"/>
      <c r="J3" s="22"/>
    </row>
    <row r="4" spans="1:1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</row>
    <row r="5" spans="1:11" x14ac:dyDescent="0.2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1" ht="28.5" customHeight="1" x14ac:dyDescent="0.25">
      <c r="A6" s="23" t="s">
        <v>0</v>
      </c>
      <c r="B6" s="24"/>
      <c r="C6" s="24"/>
      <c r="D6" s="24"/>
      <c r="E6" s="24"/>
      <c r="F6" s="23" t="s">
        <v>8</v>
      </c>
      <c r="G6" s="24"/>
    </row>
    <row r="7" spans="1:11" x14ac:dyDescent="0.25">
      <c r="A7" s="23" t="s">
        <v>7</v>
      </c>
      <c r="B7" s="24"/>
      <c r="C7" s="24"/>
      <c r="D7" s="24"/>
      <c r="E7" s="24"/>
      <c r="F7" s="23" t="s">
        <v>9</v>
      </c>
      <c r="G7" s="24"/>
    </row>
    <row r="9" spans="1:11" x14ac:dyDescent="0.25">
      <c r="F9" s="1">
        <v>3</v>
      </c>
      <c r="G9" s="1">
        <v>5</v>
      </c>
      <c r="H9" s="1">
        <v>8</v>
      </c>
      <c r="I9" s="1">
        <v>11</v>
      </c>
      <c r="J9" s="1">
        <v>12</v>
      </c>
    </row>
    <row r="10" spans="1:11" ht="27.6" customHeight="1" x14ac:dyDescent="0.25">
      <c r="A10" s="28" t="s">
        <v>2</v>
      </c>
      <c r="B10" s="29"/>
      <c r="C10" s="29"/>
      <c r="D10" s="29"/>
      <c r="E10" s="28" t="s">
        <v>1</v>
      </c>
      <c r="F10" s="25" t="s">
        <v>3</v>
      </c>
      <c r="G10" s="27"/>
      <c r="H10" s="11" t="s">
        <v>4</v>
      </c>
      <c r="I10" s="25" t="s">
        <v>5</v>
      </c>
      <c r="J10" s="26"/>
      <c r="K10" s="12" t="s">
        <v>6</v>
      </c>
    </row>
    <row r="11" spans="1:11" ht="38.25" customHeight="1" x14ac:dyDescent="0.25">
      <c r="A11" s="3"/>
      <c r="B11" s="3"/>
      <c r="C11" s="3"/>
      <c r="D11" s="3"/>
      <c r="E11" s="29"/>
      <c r="F11" s="11" t="s">
        <v>10</v>
      </c>
      <c r="G11" s="4" t="s">
        <v>11</v>
      </c>
      <c r="H11" s="4" t="s">
        <v>11</v>
      </c>
      <c r="I11" s="4" t="s">
        <v>10</v>
      </c>
      <c r="J11" s="5" t="s">
        <v>12</v>
      </c>
      <c r="K11" s="12" t="s">
        <v>12</v>
      </c>
    </row>
    <row r="12" spans="1:11" ht="28.9" customHeight="1" x14ac:dyDescent="0.25">
      <c r="A12" s="6">
        <v>469</v>
      </c>
      <c r="B12" s="3"/>
      <c r="C12" s="3"/>
      <c r="D12" s="3"/>
      <c r="E12" s="7" t="s">
        <v>13</v>
      </c>
      <c r="F12" s="19">
        <f t="shared" ref="F12:K12" si="0">F13+F29</f>
        <v>72087000</v>
      </c>
      <c r="G12" s="19">
        <f t="shared" si="0"/>
        <v>7587026.7999999998</v>
      </c>
      <c r="H12" s="19">
        <f t="shared" si="0"/>
        <v>7519641.4100000001</v>
      </c>
      <c r="I12" s="19">
        <f t="shared" si="0"/>
        <v>55152385.399999991</v>
      </c>
      <c r="J12" s="19">
        <f t="shared" si="0"/>
        <v>67385.39</v>
      </c>
      <c r="K12" s="19">
        <f t="shared" si="0"/>
        <v>99.111834032272043</v>
      </c>
    </row>
    <row r="13" spans="1:11" ht="45.75" customHeight="1" x14ac:dyDescent="0.25">
      <c r="A13" s="3"/>
      <c r="B13" s="6">
        <v>1</v>
      </c>
      <c r="C13" s="3"/>
      <c r="D13" s="3"/>
      <c r="E13" s="7" t="s">
        <v>14</v>
      </c>
      <c r="F13" s="19">
        <f t="shared" ref="F13:K13" si="1">F14</f>
        <v>62087000</v>
      </c>
      <c r="G13" s="19">
        <f t="shared" si="1"/>
        <v>7587026.7999999998</v>
      </c>
      <c r="H13" s="19">
        <f t="shared" si="1"/>
        <v>7519641.4100000001</v>
      </c>
      <c r="I13" s="19">
        <f t="shared" si="1"/>
        <v>45152385.399999991</v>
      </c>
      <c r="J13" s="19">
        <f t="shared" si="1"/>
        <v>67385.39</v>
      </c>
      <c r="K13" s="19">
        <f t="shared" si="1"/>
        <v>99.111834032272043</v>
      </c>
    </row>
    <row r="14" spans="1:11" ht="19.149999999999999" customHeight="1" x14ac:dyDescent="0.25">
      <c r="A14" s="3"/>
      <c r="B14" s="3"/>
      <c r="C14" s="6">
        <v>15</v>
      </c>
      <c r="D14" s="3"/>
      <c r="E14" s="17" t="s">
        <v>17</v>
      </c>
      <c r="F14" s="19">
        <f>F15+F16+F17+F18+F19+F20+F21+F22+F23+F24+F25+F26+F27+F28</f>
        <v>62087000</v>
      </c>
      <c r="G14" s="19">
        <f>G15+G16+G17+G18+G19+G20+G21+G22+G23+G24+G25+G26+G27+G28</f>
        <v>7587026.7999999998</v>
      </c>
      <c r="H14" s="19">
        <f>H15+H16+H17+H18+H19+H20+H21+H22+H23+H24+H25+H26+H27+H28</f>
        <v>7519641.4100000001</v>
      </c>
      <c r="I14" s="19">
        <f>I15+I16+I17+I18+I19+I20+I21+I22+I23+I24+I25+I26+I27+I28</f>
        <v>45152385.399999991</v>
      </c>
      <c r="J14" s="19">
        <f>J15+J16+J17+J18+J19+J20+J21+J22+J23+J24+J25+J26+J27+J28</f>
        <v>67385.39</v>
      </c>
      <c r="K14" s="20">
        <f>H14/G14*100</f>
        <v>99.111834032272043</v>
      </c>
    </row>
    <row r="15" spans="1:11" ht="19.149999999999999" customHeight="1" x14ac:dyDescent="0.25">
      <c r="A15" s="3"/>
      <c r="B15" s="3"/>
      <c r="C15" s="3"/>
      <c r="D15" s="6">
        <v>111</v>
      </c>
      <c r="E15" s="7" t="s">
        <v>18</v>
      </c>
      <c r="F15" s="8">
        <v>29392000</v>
      </c>
      <c r="G15" s="8">
        <f>H15+J15</f>
        <v>1952000</v>
      </c>
      <c r="H15" s="8">
        <v>1951967</v>
      </c>
      <c r="I15" s="8">
        <v>25298033</v>
      </c>
      <c r="J15" s="9">
        <v>33</v>
      </c>
      <c r="K15" s="10">
        <f>H15/G15*100</f>
        <v>99.998309426229497</v>
      </c>
    </row>
    <row r="16" spans="1:11" ht="19.149999999999999" customHeight="1" x14ac:dyDescent="0.25">
      <c r="A16" s="3"/>
      <c r="B16" s="3"/>
      <c r="C16" s="3"/>
      <c r="D16" s="6">
        <v>112</v>
      </c>
      <c r="E16" s="7" t="s">
        <v>19</v>
      </c>
      <c r="F16" s="8">
        <v>4899000</v>
      </c>
      <c r="G16" s="8">
        <f>H16+J16</f>
        <v>3838000</v>
      </c>
      <c r="H16" s="8">
        <v>3837984</v>
      </c>
      <c r="I16" s="8">
        <v>1061016</v>
      </c>
      <c r="J16" s="9">
        <v>16</v>
      </c>
      <c r="K16" s="10">
        <v>0</v>
      </c>
    </row>
    <row r="17" spans="1:11" ht="19.149999999999999" customHeight="1" x14ac:dyDescent="0.25">
      <c r="A17" s="3"/>
      <c r="B17" s="3"/>
      <c r="C17" s="3"/>
      <c r="D17" s="6">
        <v>113</v>
      </c>
      <c r="E17" s="7" t="s">
        <v>20</v>
      </c>
      <c r="F17" s="8">
        <v>4899000</v>
      </c>
      <c r="G17" s="8">
        <f t="shared" ref="G17:G24" si="2">H17+J17</f>
        <v>328</v>
      </c>
      <c r="H17" s="8">
        <v>0</v>
      </c>
      <c r="I17" s="8">
        <v>3602328</v>
      </c>
      <c r="J17" s="9">
        <v>328</v>
      </c>
      <c r="K17" s="10">
        <f t="shared" ref="K17:K23" si="3">H17/G17*100</f>
        <v>0</v>
      </c>
    </row>
    <row r="18" spans="1:11" ht="28.9" customHeight="1" x14ac:dyDescent="0.25">
      <c r="A18" s="3"/>
      <c r="B18" s="3"/>
      <c r="C18" s="3"/>
      <c r="D18" s="6">
        <v>116</v>
      </c>
      <c r="E18" s="7" t="s">
        <v>21</v>
      </c>
      <c r="F18" s="8">
        <v>1200000</v>
      </c>
      <c r="G18" s="8">
        <f t="shared" si="2"/>
        <v>208464.22</v>
      </c>
      <c r="H18" s="8">
        <v>196766.98</v>
      </c>
      <c r="I18" s="8">
        <v>931697.24</v>
      </c>
      <c r="J18" s="9">
        <v>11697.24</v>
      </c>
      <c r="K18" s="10">
        <f t="shared" si="3"/>
        <v>94.388850038630139</v>
      </c>
    </row>
    <row r="19" spans="1:11" ht="19.149999999999999" customHeight="1" x14ac:dyDescent="0.25">
      <c r="A19" s="3"/>
      <c r="B19" s="3"/>
      <c r="C19" s="3"/>
      <c r="D19" s="6">
        <v>121</v>
      </c>
      <c r="E19" s="7" t="s">
        <v>22</v>
      </c>
      <c r="F19" s="8">
        <v>1812000</v>
      </c>
      <c r="G19" s="8">
        <f t="shared" si="2"/>
        <v>314084</v>
      </c>
      <c r="H19" s="8">
        <v>313434</v>
      </c>
      <c r="I19" s="8">
        <v>1364650</v>
      </c>
      <c r="J19" s="9">
        <v>650</v>
      </c>
      <c r="K19" s="10">
        <f t="shared" si="3"/>
        <v>99.793048993262943</v>
      </c>
    </row>
    <row r="20" spans="1:11" ht="28.9" customHeight="1" x14ac:dyDescent="0.25">
      <c r="A20" s="3"/>
      <c r="B20" s="3"/>
      <c r="C20" s="3"/>
      <c r="D20" s="6">
        <v>122</v>
      </c>
      <c r="E20" s="7" t="s">
        <v>23</v>
      </c>
      <c r="F20" s="8">
        <v>1450000</v>
      </c>
      <c r="G20" s="8">
        <f t="shared" si="2"/>
        <v>237025</v>
      </c>
      <c r="H20" s="8">
        <v>222786</v>
      </c>
      <c r="I20" s="8">
        <v>1135239</v>
      </c>
      <c r="J20" s="9">
        <v>14239</v>
      </c>
      <c r="K20" s="10">
        <f t="shared" si="3"/>
        <v>93.992616812572521</v>
      </c>
    </row>
    <row r="21" spans="1:11" ht="28.9" customHeight="1" x14ac:dyDescent="0.25">
      <c r="A21" s="3"/>
      <c r="B21" s="3"/>
      <c r="C21" s="3"/>
      <c r="D21" s="6">
        <v>124</v>
      </c>
      <c r="E21" s="7" t="s">
        <v>24</v>
      </c>
      <c r="F21" s="8">
        <v>1001000</v>
      </c>
      <c r="G21" s="8">
        <f t="shared" si="2"/>
        <v>178684</v>
      </c>
      <c r="H21" s="8">
        <v>168657</v>
      </c>
      <c r="I21" s="8">
        <v>771027</v>
      </c>
      <c r="J21" s="9">
        <v>10027</v>
      </c>
      <c r="K21" s="10">
        <f t="shared" si="3"/>
        <v>94.388417541581788</v>
      </c>
    </row>
    <row r="22" spans="1:11" ht="28.9" customHeight="1" x14ac:dyDescent="0.25">
      <c r="A22" s="3"/>
      <c r="B22" s="3"/>
      <c r="C22" s="3"/>
      <c r="D22" s="6">
        <v>131</v>
      </c>
      <c r="E22" s="7" t="s">
        <v>15</v>
      </c>
      <c r="F22" s="8">
        <v>4219000</v>
      </c>
      <c r="G22" s="8">
        <f t="shared" si="2"/>
        <v>354968</v>
      </c>
      <c r="H22" s="8">
        <v>354879</v>
      </c>
      <c r="I22" s="8">
        <v>3537089</v>
      </c>
      <c r="J22" s="9">
        <v>89</v>
      </c>
      <c r="K22" s="10">
        <f t="shared" si="3"/>
        <v>99.974927317391987</v>
      </c>
    </row>
    <row r="23" spans="1:11" ht="28.9" customHeight="1" x14ac:dyDescent="0.25">
      <c r="A23" s="3"/>
      <c r="B23" s="3"/>
      <c r="C23" s="3"/>
      <c r="D23" s="6">
        <v>135</v>
      </c>
      <c r="E23" s="7" t="s">
        <v>16</v>
      </c>
      <c r="F23" s="8">
        <v>539000</v>
      </c>
      <c r="G23" s="8">
        <f>H23+J23</f>
        <v>51473.58</v>
      </c>
      <c r="H23" s="8">
        <v>51167.43</v>
      </c>
      <c r="I23" s="8">
        <v>443306.15</v>
      </c>
      <c r="J23" s="9">
        <v>306.14999999999998</v>
      </c>
      <c r="K23" s="10">
        <f t="shared" si="3"/>
        <v>99.405228857211796</v>
      </c>
    </row>
    <row r="24" spans="1:11" ht="19.149999999999999" customHeight="1" x14ac:dyDescent="0.25">
      <c r="A24" s="3"/>
      <c r="B24" s="3"/>
      <c r="C24" s="3"/>
      <c r="D24" s="6">
        <v>149</v>
      </c>
      <c r="E24" s="7" t="s">
        <v>25</v>
      </c>
      <c r="F24" s="8">
        <v>381000</v>
      </c>
      <c r="G24" s="8">
        <v>0</v>
      </c>
      <c r="H24" s="8">
        <v>0</v>
      </c>
      <c r="I24" s="8">
        <v>381000</v>
      </c>
      <c r="J24" s="9">
        <f t="shared" ref="J16:J28" si="4">G24-H24</f>
        <v>0</v>
      </c>
      <c r="K24" s="10">
        <v>0</v>
      </c>
    </row>
    <row r="25" spans="1:11" ht="26.25" customHeight="1" x14ac:dyDescent="0.25">
      <c r="A25" s="3"/>
      <c r="B25" s="3"/>
      <c r="C25" s="3"/>
      <c r="D25" s="6">
        <v>153</v>
      </c>
      <c r="E25" s="7" t="s">
        <v>26</v>
      </c>
      <c r="F25" s="8">
        <v>5400000</v>
      </c>
      <c r="G25" s="8">
        <v>422000</v>
      </c>
      <c r="H25" s="8">
        <v>422000</v>
      </c>
      <c r="I25" s="8">
        <v>56000</v>
      </c>
      <c r="J25" s="9">
        <f t="shared" si="4"/>
        <v>0</v>
      </c>
      <c r="K25" s="10">
        <v>0</v>
      </c>
    </row>
    <row r="26" spans="1:11" ht="28.9" customHeight="1" x14ac:dyDescent="0.25">
      <c r="A26" s="3"/>
      <c r="B26" s="3"/>
      <c r="C26" s="3"/>
      <c r="D26" s="6">
        <v>158</v>
      </c>
      <c r="E26" s="7" t="s">
        <v>27</v>
      </c>
      <c r="F26" s="8">
        <v>324000</v>
      </c>
      <c r="G26" s="8">
        <v>30000</v>
      </c>
      <c r="H26" s="8">
        <v>0</v>
      </c>
      <c r="I26" s="8">
        <v>0.01</v>
      </c>
      <c r="J26" s="9">
        <f t="shared" si="4"/>
        <v>30000</v>
      </c>
      <c r="K26" s="10">
        <v>0</v>
      </c>
    </row>
    <row r="27" spans="1:11" s="13" customFormat="1" ht="28.9" customHeight="1" x14ac:dyDescent="0.25">
      <c r="A27" s="14"/>
      <c r="B27" s="14"/>
      <c r="C27" s="14"/>
      <c r="D27" s="6">
        <v>159</v>
      </c>
      <c r="E27" s="7" t="s">
        <v>28</v>
      </c>
      <c r="F27" s="8">
        <v>4456000</v>
      </c>
      <c r="G27" s="8">
        <v>0</v>
      </c>
      <c r="H27" s="8">
        <v>0</v>
      </c>
      <c r="I27" s="8">
        <f t="shared" ref="I16:I28" si="5">F27-H27</f>
        <v>4456000</v>
      </c>
      <c r="J27" s="9">
        <f t="shared" si="4"/>
        <v>0</v>
      </c>
      <c r="K27" s="10">
        <v>0</v>
      </c>
    </row>
    <row r="28" spans="1:11" ht="31.5" customHeight="1" x14ac:dyDescent="0.25">
      <c r="A28" s="3"/>
      <c r="B28" s="3"/>
      <c r="C28" s="3"/>
      <c r="D28" s="6">
        <v>161</v>
      </c>
      <c r="E28" s="7" t="s">
        <v>32</v>
      </c>
      <c r="F28" s="8">
        <v>2115000</v>
      </c>
      <c r="G28" s="8">
        <v>0</v>
      </c>
      <c r="H28" s="8">
        <v>0</v>
      </c>
      <c r="I28" s="8">
        <f t="shared" si="5"/>
        <v>2115000</v>
      </c>
      <c r="J28" s="9">
        <f t="shared" si="4"/>
        <v>0</v>
      </c>
      <c r="K28" s="10">
        <v>0</v>
      </c>
    </row>
    <row r="29" spans="1:11" ht="28.9" customHeight="1" x14ac:dyDescent="0.25">
      <c r="A29" s="3"/>
      <c r="B29" s="6">
        <v>3</v>
      </c>
      <c r="C29" s="3"/>
      <c r="D29" s="3"/>
      <c r="E29" s="7" t="s">
        <v>29</v>
      </c>
      <c r="F29" s="19">
        <f>F30+F31</f>
        <v>10000000</v>
      </c>
      <c r="G29" s="19">
        <f>G30+G31</f>
        <v>0</v>
      </c>
      <c r="H29" s="19">
        <v>0</v>
      </c>
      <c r="I29" s="19">
        <f>I30+I31</f>
        <v>10000000</v>
      </c>
      <c r="J29" s="21">
        <f>J30+J31</f>
        <v>0</v>
      </c>
      <c r="K29" s="20">
        <v>0</v>
      </c>
    </row>
    <row r="30" spans="1:11" ht="27" customHeight="1" x14ac:dyDescent="0.25">
      <c r="A30" s="3"/>
      <c r="B30" s="3"/>
      <c r="C30" s="6">
        <v>15</v>
      </c>
      <c r="D30" s="3">
        <v>155</v>
      </c>
      <c r="E30" s="7" t="s">
        <v>33</v>
      </c>
      <c r="F30" s="8">
        <v>2000000</v>
      </c>
      <c r="G30" s="8">
        <v>0</v>
      </c>
      <c r="H30" s="8">
        <v>0</v>
      </c>
      <c r="I30" s="8">
        <f>F30-H30</f>
        <v>2000000</v>
      </c>
      <c r="J30" s="9">
        <v>0</v>
      </c>
      <c r="K30" s="10">
        <v>0</v>
      </c>
    </row>
    <row r="31" spans="1:11" s="15" customFormat="1" ht="27" customHeight="1" x14ac:dyDescent="0.25">
      <c r="A31" s="16"/>
      <c r="B31" s="16"/>
      <c r="C31" s="6"/>
      <c r="D31" s="16">
        <v>157</v>
      </c>
      <c r="E31" s="7" t="s">
        <v>30</v>
      </c>
      <c r="F31" s="8">
        <v>8000000</v>
      </c>
      <c r="G31" s="8">
        <v>0</v>
      </c>
      <c r="H31" s="8">
        <v>0</v>
      </c>
      <c r="I31" s="8">
        <f>F31-H31</f>
        <v>8000000</v>
      </c>
      <c r="J31" s="9">
        <v>0</v>
      </c>
      <c r="K31" s="10">
        <v>0</v>
      </c>
    </row>
    <row r="32" spans="1:11" x14ac:dyDescent="0.25">
      <c r="A32" s="3"/>
      <c r="B32" s="3"/>
      <c r="C32" s="3"/>
      <c r="D32" s="3"/>
      <c r="E32" s="7" t="s">
        <v>31</v>
      </c>
      <c r="F32" s="18">
        <f>F29+F13</f>
        <v>72087000</v>
      </c>
      <c r="G32" s="18">
        <f>G29+G13</f>
        <v>7587026.7999999998</v>
      </c>
      <c r="H32" s="18">
        <f t="shared" ref="H32:K32" si="6">H29+H13</f>
        <v>7519641.4100000001</v>
      </c>
      <c r="I32" s="18">
        <f t="shared" si="6"/>
        <v>55152385.399999991</v>
      </c>
      <c r="J32" s="18">
        <f t="shared" si="6"/>
        <v>67385.39</v>
      </c>
      <c r="K32" s="18">
        <f t="shared" si="6"/>
        <v>99.111834032272043</v>
      </c>
    </row>
    <row r="35" spans="1:10" x14ac:dyDescent="0.25">
      <c r="A35" s="23" t="s">
        <v>34</v>
      </c>
      <c r="B35" s="24"/>
      <c r="C35" s="24"/>
      <c r="D35" s="24"/>
      <c r="E35" s="24"/>
      <c r="F35" s="24"/>
      <c r="G35" s="24"/>
      <c r="H35" s="24"/>
      <c r="I35" s="24"/>
      <c r="J35" s="24"/>
    </row>
  </sheetData>
  <mergeCells count="10">
    <mergeCell ref="A3:J4"/>
    <mergeCell ref="A35:J35"/>
    <mergeCell ref="I10:J10"/>
    <mergeCell ref="A6:E6"/>
    <mergeCell ref="F6:G6"/>
    <mergeCell ref="F10:G10"/>
    <mergeCell ref="A7:E7"/>
    <mergeCell ref="F7:G7"/>
    <mergeCell ref="A10:D10"/>
    <mergeCell ref="E10:E11"/>
  </mergeCells>
  <pageMargins left="0.39370078740157483" right="0.19685039370078741" top="0.2" bottom="0.19685039370078741" header="0.11" footer="0.24"/>
  <pageSetup paperSize="9" scale="6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Lenovo</cp:lastModifiedBy>
  <cp:lastPrinted>2026-05-26T07:16:10Z</cp:lastPrinted>
  <dcterms:created xsi:type="dcterms:W3CDTF">2025-03-18T06:13:30Z</dcterms:created>
  <dcterms:modified xsi:type="dcterms:W3CDTF">2026-05-26T07:36:31Z</dcterms:modified>
</cp:coreProperties>
</file>