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30" windowWidth="20775" windowHeight="9405"/>
  </bookViews>
  <sheets>
    <sheet name="Sheet1 (2)" sheetId="1" r:id="rId1"/>
  </sheets>
  <calcPr calcId="145621"/>
</workbook>
</file>

<file path=xl/calcChain.xml><?xml version="1.0" encoding="utf-8"?>
<calcChain xmlns="http://schemas.openxmlformats.org/spreadsheetml/2006/main">
  <c r="M668" i="1" l="1"/>
  <c r="L668" i="1"/>
  <c r="K668" i="1"/>
  <c r="I668" i="1"/>
  <c r="H668" i="1"/>
  <c r="G668" i="1"/>
  <c r="M663" i="1"/>
  <c r="L663" i="1"/>
  <c r="K663" i="1"/>
  <c r="J663" i="1"/>
  <c r="I663" i="1"/>
  <c r="H663" i="1"/>
  <c r="M660" i="1"/>
  <c r="L660" i="1"/>
  <c r="K660" i="1"/>
  <c r="J660" i="1"/>
  <c r="I660" i="1"/>
  <c r="H660" i="1"/>
  <c r="G660" i="1"/>
  <c r="M656" i="1"/>
  <c r="L656" i="1"/>
  <c r="K656" i="1"/>
  <c r="J656" i="1"/>
  <c r="I656" i="1"/>
  <c r="H656" i="1"/>
  <c r="G656" i="1"/>
  <c r="M654" i="1"/>
  <c r="L654" i="1"/>
  <c r="K654" i="1"/>
  <c r="J654" i="1"/>
  <c r="I654" i="1"/>
  <c r="H654" i="1"/>
  <c r="G654" i="1"/>
  <c r="M648" i="1"/>
  <c r="M669" i="1" s="1"/>
  <c r="L648" i="1"/>
  <c r="L669" i="1" s="1"/>
  <c r="K648" i="1"/>
  <c r="K669" i="1" s="1"/>
  <c r="J648" i="1"/>
  <c r="J669" i="1" s="1"/>
  <c r="I648" i="1"/>
  <c r="I669" i="1" s="1"/>
  <c r="H648" i="1"/>
  <c r="H669" i="1" s="1"/>
  <c r="G648" i="1"/>
  <c r="G669" i="1" s="1"/>
  <c r="M642" i="1"/>
  <c r="L642" i="1"/>
  <c r="K642" i="1"/>
  <c r="J642" i="1"/>
  <c r="I642" i="1"/>
  <c r="H642" i="1"/>
  <c r="G642" i="1"/>
  <c r="M641" i="1"/>
  <c r="L641" i="1"/>
  <c r="K641" i="1"/>
  <c r="J641" i="1"/>
  <c r="I641" i="1"/>
  <c r="H641" i="1"/>
  <c r="G641" i="1"/>
  <c r="M639" i="1"/>
  <c r="L639" i="1"/>
  <c r="K639" i="1"/>
  <c r="J639" i="1"/>
  <c r="I639" i="1"/>
  <c r="H639" i="1"/>
  <c r="G639" i="1"/>
  <c r="M635" i="1"/>
  <c r="L635" i="1"/>
  <c r="K635" i="1"/>
  <c r="J635" i="1"/>
  <c r="I635" i="1"/>
  <c r="H635" i="1"/>
  <c r="G635" i="1"/>
  <c r="I630" i="1"/>
  <c r="J630" i="1" s="1"/>
  <c r="K630" i="1" s="1"/>
  <c r="L630" i="1" s="1"/>
  <c r="M630" i="1" s="1"/>
  <c r="K613" i="1"/>
  <c r="L613" i="1" s="1"/>
  <c r="M613" i="1" s="1"/>
  <c r="M605" i="1"/>
  <c r="L605" i="1"/>
  <c r="K605" i="1"/>
  <c r="J605" i="1"/>
  <c r="I605" i="1"/>
  <c r="H605" i="1"/>
  <c r="G605" i="1"/>
  <c r="M604" i="1"/>
  <c r="L604" i="1"/>
  <c r="K604" i="1"/>
  <c r="J604" i="1"/>
  <c r="I604" i="1"/>
  <c r="H604" i="1"/>
  <c r="G604" i="1"/>
  <c r="M601" i="1"/>
  <c r="L601" i="1"/>
  <c r="K601" i="1"/>
  <c r="J601" i="1"/>
  <c r="I601" i="1"/>
  <c r="H601" i="1"/>
  <c r="G601" i="1"/>
  <c r="M600" i="1"/>
  <c r="L600" i="1"/>
  <c r="K600" i="1"/>
  <c r="J600" i="1"/>
  <c r="I600" i="1"/>
  <c r="H600" i="1"/>
  <c r="G600" i="1"/>
  <c r="M587" i="1"/>
  <c r="M589" i="1" s="1"/>
  <c r="L587" i="1"/>
  <c r="L589" i="1" s="1"/>
  <c r="K587" i="1"/>
  <c r="K589" i="1" s="1"/>
  <c r="J587" i="1"/>
  <c r="J589" i="1" s="1"/>
  <c r="I587" i="1"/>
  <c r="I589" i="1" s="1"/>
  <c r="H587" i="1"/>
  <c r="H589" i="1" s="1"/>
  <c r="G587" i="1"/>
  <c r="G589" i="1" s="1"/>
  <c r="M574" i="1"/>
  <c r="L574" i="1"/>
  <c r="K574" i="1"/>
  <c r="J574" i="1"/>
  <c r="I574" i="1"/>
  <c r="H574" i="1"/>
  <c r="G574" i="1"/>
  <c r="M561" i="1"/>
  <c r="M573" i="1" s="1"/>
  <c r="M575" i="1" s="1"/>
  <c r="L561" i="1"/>
  <c r="L573" i="1" s="1"/>
  <c r="L575" i="1" s="1"/>
  <c r="K561" i="1"/>
  <c r="K573" i="1" s="1"/>
  <c r="K575" i="1" s="1"/>
  <c r="J561" i="1"/>
  <c r="J573" i="1" s="1"/>
  <c r="J575" i="1" s="1"/>
  <c r="I561" i="1"/>
  <c r="I573" i="1" s="1"/>
  <c r="I575" i="1" s="1"/>
  <c r="H561" i="1"/>
  <c r="H573" i="1" s="1"/>
  <c r="H575" i="1" s="1"/>
  <c r="G561" i="1"/>
  <c r="G573" i="1" s="1"/>
  <c r="G575" i="1" s="1"/>
  <c r="H556" i="1"/>
  <c r="G556" i="1"/>
  <c r="K545" i="1"/>
  <c r="J545" i="1"/>
  <c r="I545" i="1"/>
  <c r="H545" i="1"/>
  <c r="G545" i="1"/>
  <c r="K542" i="1"/>
  <c r="J542" i="1"/>
  <c r="I542" i="1"/>
  <c r="H542" i="1"/>
  <c r="G542" i="1"/>
  <c r="I540" i="1"/>
  <c r="J540" i="1" s="1"/>
  <c r="K540" i="1" s="1"/>
  <c r="L540" i="1" s="1"/>
  <c r="M540" i="1" s="1"/>
  <c r="L531" i="1"/>
  <c r="L545" i="1" s="1"/>
  <c r="L542" i="1" s="1"/>
  <c r="G495" i="1"/>
  <c r="G491" i="1"/>
  <c r="H490" i="1"/>
  <c r="H495" i="1" s="1"/>
  <c r="H491" i="1" s="1"/>
  <c r="M479" i="1"/>
  <c r="L479" i="1"/>
  <c r="K479" i="1"/>
  <c r="J479" i="1"/>
  <c r="I479" i="1"/>
  <c r="H479" i="1"/>
  <c r="G479" i="1"/>
  <c r="M478" i="1"/>
  <c r="L478" i="1"/>
  <c r="K478" i="1"/>
  <c r="J478" i="1"/>
  <c r="I478" i="1"/>
  <c r="H478" i="1"/>
  <c r="G478" i="1"/>
  <c r="M477" i="1"/>
  <c r="L477" i="1"/>
  <c r="K477" i="1"/>
  <c r="J477" i="1"/>
  <c r="I477" i="1"/>
  <c r="H477" i="1"/>
  <c r="G477" i="1"/>
  <c r="M476" i="1"/>
  <c r="L476" i="1"/>
  <c r="K476" i="1"/>
  <c r="J476" i="1"/>
  <c r="I476" i="1"/>
  <c r="H476" i="1"/>
  <c r="G476" i="1"/>
  <c r="H465" i="1"/>
  <c r="G465" i="1"/>
  <c r="M464" i="1"/>
  <c r="L464" i="1"/>
  <c r="K464" i="1"/>
  <c r="J464" i="1"/>
  <c r="I464" i="1"/>
  <c r="H464" i="1"/>
  <c r="G464" i="1"/>
  <c r="M463" i="1"/>
  <c r="L463" i="1"/>
  <c r="K463" i="1"/>
  <c r="J463" i="1"/>
  <c r="I463" i="1"/>
  <c r="H463" i="1"/>
  <c r="G463" i="1"/>
  <c r="H462" i="1"/>
  <c r="G462" i="1"/>
  <c r="I461" i="1"/>
  <c r="J461" i="1" s="1"/>
  <c r="M452" i="1"/>
  <c r="L452" i="1"/>
  <c r="K452" i="1"/>
  <c r="J452" i="1"/>
  <c r="I452" i="1"/>
  <c r="H452" i="1"/>
  <c r="G452" i="1"/>
  <c r="M451" i="1"/>
  <c r="L451" i="1"/>
  <c r="K451" i="1"/>
  <c r="J451" i="1"/>
  <c r="I451" i="1"/>
  <c r="H451" i="1"/>
  <c r="G451" i="1"/>
  <c r="M450" i="1"/>
  <c r="L450" i="1"/>
  <c r="K450" i="1"/>
  <c r="J450" i="1"/>
  <c r="I450" i="1"/>
  <c r="H450" i="1"/>
  <c r="G450" i="1"/>
  <c r="M449" i="1"/>
  <c r="L449" i="1"/>
  <c r="K449" i="1"/>
  <c r="J449" i="1"/>
  <c r="I449" i="1"/>
  <c r="H449" i="1"/>
  <c r="G449" i="1"/>
  <c r="M447" i="1"/>
  <c r="L447" i="1"/>
  <c r="K447" i="1"/>
  <c r="J447" i="1"/>
  <c r="I447" i="1"/>
  <c r="H447" i="1"/>
  <c r="G447" i="1"/>
  <c r="M444" i="1"/>
  <c r="L444" i="1"/>
  <c r="L448" i="1" s="1"/>
  <c r="L446" i="1" s="1"/>
  <c r="K444" i="1"/>
  <c r="K448" i="1" s="1"/>
  <c r="K446" i="1" s="1"/>
  <c r="J444" i="1"/>
  <c r="J448" i="1" s="1"/>
  <c r="J446" i="1" s="1"/>
  <c r="I444" i="1"/>
  <c r="H444" i="1"/>
  <c r="G444" i="1"/>
  <c r="J405" i="1"/>
  <c r="J668" i="1" s="1"/>
  <c r="M382" i="1"/>
  <c r="M448" i="1" s="1"/>
  <c r="M446" i="1" s="1"/>
  <c r="I382" i="1"/>
  <c r="I448" i="1" s="1"/>
  <c r="I446" i="1" s="1"/>
  <c r="H382" i="1"/>
  <c r="H448" i="1" s="1"/>
  <c r="H446" i="1" s="1"/>
  <c r="G382" i="1"/>
  <c r="G448" i="1" s="1"/>
  <c r="M307" i="1"/>
  <c r="L307" i="1"/>
  <c r="K307" i="1"/>
  <c r="J307" i="1"/>
  <c r="I307" i="1"/>
  <c r="H307" i="1"/>
  <c r="G307" i="1"/>
  <c r="M306" i="1"/>
  <c r="L306" i="1"/>
  <c r="L305" i="1" s="1"/>
  <c r="K306" i="1"/>
  <c r="J306" i="1"/>
  <c r="J305" i="1" s="1"/>
  <c r="I306" i="1"/>
  <c r="H306" i="1"/>
  <c r="G306" i="1"/>
  <c r="M305" i="1"/>
  <c r="K305" i="1"/>
  <c r="I305" i="1"/>
  <c r="H305" i="1"/>
  <c r="G305" i="1"/>
  <c r="H273" i="1"/>
  <c r="H665" i="1" s="1"/>
  <c r="G273" i="1"/>
  <c r="G665" i="1" s="1"/>
  <c r="H271" i="1"/>
  <c r="G271" i="1"/>
  <c r="J270" i="1"/>
  <c r="K270" i="1" s="1"/>
  <c r="L270" i="1" s="1"/>
  <c r="M270" i="1" s="1"/>
  <c r="I270" i="1"/>
  <c r="H246" i="1"/>
  <c r="G246" i="1"/>
  <c r="H244" i="1"/>
  <c r="G244" i="1"/>
  <c r="I205" i="1"/>
  <c r="I273" i="1" s="1"/>
  <c r="K204" i="1"/>
  <c r="J188" i="1"/>
  <c r="K188" i="1" s="1"/>
  <c r="I188" i="1"/>
  <c r="M187" i="1"/>
  <c r="L187" i="1"/>
  <c r="M186" i="1"/>
  <c r="L186" i="1"/>
  <c r="M185" i="1"/>
  <c r="L185" i="1"/>
  <c r="M184" i="1"/>
  <c r="L184" i="1"/>
  <c r="M183" i="1"/>
  <c r="L183" i="1"/>
  <c r="M182" i="1"/>
  <c r="L182" i="1"/>
  <c r="M181" i="1"/>
  <c r="L181" i="1"/>
  <c r="M180" i="1"/>
  <c r="L180" i="1"/>
  <c r="J179" i="1"/>
  <c r="J194" i="1" s="1"/>
  <c r="J191" i="1" s="1"/>
  <c r="I179" i="1"/>
  <c r="I194" i="1" s="1"/>
  <c r="I191" i="1" s="1"/>
  <c r="H179" i="1"/>
  <c r="H194" i="1" s="1"/>
  <c r="H191" i="1" s="1"/>
  <c r="G179" i="1"/>
  <c r="G194" i="1" s="1"/>
  <c r="G191" i="1" s="1"/>
  <c r="M174" i="1"/>
  <c r="L174" i="1"/>
  <c r="K174" i="1"/>
  <c r="J174" i="1"/>
  <c r="I174" i="1"/>
  <c r="H174" i="1"/>
  <c r="G174" i="1"/>
  <c r="M171" i="1"/>
  <c r="L171" i="1"/>
  <c r="K171" i="1"/>
  <c r="J171" i="1"/>
  <c r="I171" i="1"/>
  <c r="H171" i="1"/>
  <c r="G171" i="1"/>
  <c r="M160" i="1"/>
  <c r="L160" i="1"/>
  <c r="K160" i="1"/>
  <c r="J160" i="1"/>
  <c r="I160" i="1"/>
  <c r="H160" i="1"/>
  <c r="G160" i="1"/>
  <c r="M159" i="1"/>
  <c r="L159" i="1"/>
  <c r="K159" i="1"/>
  <c r="J159" i="1"/>
  <c r="I159" i="1"/>
  <c r="H159" i="1"/>
  <c r="G159" i="1"/>
  <c r="I156" i="1"/>
  <c r="I664" i="1" s="1"/>
  <c r="H156" i="1"/>
  <c r="H664" i="1" s="1"/>
  <c r="G156" i="1"/>
  <c r="G664" i="1" s="1"/>
  <c r="I155" i="1"/>
  <c r="H155" i="1"/>
  <c r="G155" i="1"/>
  <c r="K149" i="1"/>
  <c r="K156" i="1" s="1"/>
  <c r="J149" i="1"/>
  <c r="J156" i="1" s="1"/>
  <c r="M123" i="1"/>
  <c r="M120" i="1" s="1"/>
  <c r="L123" i="1"/>
  <c r="K123" i="1"/>
  <c r="K120" i="1" s="1"/>
  <c r="J123" i="1"/>
  <c r="I123" i="1"/>
  <c r="I120" i="1" s="1"/>
  <c r="H123" i="1"/>
  <c r="G123" i="1"/>
  <c r="G120" i="1" s="1"/>
  <c r="L120" i="1"/>
  <c r="J120" i="1"/>
  <c r="H120" i="1"/>
  <c r="M115" i="1"/>
  <c r="L115" i="1"/>
  <c r="K115" i="1"/>
  <c r="J115" i="1"/>
  <c r="I115" i="1"/>
  <c r="H115" i="1"/>
  <c r="G115" i="1"/>
  <c r="M114" i="1"/>
  <c r="L114" i="1"/>
  <c r="K114" i="1"/>
  <c r="J114" i="1"/>
  <c r="I114" i="1"/>
  <c r="H114" i="1"/>
  <c r="G114" i="1"/>
  <c r="M110" i="1"/>
  <c r="L110" i="1"/>
  <c r="K110" i="1"/>
  <c r="J110" i="1"/>
  <c r="I110" i="1"/>
  <c r="H110" i="1"/>
  <c r="G110" i="1"/>
  <c r="M90" i="1"/>
  <c r="L90" i="1"/>
  <c r="K90" i="1"/>
  <c r="J90" i="1"/>
  <c r="I90" i="1"/>
  <c r="H90" i="1"/>
  <c r="G90" i="1"/>
  <c r="M87" i="1"/>
  <c r="L87" i="1"/>
  <c r="K87" i="1"/>
  <c r="J87" i="1"/>
  <c r="I87" i="1"/>
  <c r="H87" i="1"/>
  <c r="G87" i="1"/>
  <c r="M77" i="1"/>
  <c r="L77" i="1"/>
  <c r="K77" i="1"/>
  <c r="J77" i="1"/>
  <c r="I77" i="1"/>
  <c r="H77" i="1"/>
  <c r="G77" i="1"/>
  <c r="M76" i="1"/>
  <c r="L76" i="1"/>
  <c r="K76" i="1"/>
  <c r="J76" i="1"/>
  <c r="I76" i="1"/>
  <c r="H76" i="1"/>
  <c r="G76" i="1"/>
  <c r="M72" i="1"/>
  <c r="L72" i="1"/>
  <c r="K72" i="1"/>
  <c r="J72" i="1"/>
  <c r="I72" i="1"/>
  <c r="H72" i="1"/>
  <c r="G72" i="1"/>
  <c r="M59" i="1"/>
  <c r="L59" i="1"/>
  <c r="K59" i="1"/>
  <c r="J59" i="1"/>
  <c r="I59" i="1"/>
  <c r="H59" i="1"/>
  <c r="G59" i="1"/>
  <c r="H58" i="1"/>
  <c r="G58" i="1"/>
  <c r="H55" i="1"/>
  <c r="G55" i="1"/>
  <c r="L53" i="1"/>
  <c r="M53" i="1" s="1"/>
  <c r="I51" i="1"/>
  <c r="J51" i="1" s="1"/>
  <c r="M36" i="1"/>
  <c r="L36" i="1"/>
  <c r="K36" i="1"/>
  <c r="J36" i="1"/>
  <c r="I36" i="1"/>
  <c r="H36" i="1"/>
  <c r="G36" i="1"/>
  <c r="M35" i="1"/>
  <c r="M667" i="1" s="1"/>
  <c r="L35" i="1"/>
  <c r="L667" i="1" s="1"/>
  <c r="K35" i="1"/>
  <c r="K667" i="1" s="1"/>
  <c r="J35" i="1"/>
  <c r="J667" i="1" s="1"/>
  <c r="I35" i="1"/>
  <c r="I667" i="1" s="1"/>
  <c r="H35" i="1"/>
  <c r="H667" i="1" s="1"/>
  <c r="G35" i="1"/>
  <c r="G667" i="1" s="1"/>
  <c r="M31" i="1"/>
  <c r="L31" i="1"/>
  <c r="K31" i="1"/>
  <c r="J31" i="1"/>
  <c r="I31" i="1"/>
  <c r="H31" i="1"/>
  <c r="G31" i="1"/>
  <c r="J58" i="1" l="1"/>
  <c r="K51" i="1"/>
  <c r="K664" i="1"/>
  <c r="K155" i="1"/>
  <c r="L188" i="1"/>
  <c r="K179" i="1"/>
  <c r="K194" i="1" s="1"/>
  <c r="K191" i="1" s="1"/>
  <c r="J664" i="1"/>
  <c r="J155" i="1"/>
  <c r="G666" i="1"/>
  <c r="I58" i="1"/>
  <c r="L149" i="1"/>
  <c r="I665" i="1"/>
  <c r="I271" i="1"/>
  <c r="G446" i="1"/>
  <c r="H666" i="1"/>
  <c r="H662" i="1" s="1"/>
  <c r="H661" i="1" s="1"/>
  <c r="G662" i="1"/>
  <c r="G661" i="1" s="1"/>
  <c r="L204" i="1"/>
  <c r="J465" i="1"/>
  <c r="J462" i="1" s="1"/>
  <c r="K461" i="1"/>
  <c r="I246" i="1"/>
  <c r="I244" i="1" s="1"/>
  <c r="I465" i="1"/>
  <c r="I462" i="1" s="1"/>
  <c r="I490" i="1"/>
  <c r="M531" i="1"/>
  <c r="M545" i="1" s="1"/>
  <c r="M542" i="1" s="1"/>
  <c r="J205" i="1"/>
  <c r="I662" i="1" l="1"/>
  <c r="I661" i="1" s="1"/>
  <c r="L461" i="1"/>
  <c r="K465" i="1"/>
  <c r="K462" i="1" s="1"/>
  <c r="J246" i="1"/>
  <c r="J244" i="1" s="1"/>
  <c r="J273" i="1"/>
  <c r="K205" i="1"/>
  <c r="J490" i="1"/>
  <c r="I495" i="1"/>
  <c r="I491" i="1" s="1"/>
  <c r="I666" i="1"/>
  <c r="I55" i="1"/>
  <c r="L51" i="1"/>
  <c r="K58" i="1"/>
  <c r="M204" i="1"/>
  <c r="M149" i="1"/>
  <c r="M156" i="1" s="1"/>
  <c r="L156" i="1"/>
  <c r="M188" i="1"/>
  <c r="M179" i="1" s="1"/>
  <c r="M194" i="1" s="1"/>
  <c r="M191" i="1" s="1"/>
  <c r="L179" i="1"/>
  <c r="L194" i="1" s="1"/>
  <c r="L191" i="1" s="1"/>
  <c r="J55" i="1"/>
  <c r="L664" i="1" l="1"/>
  <c r="L155" i="1"/>
  <c r="L58" i="1"/>
  <c r="M51" i="1"/>
  <c r="M58" i="1" s="1"/>
  <c r="J495" i="1"/>
  <c r="K490" i="1"/>
  <c r="J271" i="1"/>
  <c r="J665" i="1"/>
  <c r="M664" i="1"/>
  <c r="M155" i="1"/>
  <c r="K55" i="1"/>
  <c r="L205" i="1"/>
  <c r="K273" i="1"/>
  <c r="K246" i="1"/>
  <c r="K244" i="1" s="1"/>
  <c r="L465" i="1"/>
  <c r="L462" i="1" s="1"/>
  <c r="M461" i="1"/>
  <c r="M465" i="1" s="1"/>
  <c r="M462" i="1" s="1"/>
  <c r="K665" i="1" l="1"/>
  <c r="K271" i="1"/>
  <c r="L490" i="1"/>
  <c r="K495" i="1"/>
  <c r="M55" i="1"/>
  <c r="M205" i="1"/>
  <c r="L246" i="1"/>
  <c r="L244" i="1" s="1"/>
  <c r="L273" i="1"/>
  <c r="J491" i="1"/>
  <c r="J666" i="1"/>
  <c r="J662" i="1" s="1"/>
  <c r="J661" i="1" s="1"/>
  <c r="L55" i="1"/>
  <c r="L271" i="1" l="1"/>
  <c r="L665" i="1"/>
  <c r="M246" i="1"/>
  <c r="M244" i="1" s="1"/>
  <c r="M273" i="1"/>
  <c r="L495" i="1"/>
  <c r="M490" i="1"/>
  <c r="M495" i="1" s="1"/>
  <c r="K491" i="1"/>
  <c r="K666" i="1"/>
  <c r="K662" i="1" s="1"/>
  <c r="K661" i="1" s="1"/>
  <c r="M491" i="1" l="1"/>
  <c r="M666" i="1"/>
  <c r="M665" i="1"/>
  <c r="M662" i="1" s="1"/>
  <c r="M661" i="1" s="1"/>
  <c r="M271" i="1"/>
  <c r="L491" i="1"/>
  <c r="L666" i="1"/>
  <c r="L662" i="1" s="1"/>
  <c r="L661" i="1" s="1"/>
</calcChain>
</file>

<file path=xl/sharedStrings.xml><?xml version="1.0" encoding="utf-8"?>
<sst xmlns="http://schemas.openxmlformats.org/spreadsheetml/2006/main" count="2210" uniqueCount="795">
  <si>
    <t>Даму жоспарына қосымша 
Үлкен Нарын ауданының 2026-2030 жылдарға арналған,
Үлкен Нарын аудандық мәслихаты сессиясының шешімімен бекітілген     
от       _______ жыл  №__________________________</t>
  </si>
  <si>
    <t>Үлкен Нарын ауданының 2026-2030 жылдарға арналған инвестициялық даму жоспары</t>
  </si>
  <si>
    <t>№</t>
  </si>
  <si>
    <t>Атауы</t>
  </si>
  <si>
    <t>Жауапты орындаушылар</t>
  </si>
  <si>
    <t>Ақпарат көзі</t>
  </si>
  <si>
    <t>Өлшем бірлігі</t>
  </si>
  <si>
    <t>Аяқталу нысаны</t>
  </si>
  <si>
    <t>Есепті 2024 жыл</t>
  </si>
  <si>
    <t>Жоспар (нақты)
2025 жыл</t>
  </si>
  <si>
    <t>Жоспарлы кезең</t>
  </si>
  <si>
    <t>Источник финансирования</t>
  </si>
  <si>
    <t>Код бюджетной программы</t>
  </si>
  <si>
    <t>Ожидаемый результат от реализации проекта, в т.ч. 
к-во созданных жұмыс орны (постоянных/временных)</t>
  </si>
  <si>
    <t>2026 жыл</t>
  </si>
  <si>
    <t>2027 жыл</t>
  </si>
  <si>
    <t>2028 жыл</t>
  </si>
  <si>
    <t>2029 жыл</t>
  </si>
  <si>
    <t>2030 жыл</t>
  </si>
  <si>
    <t>Облыстың даму жоспарын іске асыру</t>
  </si>
  <si>
    <t>БАҒЫТ 1: ЭКОНОМИКАНЫҢ БЕРІК НЕГІЗІ</t>
  </si>
  <si>
    <t>КНИ 2
Экономиканың нақты өсу қарқыны, %, облыс бойынша</t>
  </si>
  <si>
    <t>Облыс әкімінің бірінші орынбасары, ЭБЖБ, КИИДБ, АШБ, ЭТҮКШБ басшылары</t>
  </si>
  <si>
    <t>БНС АСПР</t>
  </si>
  <si>
    <t>%</t>
  </si>
  <si>
    <t>есептік ақпарат</t>
  </si>
  <si>
    <t>КНИ 3
Еңбек өнімділігінің жинақталған өсу индексі, 2022=100, облыс бойынша</t>
  </si>
  <si>
    <t>1.</t>
  </si>
  <si>
    <t>Мақсат: Жалпы қосылған құнды арттыру есебінен еңбек өнімділігін ұлғайту</t>
  </si>
  <si>
    <t>Міндет: Технологиялық жаңғырту және инновациялық даму көрсеткіштерін жақсарту есебінен жалпы қосылған құнды арттыру</t>
  </si>
  <si>
    <t>Нәтиже көрсеткіші.
Экономиканың негізгі салалары өндірісінің көлемі, оның ішінде:</t>
  </si>
  <si>
    <t>Аудан әкімінің орынбасары, ЭБЖБ, КАШБ басшылары</t>
  </si>
  <si>
    <t>млн теңге</t>
  </si>
  <si>
    <t>Есептік ақпарат</t>
  </si>
  <si>
    <t>Өнеркәсіп</t>
  </si>
  <si>
    <t>Аудан әкімінің орынбасары, ЭҚБ, КАШБ басшылары</t>
  </si>
  <si>
    <t>Өңдеу өнеркәсібі</t>
  </si>
  <si>
    <t>Іс-шара 1. Үлкен Нарын ауылындағы шағын наубайхананы реконструкциялау</t>
  </si>
  <si>
    <t>КАШБ, ЖК Мейірханова Лебіз</t>
  </si>
  <si>
    <t>ведомстволық деректер</t>
  </si>
  <si>
    <t>Пайдалануға беру актісі</t>
  </si>
  <si>
    <t>Қарыз қаражаты (Ауыл аманаты)</t>
  </si>
  <si>
    <t>Құрылды 3 жұмыс орны</t>
  </si>
  <si>
    <t>Іс-шара 2. Көктерек ауылында шағын наубайхана ашу</t>
  </si>
  <si>
    <t>КАШБ, Даулетканова Г.К.</t>
  </si>
  <si>
    <t>Іс-шара 3. Алтынбел ауылында шағын диірмен ашу</t>
  </si>
  <si>
    <t>КАШБ</t>
  </si>
  <si>
    <t>Қарыз қаражаты</t>
  </si>
  <si>
    <t>Құрылды 2 жұмыс орны</t>
  </si>
  <si>
    <t>Іс-шара 4. Солоновка ауылында диірмен (астық өңдеу) ашу</t>
  </si>
  <si>
    <t>КАШБ, «Жомарт» ШҚ</t>
  </si>
  <si>
    <t>Меншікті қаражат</t>
  </si>
  <si>
    <t>Іс-шара 5. 600 басқа арналған мал шаруашылығы кешенін жаңғырту және кеңейту</t>
  </si>
  <si>
    <t>Аудан әкімінің орынбасары, АШБ басшысы, «Елжас» ЖШС</t>
  </si>
  <si>
    <t>пайдалануға беру актісі</t>
  </si>
  <si>
    <t>Көтерме және бөлшек сауда</t>
  </si>
  <si>
    <t>Аудан әкімінің орынбасары, КАШБ</t>
  </si>
  <si>
    <t>Іс-шара 6. Солдатово ауылындағы жұмыс істеп тұрған дүкенді кеңейту</t>
  </si>
  <si>
    <t>ЖК Оспанова А.К</t>
  </si>
  <si>
    <t>Іс-шара 7. Сенное ауылында аралас тауарлар дүкенін ашу</t>
  </si>
  <si>
    <t>ЖК Овчинникова</t>
  </si>
  <si>
    <t>Іс-шара 8. Үлкен Нарын ауылында павильондары бар сауда үйін ашу</t>
  </si>
  <si>
    <t>«ОблШығысЖол» ЖШС</t>
  </si>
  <si>
    <t>Іс-шара 9. Малонарымка ауылындағы жұмыс істеп тұрған кафе-дүкенді кеңейту</t>
  </si>
  <si>
    <t>ЖК Дос</t>
  </si>
  <si>
    <t>Қаржы ресурстары</t>
  </si>
  <si>
    <t>РБ</t>
  </si>
  <si>
    <t>ОБ</t>
  </si>
  <si>
    <t>ЖБ</t>
  </si>
  <si>
    <t>2.</t>
  </si>
  <si>
    <t>Мақсат. Ел экономикасының жылу және электр энергиясына өсіп келе жатқан қажеттілігін қамтамасыз ету, жаңартылатын энергия көздері мен атом энергетикасын дамытуға жағдай жасау</t>
  </si>
  <si>
    <t>Міндет. Елдің электр энергиясына қажеттілігін үздіксіз қамтамасыз ету</t>
  </si>
  <si>
    <t>Іс-шара 1. Энергетикалық жабдықтардың техникалық жай-күйі мен тозу деңгейіне мониторинг жүргізу.</t>
  </si>
  <si>
    <t>ТҮКШЖКжАЖБ</t>
  </si>
  <si>
    <t>бірлік</t>
  </si>
  <si>
    <t>талап етілмейді</t>
  </si>
  <si>
    <t>КНИ 20
Өңдеу өнеркәсібі өнімінің экспорты, млрд АҚШ доллары, облыс бойынша</t>
  </si>
  <si>
    <t>Облыс әкімінің орынбасары, КБның және АШБның басшылары.</t>
  </si>
  <si>
    <t>млн. долл. США</t>
  </si>
  <si>
    <t>3.</t>
  </si>
  <si>
    <t>Мақсат. Шикізаттық емес тауарлар экспортын дамыту және ілгерілету, сауда-экономикалық ынтымақтастықты кеңейту, сондай-ақ тауарлар мен қызметтердің сапасын арттыруға бағытталған техникалық реттеу және метрология жүйесін жетілдіру</t>
  </si>
  <si>
    <t>Міндет. Өңдеу өнеркәсібі өнімдері экспортының көлемін ұлғайту</t>
  </si>
  <si>
    <t>Іс-шара 1. Үлкен Нарын ауылында суық сығымдалған күнбағыс майын өндіру цехын ашу</t>
  </si>
  <si>
    <t>Іс-шара 2. Малонарымка ауылында өсімдік майын өндіру цехын ашу</t>
  </si>
  <si>
    <t>КАШБ, «Селигер» ШҚ</t>
  </si>
  <si>
    <t>КНИ 25
Инновациялар саласындағы белсенділік деңгейі, облыс бойынша</t>
  </si>
  <si>
    <t>Облыс әкімінің орынбасары, КБ басшысы және басқалар</t>
  </si>
  <si>
    <t>4.</t>
  </si>
  <si>
    <t>Мақсат: Ұлттық инновациялық жүйені дамыту</t>
  </si>
  <si>
    <t>2)</t>
  </si>
  <si>
    <t>Нысаналы индикатор
ҒЗТКЖ-ға жұмсалатын ішкі шығындардың ЖӨӨ-дегі үлесі</t>
  </si>
  <si>
    <t>Міндет: Экономикаға инновацияларды белсенді енгізу</t>
  </si>
  <si>
    <t>Іс-шара 1.
Үлкен Нарын ауданының елді мекендерін сапалы мобильді интернетпен қамтамасыз ету</t>
  </si>
  <si>
    <t>Аудан әкімінің орынбасары, ТҮКШЖКжАЖБ басшысы, байланыс операторлары</t>
  </si>
  <si>
    <t>ауылдар саны</t>
  </si>
  <si>
    <t>интернет желісіне қолжетімділік</t>
  </si>
  <si>
    <t>Іс-шара 2.
Мәдени-демалыс қызметін қамтамасыз ету (оның ішінде клубтарды ұстау), оның ішінде:</t>
  </si>
  <si>
    <t>Аудан әкімінің орынбасары, ІСБ басшысы</t>
  </si>
  <si>
    <t>Ведомстволық есептілік</t>
  </si>
  <si>
    <t>Концерттік ұйымдар өткізген іс-шараларға қатысу</t>
  </si>
  <si>
    <t>мың адам</t>
  </si>
  <si>
    <t>Іс-шара 3.
Кітапханалардың жұмыс істеуін қамтамасыз ету, оның ішінде:</t>
  </si>
  <si>
    <t>Кітапханаларға келушілер саны</t>
  </si>
  <si>
    <t>статистикалық деректер</t>
  </si>
  <si>
    <t>КНИ 26
Орналастыру орындары қызмет көрсеткен ішкі туристер саны, облыс бойынша</t>
  </si>
  <si>
    <t>Облыс әкімінің орынбасары, ТБ басшысы</t>
  </si>
  <si>
    <t>млн адам</t>
  </si>
  <si>
    <t>Үлкен Нарын ауданы бойынша</t>
  </si>
  <si>
    <t>Аудан әкімінің орынбасары, КАШБ басшысы</t>
  </si>
  <si>
    <t>Статистикалық деректер</t>
  </si>
  <si>
    <t>Статистикалық есептілік</t>
  </si>
  <si>
    <t>5.</t>
  </si>
  <si>
    <t>Мақсат. Ішкі туризмді дамыту үшін қолайлы туристік орта қалыптастыру</t>
  </si>
  <si>
    <t>Міндет. Бәсекеге қабілетті туристік индустрияны қалыптастыру</t>
  </si>
  <si>
    <t>Іс-шара 1. Балғын және Көктерек ауылдарының арасындағы учаскеде туристерге арналған киіз үй кемпингін ұйымдастыру және қымыз өндіру</t>
  </si>
  <si>
    <t>КАШБ, «Мөлдір бұлақ» ШҚ, Мұқият М.</t>
  </si>
  <si>
    <t>АВР</t>
  </si>
  <si>
    <t>Іс-шара 2. Үлкен Нарын ауылында шағын қонақүй ашу</t>
  </si>
  <si>
    <t>КАШБ, ЖК Абраимова З.</t>
  </si>
  <si>
    <t>Құрылды 10 жұмыс орны</t>
  </si>
  <si>
    <t>Іс-шара 3. Этнотуризм – Жұлдыз ауылында киіз үй кемпингін ұйымдастыру</t>
  </si>
  <si>
    <t>ЖК "Екі Аша"</t>
  </si>
  <si>
    <t>Құрылды2 жұмыс орны</t>
  </si>
  <si>
    <t>Іс-шара 4. 5 туристік үй салу</t>
  </si>
  <si>
    <t>КАШБ, ЖК Шимолин А.</t>
  </si>
  <si>
    <t>Іс-шара 5. Солдатово ауылында қонақ үй ашу</t>
  </si>
  <si>
    <t>«Заря» ШҚ, Тютенькова В.</t>
  </si>
  <si>
    <t>Іс-шара 6. Алтынбел ауылында этно-киіз үй ашу</t>
  </si>
  <si>
    <t>ЖК Кусайнов А</t>
  </si>
  <si>
    <t>Іс-шара 7. Көктерек ауылында Бұқтырма су қоймасы жағалауында демалыс базасын ашу</t>
  </si>
  <si>
    <t>ЖК Соколенко А</t>
  </si>
  <si>
    <t>КНИ 27
Орналастыру орындары қызмет көрсеткен келу туристерінің саны, облыс бойынша</t>
  </si>
  <si>
    <t>0,039</t>
  </si>
  <si>
    <t>0,044</t>
  </si>
  <si>
    <t>0,047</t>
  </si>
  <si>
    <t>0,055</t>
  </si>
  <si>
    <t>0,063</t>
  </si>
  <si>
    <t>6.</t>
  </si>
  <si>
    <t>Мақсат. Қазақстанның ұлттық туристік брендін қалыптастыру және оның оң имиджін жасау</t>
  </si>
  <si>
    <t>Міндет. Шетелдік туристерді тарту</t>
  </si>
  <si>
    <t>Іс-шара 1.
Бұқтырма су қоймасы жағалауында шолу алаңы мен туристік үйлер салу</t>
  </si>
  <si>
    <t>Іс-шара 2.
Үлкен Нарын ауданы аумағындағы жұмыс істеп тұрған орналастыру объектілерінің нөмірлік қорын және көрсетілетін қызметтер тізбесін кеңейту</t>
  </si>
  <si>
    <t>Іс-шара 3.
Отандық және шетелдік туроператорлар, туризм саласының өкілдері және БАҚ үшін Үлкен Нарын ауданының туристік объектілері бойынша ақпараттық турлар ұйымдастыру</t>
  </si>
  <si>
    <t>Іс-шара 4. 
Реконструкциялаулау автодороги УК – Алтай – Улкен-Нарын – Катон-Карагай</t>
  </si>
  <si>
    <t>ЖКжАЖБ басшысы, аудан әкімдері, ҚР МПС</t>
  </si>
  <si>
    <t>Іс-шара 5.
Үлкен Нарын ауданы өкілдерінің ауданның туристік әлеуетін ілгерілету жөніндегі халықаралық және республикалық туристік көрмелерге, форумдарға және іскерлік кездесулерге қатысуы</t>
  </si>
  <si>
    <t>7.</t>
  </si>
  <si>
    <t>Мақсат. Сауда саласындағы көлеңкелі экономиканы төмендету</t>
  </si>
  <si>
    <t>Міндет. Әлеуметтік маңызы бар азық-түлік тауарларының бағасын тұрақтандыру</t>
  </si>
  <si>
    <t>Іс-шара 1. Өңірлер мен жергілікті тауар өндірушілердің қатысуымен ауыл шаруашылығы жәрмеңкелерін өткізу</t>
  </si>
  <si>
    <t>Саны ярмарок</t>
  </si>
  <si>
    <t>Іс-шара 2.
Әлеуметтік маңызы бар азық-түлік тауарлары бағасының негізсіз өсуін анықтау бойынша мониторингтік іс-шаралар өткізу</t>
  </si>
  <si>
    <t>Саны отчетной информации</t>
  </si>
  <si>
    <t>8.</t>
  </si>
  <si>
    <t>Мақсат. АӨК субъектілерінің бәсекеге қабілеттілігін арттыру үшін жағдай жасау</t>
  </si>
  <si>
    <t>Міндет. Ауыл шаруашылығы шикізатын қайта өңдеу өнімдерін өндіруге арналған тауарлардың, жұмыстар мен қызметтердің экономикалық қолжетімділігін арттыру</t>
  </si>
  <si>
    <t>Нәтиже көрсеткіші 1.1
Үлесі переработки мяса облыс бойынша</t>
  </si>
  <si>
    <t>Облыс әкімінің орынбасары, АШБ басшысы, қалалар мен аудандардың әкімдері</t>
  </si>
  <si>
    <t>аудан бойынша Үлкен Нарын</t>
  </si>
  <si>
    <t>Іс-шара 1. Малонарымка ауылында 500 жылқыға арналған асыл тұқымды шаруашылық ашу</t>
  </si>
  <si>
    <t>ШҚ Жомарт</t>
  </si>
  <si>
    <t>Ақпарат</t>
  </si>
  <si>
    <t>Іс-шара 2. Солоновка ауылында астық тазалау кешенін (ЗАВ) салу</t>
  </si>
  <si>
    <t>ШҚ Селегер</t>
  </si>
  <si>
    <t>Іс-шара 3. Малонарымка ауылында астық тазалау кешенін (ЗАВ) салу</t>
  </si>
  <si>
    <t>Іс-шара 4. Ново-Хайрузовка ауылында мал сою алаңын ашу</t>
  </si>
  <si>
    <t>ШҚ Арман</t>
  </si>
  <si>
    <t>Іс-шара 5. Солдатово ауылында мал сою алаңын ашу</t>
  </si>
  <si>
    <t>ШҚ Ай-Наз</t>
  </si>
  <si>
    <t>Іс-шара 6. 100 басқа арналған бордақылау алаңын ашу</t>
  </si>
  <si>
    <t>«Калинина» ЖШС</t>
  </si>
  <si>
    <t>Нәтиже көрсеткіші 1.2 
Үлесі переработки молока облыс бойынша</t>
  </si>
  <si>
    <t>аудан Үлкен Нарын</t>
  </si>
  <si>
    <t>Іс-шара 7. Солоновка ауылында 500 басқа арналған сүт-тауар фермасын ашу</t>
  </si>
  <si>
    <t>ЖК Сапаргалиев К</t>
  </si>
  <si>
    <t>9.</t>
  </si>
  <si>
    <t>Мақсат. Су ресурстарын басқарудың тиімділігін арттыру</t>
  </si>
  <si>
    <t>Міндет. Суару каналдарын реконструкциялау және жөндеу-қалпына келтіру жұмыстарын жүргізу</t>
  </si>
  <si>
    <t>Іс-шара 1. Үлкен Нарын ауданындағы суару каналдары мен шағын өзендердің арналарын тазалау, тереңдету және қалпына келтіру</t>
  </si>
  <si>
    <t>БАҒЫТ 3: СКВОЗНЫЕ ПРЕОБРАЗОВАНИЯ ЭКОНОМИКИ И ОБЩЕСТВА</t>
  </si>
  <si>
    <t>КНИ 28
ШОБ жалпы қосылған құнының ЖІӨ-дегі үлесі, %, облыс бойынша</t>
  </si>
  <si>
    <t>Облыс әкімінің орынбасары, КБ басшысы</t>
  </si>
  <si>
    <t>Нәтиже көрсеткіші 1
Үлкен Нарын ауданы бойынша ШОБ өндірісі көлемінің өсу қарқыны</t>
  </si>
  <si>
    <t>10.</t>
  </si>
  <si>
    <t>Мақсат. Акауылындарация роста предпринимателей</t>
  </si>
  <si>
    <t>Міндет. Кәсіпкерлікті мемлекеттік қолдау шараларына қолжетімділікті қамтамасыз ету</t>
  </si>
  <si>
    <t>КНИ 29
Орта кәсіпкерліктің жалпы қосылған құнының ЖІӨ-дегі үлесі, %, облыс бойынша</t>
  </si>
  <si>
    <t>11.</t>
  </si>
  <si>
    <t>Мақсат. Взращивание устойчивой прослойки среднего бизнеса</t>
  </si>
  <si>
    <t>Міндет. Бәсекеге қабілетті орта кәсіпкерлік субъектілері үшін қаржыландыру қолжетімділігін арттыру</t>
  </si>
  <si>
    <t>Іс-шара 1. Жұмыс істеп тұрған шағын және орта кәсіпкерлік субъектілерінің саны</t>
  </si>
  <si>
    <t>саны бірлік</t>
  </si>
  <si>
    <t>Іс-шара 2. Ашу кафе-магазина а. Үлкен Нарын</t>
  </si>
  <si>
    <t>ЖК Исабаев Е.Б</t>
  </si>
  <si>
    <t>Іс-шара 3. Үлкен Нарын ауылында ТҚКС ашу</t>
  </si>
  <si>
    <t>ЖК Мусинов А</t>
  </si>
  <si>
    <t>Іс-шара 4. Солоновка ауылында шаштараз ашу</t>
  </si>
  <si>
    <t>ЖК Самсонова Т</t>
  </si>
  <si>
    <t>Заемные</t>
  </si>
  <si>
    <t>Іс-шара 5. Малонарымка ауылында автокөлік жуу орнын ашу</t>
  </si>
  <si>
    <t>Іс-шара 6. Малонарымка ауылында жол бойындағы кафе ашу</t>
  </si>
  <si>
    <t>КНИ 30
Негізгі капиталға салынған инвестициялар, ЖІӨ-ге шаққанда %, облыс бойынша</t>
  </si>
  <si>
    <t>Облыс әкімінің орынбасары, КБ, ТБ басшылары</t>
  </si>
  <si>
    <t>Ведомстволық деректер</t>
  </si>
  <si>
    <t>саны инвестиционных проектов стоимостью свыше 150 тыа. МРП</t>
  </si>
  <si>
    <t>-</t>
  </si>
  <si>
    <t>млрд.
тенге</t>
  </si>
  <si>
    <t>1 065</t>
  </si>
  <si>
    <t>КНИ 31
Негізгі капиталға салынған инвестициялардың жалпы көлеміндегі сыртқы инвестициялар үлесі, %, облыс бойынша</t>
  </si>
  <si>
    <t>Облыс әкімінің орынбасары, ТБ, КБ басшылары</t>
  </si>
  <si>
    <t>12.</t>
  </si>
  <si>
    <t>Мақсат: Инвестициялар тарту және облыстың инвестициялық тартымдылығын арттыру үшін тұтас экожүйе қалыптастыру</t>
  </si>
  <si>
    <t>Міндет 1: Экономиканың инвестициялық әлеуетін ашу</t>
  </si>
  <si>
    <t>Нәтиже көрсеткіші.
«Ауыл аманаты» шеңберінде құрылатын кооперативтер саны</t>
  </si>
  <si>
    <t>Аудан әкімінің орынбасары, КАШБ басшысы, «AMANAT» партиясы</t>
  </si>
  <si>
    <t>бірліка</t>
  </si>
  <si>
    <t>087</t>
  </si>
  <si>
    <t>Іс-шара 1. «Ауыл аманаты» халық табысын арттыру бағдарламасын іске асыру</t>
  </si>
  <si>
    <t>Іс-шара 2. Үлкен Нарын ауылында «Мой сам» автокөлік жуу орнын ашу және туристерге арналған киіз үй кемпингін ұйымдастыру</t>
  </si>
  <si>
    <t>Ускембаева А.А</t>
  </si>
  <si>
    <t>Іс-шара 3. Ашу СТО а. Алтынбел</t>
  </si>
  <si>
    <t>ЖК Бейба</t>
  </si>
  <si>
    <t>Іс-шара 4. Солоновка ауылында фитнес-орталық ашу</t>
  </si>
  <si>
    <t>ЖК Сидельникова Н</t>
  </si>
  <si>
    <t>Іс-шара 5. Үлкен Нарын ауылында ақылы балық аулауды ұйымдастыру және форель шаруашылығын дамыту</t>
  </si>
  <si>
    <t>ЖК Сарбаев А.В</t>
  </si>
  <si>
    <t>Іс-шара 6. Майемер ауылында жол бойындағы кафе ашу</t>
  </si>
  <si>
    <t>ЖК Катчубаева</t>
  </si>
  <si>
    <t>Дамыту придорожного сервиса, создание новых жұмыс орны и кеңейту услуг общественного питания.</t>
  </si>
  <si>
    <t>14.</t>
  </si>
  <si>
    <t>Мақсат. Қазақстан Республикасының төмен көміртекті дамуға көшуі</t>
  </si>
  <si>
    <t>КНИ 34
Коммуналдық қалдықтарды қайта өңдеу және кәдеге жарату үлесі, облыс бойынша</t>
  </si>
  <si>
    <t>Облыс әкімінің орынбасары, ТРжТПРБ басшысы</t>
  </si>
  <si>
    <t>Міндет. Қалдықтарды басқару секторынан метан шығарындыларын қысқарту</t>
  </si>
  <si>
    <t>Іс-шара 1. Коммуналдық қалдықтарды сұрыптау және олардың түзілуін азайту мәселелері бойынша халықпен ақпараттық-түсіндіру жұмыстарын жүргізу</t>
  </si>
  <si>
    <t>Ауылдық округтердің әкімдері</t>
  </si>
  <si>
    <t>Іс-шара 2. Коммуналдық қалдықтарды бөлек жинауға арналған контейнерлер мен жабдықтар сатып алу</t>
  </si>
  <si>
    <t>13.</t>
  </si>
  <si>
    <t>Мақсат. Қоғамдық өмірдің барлық салаларында тең жағдайлар мен мүмкіндіктер жасау және азаматтық қоғамды дамыту</t>
  </si>
  <si>
    <t>Міндет. Гендерлік теңдік институтын нығайту</t>
  </si>
  <si>
    <t>Іс-шара 1. Дәстүрлі отбасылық құндылықтарды нығайту, ерте жүктіліктің алдын алу, әйелдердің қоғамдық-саяси өмірдегі рөлін арттыру және өзін-өзі іске асыруға тең мүмкіндіктер жасау бойынша жастармен кешенді жұмыс жүргізу</t>
  </si>
  <si>
    <t>ед.</t>
  </si>
  <si>
    <t>Іс-шара 2. Халықаралық әйелдер күніне, Отбасы күніне және Әйелдерге қатысты зорлық-зомбылықты жою үшін күрестің халықаралық күніне арналған іс-шаралар өткізу</t>
  </si>
  <si>
    <t>Іс-шара 3. Отбасылық құндылықтар, жауапты ата-ана және репродуктивтік денсаулық мәселелері бойынша жастармен оқыту семинарларын, дөңгелек үстелдер мен кездесулер ұйымдастыру</t>
  </si>
  <si>
    <t>Мақсат. Мемлекеттік қызметтер көрсету және мемлекеттік органдар жұмысының тиімділігін арттыру</t>
  </si>
  <si>
    <t>Міндет 1. Мемлекеттік аппарат жұмысының қағидаттары мен құрылымын жаңғырту, мемлекеттік органдар жұмысының сервистік моделін одан әрі дамыту</t>
  </si>
  <si>
    <t>Іс-шара 1.
Мемлекеттік мекемелерді ұстау</t>
  </si>
  <si>
    <t>Государственные учреждения облысының</t>
  </si>
  <si>
    <t>отчет об исполнении</t>
  </si>
  <si>
    <t>ОБ,РБ</t>
  </si>
  <si>
    <t>001</t>
  </si>
  <si>
    <t>ГУ "Аппарат маслихата ауданының Үлкен Нарын"</t>
  </si>
  <si>
    <t>ГУ "Аппарат әкімінің орынбасары Үлкен Нарын"</t>
  </si>
  <si>
    <t>«Үлкен Нарын ауданының экономика және қаржы бөлімі» ММ</t>
  </si>
  <si>
    <t>«Үлкен Нарын ауданының кәсіпкерлік және ауыл шаруашылығы бөлімі» ММ</t>
  </si>
  <si>
    <t>«Үлкен Нарын ауданының тұрғын үй-коммуналдық шаруашылық, жолаушылар көлігі және автомобиль жолдары бөлімі» ММ</t>
  </si>
  <si>
    <t>ОЖКХ,ПТиАД</t>
  </si>
  <si>
    <t>ГУ "Бөлім земельных отношений ауданының Үлкен Нарын"</t>
  </si>
  <si>
    <t>«Үлкен Нарын ауданының жұмыспен қамту және әлеуметтік бағдарламалар бөлімі» ММ</t>
  </si>
  <si>
    <t>«Үлкен Нарын ауданының ішкі саясат, мәдениет, тілдерді дамыту және спорт бөлімі» ММ</t>
  </si>
  <si>
    <t>ІСМТДжСБ</t>
  </si>
  <si>
    <t>«Үлкен Нарын ауданының сәулет, қала құрылысы және құрылыс бөлімі» ММ</t>
  </si>
  <si>
    <t>Міндет 2. Бұқаралық ақпарат құралдарында ұсынылатын мемлекеттік саясат туралы ақпараттың сапасына, толықтығына, ашықтығына және қолжетімділігіне азаматтардың қанағаттану деңгейін арттыру</t>
  </si>
  <si>
    <t>Іс-шара 2.
Үлкен Нарын ауданы бойынша мемлекеттік ақпараттық саясатты жүргізу</t>
  </si>
  <si>
    <t>ІСМТДжСБ басшысы</t>
  </si>
  <si>
    <t>БАҒЫТ 4: ВЫСОКОЕ КАЧЕСТВО ЖИЗНИ</t>
  </si>
  <si>
    <t>КНИ 6
Халықтың туған кездегі күтілетін өмір сүру ұзақтығы, жыл, облыс бойынша</t>
  </si>
  <si>
    <t>Облыс әкімінің орынбасары, ДСБ басшысы және басқалар.</t>
  </si>
  <si>
    <t>число лет</t>
  </si>
  <si>
    <t>17.</t>
  </si>
  <si>
    <t>Мақсат. Денсаулық сақтау саласында тиімді профилактиканы қамтамасыз ету және халықтың салауатты өмір салтын ұстануын қалыптастыру</t>
  </si>
  <si>
    <t>Міндет 1. Инфекциялық емес созылмалы аурулардың алдын алу үшін мінез-құлықтық қауіп факторларын төмендету арқылы халық денсаулығын нығайту</t>
  </si>
  <si>
    <t>Іс-шара 1.
Халықты скринингтік зерттеулермен қамту</t>
  </si>
  <si>
    <t>саны</t>
  </si>
  <si>
    <t>1269 ВЗР 2509 ДЕТИ</t>
  </si>
  <si>
    <t>1262 ВЗР 2392 ДЕТИ</t>
  </si>
  <si>
    <t>1261 ВЗР 2269 ДЕТИ</t>
  </si>
  <si>
    <t>1260 ВЗР 2268 ДЕТИ</t>
  </si>
  <si>
    <t>1260 ВЗР 2267 ДЕТИ</t>
  </si>
  <si>
    <t>Іс-шара 2.
Профилактикалық тексерулер бойынша келу үлесін ұлғайту</t>
  </si>
  <si>
    <t>Міндет 2. Спортпен шұғылдану арқылы халық денсаулығын нығайту</t>
  </si>
  <si>
    <t>Іс-шара 1.
Аудандық (облыстық маңызы бар қала) деңгейде спорттық жарыстар өткізу</t>
  </si>
  <si>
    <t>Іс-шара 2.
Әртүрлі спорт түрлері бойынша ауданның (облыстық маңызы бар қаланың) құрама командалары мүшелерін облыстық спорттық жарыстарға дайындау және қатыстыру</t>
  </si>
  <si>
    <t>Нәтиже көрсеткіші 1.1. Балалар (0–14 жас) арасындағы семіздікпен сырқаттанушылықты төмендету, 100 мың халыққа шаққанда</t>
  </si>
  <si>
    <t>на 100 тыа. халықтың</t>
  </si>
  <si>
    <t>Іс-шара 1.
БМСК медицина қызметкерлеріне, қоғамдық денсаулық сақтау мамандарына, әлеуметтік қызметкерлерге және мектеп психологтарына балалар мен жасөспірімдердің денсаулығын қорғау мәселелері бойынша онлайн форматта оқыту семинарларын өткізу</t>
  </si>
  <si>
    <t>семинары</t>
  </si>
  <si>
    <t>Міндет 2. Инфекциялық аурулардың алдын алу үшін мінез-құлықтық қауіп факторларын төмендету</t>
  </si>
  <si>
    <t>Нәтиже көрсеткіші 1. АИТВ жұқтырмаған 1000 адамға шаққанда жаңадан анықталған АИТВ жұқтырғандар саны</t>
  </si>
  <si>
    <t>Іс-шара 1. Халықты АИТВ инфекциясына тексерумен қамту</t>
  </si>
  <si>
    <t>Нәтиже көрсеткіші 2. Төмендету заболеваемости гепатитом B</t>
  </si>
  <si>
    <t>Іс-шара 1. 1 жасқа дейінгі балаларды В вирустық гепатитіне қарсы вакцинациямен қамту</t>
  </si>
  <si>
    <t>Іс-шара 2. В вирустық гепатитімен ауыратын науқастарды емдеумен қамту</t>
  </si>
  <si>
    <t>18.</t>
  </si>
  <si>
    <t>Мақсат. Көрсетілетін медициналық қызметтердің қолжетімділігі мен сапасын жақсарту</t>
  </si>
  <si>
    <t>Міндет 1. Өлім-жітімнің негізгі түрлерінің себептерін төмендету</t>
  </si>
  <si>
    <t>Нәтиже көрсеткіші 1. 0–I сатыларда анықталған алғашқы қатерлі ісіктердің үлес салмағын арттыру (ерте диагностикалау деңгейі)</t>
  </si>
  <si>
    <t>Іс-шара 1. Жекелеген скринингтік тексерулер жүргізу кезінде нысаналы топтарды қамтуды қамтамасыз ету</t>
  </si>
  <si>
    <t>Нәтиже көрсеткіші 2. Төмендету заболеваемости туберкулезом</t>
  </si>
  <si>
    <t>Аудан әкімінің орынбасары, басшысы ОЗиСП</t>
  </si>
  <si>
    <t>Міндет 2. Ана мен бала денсаулығын қорғауды қамтамасыз ету</t>
  </si>
  <si>
    <t>Нәтиже көрсеткіші 2.1. Төмендету младенческой смертности</t>
  </si>
  <si>
    <t>на 1 тыс родившихся</t>
  </si>
  <si>
    <t>Нәтиже көрсеткіші 2.2. Төмендету неонатальной смертности</t>
  </si>
  <si>
    <t>Іс-шара 1.
Шұғыл медициналық көмек көрсету кезінде балаларды тасымалдау жағдайларын жетілдіру мақсатында медициналық авиацияның өңірлік бөлімшелерін көліктік кювездермен, ӨЖЖ аппараттарымен, кардиомониторлармен, пульсоксиметрлермен, инфузиялық помпалармен және балалар дефибрилляторларымен жарақтандыру</t>
  </si>
  <si>
    <t>іс-шаралар</t>
  </si>
  <si>
    <t>Нәтиже көрсеткіші 2.3. 1 жасқа дейінгі балаларды проактивті бақылаумен және скринингтермен қамтуды ұлғайту</t>
  </si>
  <si>
    <t>Іс-шара 1. БМСК ұйымдарының аумақтық учаскелерін патронаждық мейіргерлермен жасақтау деңгейін арттыру</t>
  </si>
  <si>
    <t>Нәтиже көрсеткіші 2.4. Бес жасқа дейінгі балалар өлім-жітімінің коэффициенті</t>
  </si>
  <si>
    <t>Іс-шара 2. Балалар денсаулығын сақтау ұйымдары мамандарының педиатрия және балалар хирургиясының өзекті мәселелері бойынша шетелде біліктілігін арттыру</t>
  </si>
  <si>
    <t>специалисты</t>
  </si>
  <si>
    <t>Нәтиже көрсеткіші 5. Төмендету материнской смертности</t>
  </si>
  <si>
    <t>Іс-шара 1. Уақтылы диагностикалау, емдеу және босанғанға дейінгі жеке бақылау жоспарын жасау үшін жүкті әйелдерді 10 аптаға дейін есепке алумен қамтуды арттыру</t>
  </si>
  <si>
    <t>Нәтиже көрсеткіші 6. Әйелдерді прегравидарлық даярлықпен қамтуды ұлғайту</t>
  </si>
  <si>
    <t>Іс-шара 1. Босандыру ұйымдарын акушерлермен және орта медицина қызметкерлерімен жасақтау, босану кезінде 2 жүкті әйелге 1 акушер арақатынасына жеткізу</t>
  </si>
  <si>
    <t>Нәтиже көрсеткіші 7. Фертильді жастағы (15–49 жас) әйелдерді заманауи контрацепциямен қамту</t>
  </si>
  <si>
    <t>Іс-шара 1. Отбасын жоспарлау кабинеттерінің жұмысын жетілдіру, отбасын жоспарлау үйлестірушілерін даярлау, контрацептивтік құралдар сатып алу</t>
  </si>
  <si>
    <t>Нәтиже көрсеткіші 8. 15–17 жастағы 1000 қызға шаққандағы жасөспірімдер арасындағы туу көрсеткішін төмендету</t>
  </si>
  <si>
    <t>на 1000 соотв. халықтың, девушек- подростков в возрасте 15-17 лет</t>
  </si>
  <si>
    <t>Іс-шара 1. Дәстүрлі отбасылық құндылықтарды нығайту, ерте жүктіліктің алдын алу, әйелдердің қоғамдық-саяси өмірдегі рөлін арттыру және тең мүмкіндіктер жасау бойынша жастармен кешенді жұмыс жүргізу</t>
  </si>
  <si>
    <t>Нәтиже көрсеткіші 9. 15–49 жастағы жүкті әйелдер арасындағы анемиямен сырқаттанушылықты төмендету</t>
  </si>
  <si>
    <t>Іс-шара 1. Экстрагениталдық аурулары бар жүкті әйелдерді жүргізу, анемияның уақтылы алдын алу және емдеу мәселелері бойынша амбулаториялық қызмет мамандарын үздіксіз оқыту және біліктілігін арттыру</t>
  </si>
  <si>
    <t>ведомстволық есептілік</t>
  </si>
  <si>
    <t>Міндет 3. Халықтың санитариялық-эпидемиологиялық саламаттылығын қамтамасыз ету</t>
  </si>
  <si>
    <t>Нәтиже көрсеткіші 3.1. Ұлттық бағдарламаларға енгізілген барлық вакциналармен иммундаумен қамтылған халықтың нысаналы тобының үлесі – кемінде 95%</t>
  </si>
  <si>
    <t>Іс-шара 1. Вакцинацияның маңыздылығы және вакцинациядан бас тартудың алдын алу туралы БАҚ-та, ресми интернет-порталдарда және әлеуметтік желілерде ақпараттық-түсіндіру жұмыстарын жүргізу</t>
  </si>
  <si>
    <t>ШҚО ДСБ басшысы</t>
  </si>
  <si>
    <t>бірлік ЧЕГО</t>
  </si>
  <si>
    <t>Міндет 4. Медициналық кадрларды даярлау сапасын арттыру және медицина ғылымын дамыту</t>
  </si>
  <si>
    <t>Нәтиже көрсеткіші 1. Өңірлерді медицина қызметкерлерімен қамтамасыз етудің ең төмен нормативтеріне сәйкес ауыл халқының медицина қызметкерлерімен қамтамасыз етілу деңгейін арттыру</t>
  </si>
  <si>
    <t>на 10000 сельского халықтың</t>
  </si>
  <si>
    <t>Міндет 2. Денсаулық сақтау жүйесін цифрландыру, дәрі-дәрмекпен қамтамасыз етуді және денсаулық сақтау ұйымдарының материалдық-техникалық базасын жақсарту арқылы медициналық көмектің қолжетімділігін қамтамасыз ету</t>
  </si>
  <si>
    <t>Нәтиже көрсеткіші 2.5. Медициналық ұйымдар ғимараттарының тозу деңгейін төмендету</t>
  </si>
  <si>
    <t>административные данные МЗ</t>
  </si>
  <si>
    <t>КНИ 7
PISA тестілеуі негізіндегі орта білім нәтижелерінің сапасы (оқу сауаттылығы), облыс бойынша</t>
  </si>
  <si>
    <t>Облыс әкімінің орынбасары, ББ басшысы және басқалар.</t>
  </si>
  <si>
    <t>отчет ОЭСР</t>
  </si>
  <si>
    <t>баллы</t>
  </si>
  <si>
    <t>КНИ 8
PISA тестілеуі негізіндегі орта білім нәтижелерінің сапасы (математикалық сауаттылық), облыс бойынша</t>
  </si>
  <si>
    <t>КНИ 9
PISA тестілеуі негізіндегі орта білім нәтижелерінің сапасы (жаратылыстану-ғылыми сауаттылық), облыс бойынша</t>
  </si>
  <si>
    <t>20.</t>
  </si>
  <si>
    <t>Мақсат. Мектепке дейінгі жастағы балалардың біліктері мен дағдыларының даму деңгейін арттыру</t>
  </si>
  <si>
    <t>Нысаналы индикатор 1
2 жастан 6 жасқа дейінгі балаларды мектепке дейінгі тәрбиемен және оқытумен қамту</t>
  </si>
  <si>
    <t>административные данные ДДО</t>
  </si>
  <si>
    <t>Міндет 1. Тәрбиеленушілердің біліктері мен дағдыларының даму деңгейін арттыру</t>
  </si>
  <si>
    <t>Нысаналы индикатор 2
Меншік нысанына қарамастан тәрбие мен оқыту сапасын бағалау өлшемшарттарына сәйкес келетін мектепке дейінгі ұйымдардың үлесі</t>
  </si>
  <si>
    <t>официальные данные МИО</t>
  </si>
  <si>
    <t>Міндет 1. Мектепке дейінгі білім беру жүйесінің кадрлық әлеуетін мамандарды даярлау және олардың біліктілігін арттыру жүйесін жетілдіру арқылы күшейту</t>
  </si>
  <si>
    <t>Нәтиже көрсеткіші 1.2
Біліктілікті арттыру курстарынан өткен мектепке дейінгі ұйымдар педагогтерінің үлесі, облыс бойынша</t>
  </si>
  <si>
    <t>административные данные ДДО МП</t>
  </si>
  <si>
    <t>Іс-шара 1.
Мектепке дейінгі ұйымдар мен мектептердің, лицейлер мен гимназиялардың мектепалды сыныптары педагогтерінің біліктілігін арттыру курстарын өткізу</t>
  </si>
  <si>
    <t>ББ басшысы</t>
  </si>
  <si>
    <t>21.</t>
  </si>
  <si>
    <t>Мақсат. Заманауи материалдық-техникалық базасы бар эргономикалық және қауіпсіз орта құру</t>
  </si>
  <si>
    <t>Міндет 1. Мектептерді жайлы, қауіпсіз және заманауи білім беру ортасымен қамтамасыз ету</t>
  </si>
  <si>
    <t>Нәтиже көрсеткіші 1.1
Физика, химия, биология, робототехника, STEM пәндік кабинеттерімен қамтамасыз етілген негізгі және орта мектептердің үлесі
(ТДМ 4.a.1.1 ұлттық индикаторы), облыс бойынша</t>
  </si>
  <si>
    <t>административные данные МИО</t>
  </si>
  <si>
    <t>Іс-шара 1.
Мектептерді пәндік кабинеттермен (физика, биология, химия, робототехника, STEM) жарақтандыру</t>
  </si>
  <si>
    <t>ББ басшысы.</t>
  </si>
  <si>
    <t>Іс-шара 2.
Педагогтердің жалпы санынан біліктілікті арттыру курстарынан өткен педагогтер саны</t>
  </si>
  <si>
    <t>Нәтиже көрсеткіші 1.2
Жоғары жылдамдықты интернетпен қамтылған мектептердің үлесі</t>
  </si>
  <si>
    <t>Іс-шара 2.
Интерактивті жабдықпен жарақтандырылған мектептер саны</t>
  </si>
  <si>
    <t>Аудан әкімінің орынбасары, ББ басшысы.</t>
  </si>
  <si>
    <t>261 082                                  261 067</t>
  </si>
  <si>
    <t>Міндет: Балалардың шығармашылық және зияткерлік әлеуетін дамыту объектілерінің желісін кеңейту</t>
  </si>
  <si>
    <t>Іс-шара 1.
Поддержка культурно-досуговой работы</t>
  </si>
  <si>
    <t>Аудан әкімінің орынбасары, ІСМТДжСБ басшысы</t>
  </si>
  <si>
    <t>среднежыловое саны кружков</t>
  </si>
  <si>
    <t>КНИ 11
Үлесі халықтың, имеющего доходы ниже величины прожиточного минимума / ниже черты бедности, облыс бойынша</t>
  </si>
  <si>
    <t>Облыс әкімінің орынбасары, ЖҚҮӘБ басшысы және басқалар</t>
  </si>
  <si>
    <t>19.</t>
  </si>
  <si>
    <t>Мақсат. Халықты жұмыспен қамтуға жәрдемдесу және әлеуметтік қолдаудың атаулылығын күшейту</t>
  </si>
  <si>
    <t>Міндет 1. 3,3 млн-нан астам азаматты, оның ішінде кемінде 2,3 млн жасты жұмыспен қамту</t>
  </si>
  <si>
    <t>Нәтиже көрсеткіші 1. Жұмысқа орналастырылған азаматтар саны, оның ішінде жастар</t>
  </si>
  <si>
    <t>тыа. чел.</t>
  </si>
  <si>
    <t>714                   в т.ч. молодежь 35</t>
  </si>
  <si>
    <t>601                  в т.ч. молодежь 35</t>
  </si>
  <si>
    <t>272                   в т.ч. молодежь 185</t>
  </si>
  <si>
    <t>272                  в т.ч. молодежь 235</t>
  </si>
  <si>
    <t>272                  в т.ч. молодежь 238</t>
  </si>
  <si>
    <t>272                 в т.ч. молодежь 238</t>
  </si>
  <si>
    <t>Іс-шара 1. Деңгейі безработицы</t>
  </si>
  <si>
    <t>Іс-шара 2. Жұмыссыз азаматтарды субсидияланатын жұмыс орындарына жұмысқа орналастыру</t>
  </si>
  <si>
    <t>человек</t>
  </si>
  <si>
    <t>Іс-шара 3. Халықтың әлеуметтік осал санаттарына жаңа бизнес-идеяларды іске асыру үшін 400 АЕК-ке дейін гранттар беру</t>
  </si>
  <si>
    <t>256068102,
256066001</t>
  </si>
  <si>
    <t>Іс-шара 4. Жұмыс берушілердің өтінімдері бойынша еңбек нарығында сұранысқа ие дағдыларға жұмыссыз азаматтарды оқу ұйымдарында 1 айдан 3 айға дейін кәсіптік оқыту</t>
  </si>
  <si>
    <t>Іс-шара 5. Өңіраралық еңбек ұтқырлығы (Оңтүстік–Солтүстік) шеңберінде квотаға енгізілген қоныс аударушылар мен қандастарды тарту</t>
  </si>
  <si>
    <t>Іс-шара 6. Жұмыспен қамтуға жәрдемдесу шараларын әзірлеу және іске асыру</t>
  </si>
  <si>
    <t>штат</t>
  </si>
  <si>
    <t>Міндет 2. Атаулы әлеуметтік көмектің тиімділігін арттыру</t>
  </si>
  <si>
    <t>Іс-шара 1. Әлеуметтік қолдау шараларын атаулы және проактивті көрсету</t>
  </si>
  <si>
    <t>Іс-шара 2. Атаулы әлеуметтік көмек тағайындалған кезеңде 1 жастан 6 жасқа дейінгі балаларға ай сайынғы қосымша төлем көрсету</t>
  </si>
  <si>
    <t>Міндет 3. Мемлекеттің әлеуметтік кепілдіктерін қамтамасыз ету</t>
  </si>
  <si>
    <t>Іс-шара 1. Үкіметтік емес ұйымдардың арнайы әлеуметтік қызметтер көрсетуі, оның ішінде қарттарға, мүгедектігі бар адамдарға, адам саудасының құрбандарына, иппотерапия мен бейімдік атқа міну қызметтерін көрсету</t>
  </si>
  <si>
    <t>001,018</t>
  </si>
  <si>
    <t>Іс-шара 2. Мерекелік күндер мен атаулы даталарға азаматтардың жекелеген санаттарына әлеуметтік көмек көрсету</t>
  </si>
  <si>
    <t>Іс-шара 3. Мүгедектігі бар адамдарды техникалық оңалту құралдарымен және әлеуметтік қызметтермен қамтамасыз ету</t>
  </si>
  <si>
    <t>Іс-шара 2. «Жасыл ел» жобасы шеңберінде жұмысқа орналастыру</t>
  </si>
  <si>
    <t>КНИ 12
Өңірлік стандарттар жүйесіне сәйкес әлеуметтік игіліктермен және қызметтермен қамтамасыз етілу деңгейі, қала, облыс бойынша</t>
  </si>
  <si>
    <t>КНИ 13
Өңірлік стандарттар жүйесіне сәйкес әлеуметтік игіліктермен және қызметтермен қамтамасыз етілу деңгейі, ауыл, облыс бойынша</t>
  </si>
  <si>
    <t>Мақсат. Елді мекеннің түрі (қала, ауыл) мен көлеміне (халық санына) қарай Шығыс Қазақстан облысы халқы үшін объектілер мен қызметтердің (игіліктердің) ең төмен міндетті қолжетімділік деңгейін қамтамасыз ету</t>
  </si>
  <si>
    <t>Міндет. Ауылдар мен қалалар тұрғындары үшін жайлы орта қалыптастыру</t>
  </si>
  <si>
    <t>Нәтиже көрсеткіші 1.1
Бекітілген нормативтерге сәйкес келетін мектептер санын ұлғайту, облыс бойынша</t>
  </si>
  <si>
    <t>Облыс әкімінің орынбасары, ББ, ҚСҚҚБ басшылары, қалалар мен аудандар әкімдері және басқалар</t>
  </si>
  <si>
    <t>Іс-шара 1.
Мектептер салу</t>
  </si>
  <si>
    <t>Көкбастау ауылында «Көкбастау орта мектебі» КММ-не спорт зал жапсаржайын салу</t>
  </si>
  <si>
    <t>Іс-шара 2.
Мектептерді күрделі жөндеу</t>
  </si>
  <si>
    <t>акт выполненных работ</t>
  </si>
  <si>
    <t>КГУ "Ново-Хайрузовская СШ"</t>
  </si>
  <si>
    <t>«Үлкен Нарын орта мектебін» күрделі жөндеу</t>
  </si>
  <si>
    <t>«Солоновка орта мектебін» күрделі жөндеу</t>
  </si>
  <si>
    <t>Іс-шара 3.
Материалдық-техникалық базаны толықтыру. Жаңа модификациядағы пәндік кабинеттер ашу</t>
  </si>
  <si>
    <t>аудан Үлкен Нарын (10 кабинет)</t>
  </si>
  <si>
    <t>Іс-шара 4.
Шалғай ауылдық елді мекендерден балаларды тасымалдау үшін автобустар (шағын автобустар) сатып алу</t>
  </si>
  <si>
    <t>«К. Дамитов атындағы орта мектеп» КММ</t>
  </si>
  <si>
    <t>«Алтынбел орта мектебі» КММ</t>
  </si>
  <si>
    <t>Іс-шара 5.
Колледждердің материалдық-техникалық базасын нығайту</t>
  </si>
  <si>
    <t>Материалдық-техникалық базаны нығайту – «Үлкен Нарын колледжі» КММ</t>
  </si>
  <si>
    <t>Нәтиже көрсеткіші 1.2
Мектепке дейінгі ұйымдарды ашу, облыс бойынша</t>
  </si>
  <si>
    <t>Іс-шара 1.
Қалалар мен ауылдардағы мектепке дейінгі ұйымдарды күрделі жөндеу</t>
  </si>
  <si>
    <t>Күрделі жөндеу здания детского сада "Балауса" а. Солоновка</t>
  </si>
  <si>
    <t>Күрделі жөндеу  здания ясли-сада "Балбобек" а. Үлкен Нарын</t>
  </si>
  <si>
    <t>Күрделі жөндеу  здания ясли-сада "Болашак" а. Ново-Хайрузовка</t>
  </si>
  <si>
    <t>Іс-шара 2. 
Күрделі жөндеу колледжей</t>
  </si>
  <si>
    <t>Күрделі жөндеу колледжа КГУ «Үлкен Нарынский колледж»</t>
  </si>
  <si>
    <t>Нәтиже көрсеткіші 2.1
Бекітілген нормативтерге сәйкес келетін медициналық ұйымдар санын ұлғайту, облыс бойынша</t>
  </si>
  <si>
    <t>Облыс әкімінің орынбасары, ДСБ, ҚСҚҚБ басшылары, қалалар мен аудандар әкімдері және басқалар</t>
  </si>
  <si>
    <t>Іс-шара 1.
Ауылдарда денсаулық сақтау объектілерін салу</t>
  </si>
  <si>
    <t>РБ, ЖБ</t>
  </si>
  <si>
    <t>Үлкен Нарын ауданы Майемер ауылында медициналық пункт салу</t>
  </si>
  <si>
    <t>Үлкен Нарын ауданы Көкбастау ауылында медициналық пункт салу</t>
  </si>
  <si>
    <t>Үлкен Нарын ауданы Балғын ауылында медициналық пункт салу</t>
  </si>
  <si>
    <t>Үлкен Нарын ауданы Ново-Хайрузовка ауылында фельдшерлік-акушерлік пункт салу</t>
  </si>
  <si>
    <t>Үлкен Нарын ауданы Үштөбе ауылында медициналық пункт салу</t>
  </si>
  <si>
    <t>Үлкен Нарын ауданы Егінді ауылында медициналық пункт салу</t>
  </si>
  <si>
    <t>Іс-шара 2.
Ауылдардағы медициналық объектілерді күрделі жөндеу</t>
  </si>
  <si>
    <t>Үлкен Нарын ауданы Солоновка ауылындағы дәрігерлік амбулаторияны күрделі жөндеу</t>
  </si>
  <si>
    <t>Үлкен Нарын ауданы Жұлдыз ауылындағы медициналық пунктті күрделі жөндеу</t>
  </si>
  <si>
    <t>Үлкен Нарын ауданы Көктерек ауылындағы медициналық пунктті күрделі жөндеу</t>
  </si>
  <si>
    <t>Үлкен Нарын ауданы Свинчатка ауылындағы медициналық пунктті күрделі жөндеу</t>
  </si>
  <si>
    <t>Үлкен Нарын ауданы Приморское ауылындағы медициналық пунктті күрделі жөндеу</t>
  </si>
  <si>
    <t>Үлкен Нарын ауданы Алтынбел ауылындағы дәрігерлік амбулаторияны күрделі жөндеу</t>
  </si>
  <si>
    <t>Үлкен Нарын ауданы Бесүй ауылындағы медициналық пунктті күрделі жөндеу</t>
  </si>
  <si>
    <t>Іс-шара 3. 
Укомплектование материально-технической базой учреждений здравоохранения</t>
  </si>
  <si>
    <t>Іс-шара 4.
Дәріханалар салу және ашу</t>
  </si>
  <si>
    <t>СС</t>
  </si>
  <si>
    <t>Балғын ауылында дәріхана ашу, «Атабаева Г.» ЖК, тауар айналымы – жылына 1,2 млн теңге</t>
  </si>
  <si>
    <t>Нәтиже көрсеткіші 3.1
Бекітілген нормативтерге сәйкес келетін әлеуметтік объектілер санын ұлғайту, облыс бойынша</t>
  </si>
  <si>
    <t>ЖҚӘБ басшысы, аудан әкімінің орынбасары</t>
  </si>
  <si>
    <t>Іс-шара 2.
Ауылдарда әлеуметтік объектілер салу</t>
  </si>
  <si>
    <t>Үлкен Нарын ауылында арнаулы әлеуметтік қызметтер көрсететін аумақтық орталық салу</t>
  </si>
  <si>
    <t>Іс-шара 4.
Инватакси қызметіне автокөлік сатып алу</t>
  </si>
  <si>
    <t>Үлкен Нарын</t>
  </si>
  <si>
    <t>Нәтиже көрсеткіші 4.1
Мәдениет объектілерімен және қызметтерімен қамтамасыз етілу деңгейін арттыру, облыс бойынша</t>
  </si>
  <si>
    <t>ІСМТДБ басшысы, аудан әкімінің орынбасары</t>
  </si>
  <si>
    <t>салу культурных объектов</t>
  </si>
  <si>
    <t>Жөндеу және ағымдағы жөндеу</t>
  </si>
  <si>
    <t>Іс-шара 3.
Ауылдардағы мәдениет объектілерін күрделі жөндеу</t>
  </si>
  <si>
    <t>Үлкен Нарын ауданы Үштөбе ауылындағы ауылдық клубты күрделі жөндеу</t>
  </si>
  <si>
    <t>Үлкен Нарын ауданы Егінді ауылындағы ауылдық клубты күрделі жөндеу</t>
  </si>
  <si>
    <t>Іс-шара 4.
Мәдениет объектілерінің материалдық-техникалық базасын толықтыру</t>
  </si>
  <si>
    <t>аудан Үлкен Нарын - 4 проекта</t>
  </si>
  <si>
    <t>Нәтиже көрсеткіші 4.2
1000 адамға шаққанда халықтың спорттық инфрақұрылыммен қамтамасыз етілуі</t>
  </si>
  <si>
    <t>Іс-шара 2.
Ауылдарда спорт объектілерін салу</t>
  </si>
  <si>
    <t>Үлкен Нарын ауылында дене шынықтыру-сауықтыру кешенін салу (аяқтау)</t>
  </si>
  <si>
    <t>Нәтиже көрсеткіші 6.1
Төмендету доли автобусов, имеющих срок службы более 10 лет облыс бойынша</t>
  </si>
  <si>
    <t>Іс-шара 1. Үлкен Нарын ауылында ТҚКС ашу</t>
  </si>
  <si>
    <t>Іс-шара 2. 
Құрылыс автомойки а.Үлкен Нарын, ИП Нуркасынова Л. (обслуживание более 1000 автомобилей /жыл)</t>
  </si>
  <si>
    <t>ТҮКШЖКжАЖБ басшысы, аудан әкімінің орынбасары</t>
  </si>
  <si>
    <t>Нәтиже көрсеткіші 7.2
Нормативтік жағдайда тұрған ауылішілік автомобиль жолдарының үлесі, облыс бойынша</t>
  </si>
  <si>
    <t>Іс-шара 1. 
Жөндеу внутрипоселковых дорог</t>
  </si>
  <si>
    <t>Ново-Хайрузовка ауылындағы Достық көшесін орташа жөндеу</t>
  </si>
  <si>
    <t>Малонарымка ауылындағы Абай, Қонаев, Болашақ, Қазақстан көшелерін орташа жөндеу</t>
  </si>
  <si>
    <t>Үлкен Нарын ауылындағы Рыков, Рысқұлов, Интернациональная, Нарымная, Әуезов көшелерін орташа жөндеу</t>
  </si>
  <si>
    <t>Үлкен Нарын ауылындағы Бөкей, Жұмағұлов, Тайбағаров, Өскенбаев, Назыров көшелерін орташа жөндеу</t>
  </si>
  <si>
    <t>Нәтиже көрсеткіші 8.1
Халықтың сумен жабдықтау қызметтеріне қолжетімділігі:
– қалаларда</t>
  </si>
  <si>
    <t>– ауылдарда</t>
  </si>
  <si>
    <t>Іс-шара 1.
Елді мекен ішіндегі сумен жабдықтау желілерін жөндеу</t>
  </si>
  <si>
    <t>Егінді ауылындағы су құбырын ағымдағы жөндеу</t>
  </si>
  <si>
    <t>Нәтиже көрсеткіші 9.1
Электр желілерін салу, облыс бойынша</t>
  </si>
  <si>
    <t>Іс-шара 1.
Ауылдарда электр желілерін салу</t>
  </si>
  <si>
    <t>Отчет</t>
  </si>
  <si>
    <t>ЖИ</t>
  </si>
  <si>
    <t>сумма</t>
  </si>
  <si>
    <t>«Большенарым» 110/35/10 кВ қосалқы станциясын реконструкциялау</t>
  </si>
  <si>
    <t>«Большенарым» 110/35/10 кВ қосалқы станциясынан №93 тірекке дейінгі 110 кВ ӘЖ-ні жаңғырту және реконструкциялау</t>
  </si>
  <si>
    <t>Нәтиже көрсеткіші 10.1
Аудан бойынша қалаларда кредиттік және жалға берілетін тұрғын үйлер салу</t>
  </si>
  <si>
    <t>үй</t>
  </si>
  <si>
    <t>Іс-шара 1. 
Жалға берілетін тұрғын үйлерді салу және (немесе) сатып алу</t>
  </si>
  <si>
    <t>шаршы метр</t>
  </si>
  <si>
    <t>РБ, ГЦБ, ОБ</t>
  </si>
  <si>
    <t>Нәтиже көрсеткіші 11.1
Жылу желілерін салу, реконструкциялаулау және күрделі жөндеу облыс бойынша</t>
  </si>
  <si>
    <t>Іс-шара 2. 
Елді мекен ішіндегі жылумен жабдықтау желілерін жөндеу</t>
  </si>
  <si>
    <t>Үлкен Нарын ауылындағы қазандықтарды ағымдағы жөндеу</t>
  </si>
  <si>
    <t>Үлкен Нарын ауылындағы жылу желілерін ағымдағы жөндеу (аурухана қазандығынан ТИЦ пен К. Дамитов атындағы мектепке дейін желі тарту)</t>
  </si>
  <si>
    <t>Нәтиже көрсеткіші 12.1
Ауылдық жерлердегі учаскелік полиция пункттерінің санын арттыру облыс бойынша</t>
  </si>
  <si>
    <t>Іс-шара 1. 
Жаңа учаскелік полиция пункттерін салу (с учетом норм положенности)</t>
  </si>
  <si>
    <t>ПД бастығы және басқалар</t>
  </si>
  <si>
    <t>Ново-Хайрузовка ауылында учаскелік полиция пунктін салу</t>
  </si>
  <si>
    <t>Солдатово ауылында учаскелік полиция пунктін салу</t>
  </si>
  <si>
    <t>Ново-Поляковка ауылында учаскелік полиция пунктін салу</t>
  </si>
  <si>
    <t>Іс-шара 2. 
Учаскелік полиция пункттерін жөндеу (с учетом норм положенности)</t>
  </si>
  <si>
    <t>Солоновка ауылындағы учаскелік полиция пунктін күрделі жөндеу</t>
  </si>
  <si>
    <t>Алтынбел ауылындағы учаскелік полиция пунктін күрделі жөндеу</t>
  </si>
  <si>
    <t>Іс-шара 3. 
Полиция пункттерінің материалдық-техникалық базасын нығайту</t>
  </si>
  <si>
    <t>Басшысы УФКС, акиматы городов и ауданов   и др.</t>
  </si>
  <si>
    <t>Үлкен Нарын, Солоновка, Алтынбел, Солдатово ауылдарындағы 4 полиция пунктінің материалдық-техникалық базасын нығайту</t>
  </si>
  <si>
    <t>Іс-шара 4.
ҚТҚ полигондарын салу</t>
  </si>
  <si>
    <t>ЖБ,ОБ</t>
  </si>
  <si>
    <t>Үлкен Нарын ауылында полигон салуға ЖСҚ әзірлеу</t>
  </si>
  <si>
    <t>Үлкен Нарын ауылында полигон салу</t>
  </si>
  <si>
    <t>Іс-шара 5. 
ҚТҚ полигондарын экологиялық талаптар мен санитариялық қағидаларға сәйкестендіру</t>
  </si>
  <si>
    <t>Солоновка, Ново-Хайрузовка, Алтынбел, Солдатово, Ново-Поляковка ауылдарындағы ҚТҚ полигондарын талаптарға сәйкестендіру</t>
  </si>
  <si>
    <t>Балғын, Егінді, Жұлдыз, Көкбастау, Көктерек, Майемер, Малонарымка, Приморское, Сенное, Үштөбе ауылдарындағы ҚТҚ полигондарын талаптарға сәйкестендіру</t>
  </si>
  <si>
    <t>Нәтиже көрсеткіші 13.1
Үй шаруашылықтарын жоғары жылдамдықты Интернетке қолжетімділікпен қамту облыс бойынша</t>
  </si>
  <si>
    <t>Іс-шара 3. 
Сауда объектілерін ашу</t>
  </si>
  <si>
    <t>КАШБ басшысы, аудан әкімінің орынбасары</t>
  </si>
  <si>
    <t>Үлкен Нарын ауылында дүкен салу, «Агуезов Е.» ЖК (бөлшек сауда тауар айналымы жылына 100,0 млн теңгеден астам)</t>
  </si>
  <si>
    <t>Үлкен Нарын ауылында жол бойындағы әмбебап дүкен және жол бойындағы кафе салу, «Айтказин Е.» ЖК</t>
  </si>
  <si>
    <t>заемные средства</t>
  </si>
  <si>
    <t>Үлкен Нарын ауылында азық-түлік емес тауарлар дүкенін ашу, «Мамуканов Б.» ЖК (бөлшек сауда тауар айналымы жылына 50,0 млн теңгеден астам)</t>
  </si>
  <si>
    <t>Іс-шара 4. 
Ветеринариялық пункттер салу</t>
  </si>
  <si>
    <t>ВБ басшысы, аудан әкімінің орынбасары</t>
  </si>
  <si>
    <t>0 </t>
  </si>
  <si>
    <t>Улкен-Нарын  (3)</t>
  </si>
  <si>
    <t>Мақсат. Коммуналдық секторды дамыту арқылы тұрғын үй-коммуналдық қызметтердің сапасын арттыру</t>
  </si>
  <si>
    <t>Міндет 1. Тұтынушыларға жылумен жабдықтау қызметтерін көрсетудің сенімділігін арттыру</t>
  </si>
  <si>
    <t>Мемлекеттік инвестициялық жобалар</t>
  </si>
  <si>
    <t>Іс-шара 1. 
Жылумен жабдықтау желілерін реконструкциялаулау</t>
  </si>
  <si>
    <t>Аудан әкімінің орынбасары,  басшысы ОЖКХ,ПТиАД и др.
акиматы сельских округов</t>
  </si>
  <si>
    <t>РБ,ОБ</t>
  </si>
  <si>
    <t>Үлкен Нарын ауылындағы жылу желілерін реконструкциялау</t>
  </si>
  <si>
    <t>Іс-шара 2. 1.
Облыс өңірлерінің жылумен жабдықтауын дамыту схемасы</t>
  </si>
  <si>
    <t>Іс-шара 3. 
Жылыту маусымын үздіксіз өткізу үшін энергия өндіруші ұйымдардың отын сатып алу шығындарын субсидиялау</t>
  </si>
  <si>
    <t>Міндет 2. Тұтынушыларға сумен жабдықтау қызметтерін көрсетудің сенімділігін арттыру</t>
  </si>
  <si>
    <t>Іс-шара 1. 
Сумен жабдықтау желілерін реконструкциялаулау</t>
  </si>
  <si>
    <t>РБ,ОБ,ЖБ</t>
  </si>
  <si>
    <t>Үлкен Нарын ауылындағы су құбыры құрылыстары мен оларға байланысты желілерді реконструкциялау</t>
  </si>
  <si>
    <t>Көкбастау ауылындағы су құбыры құрылыстары мен оларға байланысты желілерді реконструкциялау жобасына ЖСҚ әзірлеу</t>
  </si>
  <si>
    <t>Көкбастау ауылындағы су құбыры құрылыстары мен оларға байланысты желілерді реконструкциялау</t>
  </si>
  <si>
    <t>КНИ 15
Деңгейі удовлетворенности халықтың экологическим сапасым жизни, %, облыс бойынша</t>
  </si>
  <si>
    <t>ВАП</t>
  </si>
  <si>
    <t>22.</t>
  </si>
  <si>
    <t>Мақсат. Орман ресурстарын, жануарлар дүниесі ресурстарын және табиғи-қорық қоры объектілерін сақтау, ұтымды пайдалану және молықтыру</t>
  </si>
  <si>
    <t>Міндет 1. Халықты экологиялық акциялар мен бастамаларға тарту</t>
  </si>
  <si>
    <t>Іс-шара 1. 
Экологиялық акциялар өткізу</t>
  </si>
  <si>
    <t>акциялар саны</t>
  </si>
  <si>
    <t>ақпарат</t>
  </si>
  <si>
    <t>Іс-шара 2. 
Халық арасында орман ресурстарын қорғау және орман өрттерінің алдын алу мәауылындалері бойынша ақпараттық-түсіндіру іс-шараларын ұйымдастыру және өткізу</t>
  </si>
  <si>
    <t>Міндет 2. Орманды алқаптардың үлесін ұлғайту</t>
  </si>
  <si>
    <t>Іс-шара 1. 
Елді мекен аумағында көшеттер отырғызу</t>
  </si>
  <si>
    <t>тыа. штук</t>
  </si>
  <si>
    <t>Нысаналы индикатор
Халықты қалдықтарды жинау және шығару қызметтерімен қамтамасыз ету, %
(ТДМ 11.6.1 ұлттық индикаторы)</t>
  </si>
  <si>
    <t>ҚТҚ үйінділері мен полигонын ұстау</t>
  </si>
  <si>
    <t>Даму жоспарын іске асыруға арналған қаржылық ресурстардың барлығы, млн теңге</t>
  </si>
  <si>
    <t>2. ҰЛТТЫҚ ҚАУІПСІЗДІК СТРАТЕГИЯСЫН ІСКЕ АСЫРУ (ҚҰПИЯ, ҚБПҮ)</t>
  </si>
  <si>
    <t>3. ӨЗГЕ ЖОСПАРЛАУ ҚҰЖАТТАРЫН, МЕМЛЕКЕТТІК ФУНКЦИЯЛАРДЫ, ӨКІЛЕТТІКТЕРДІ ЖӘНЕ (НЕМЕСЕ) МЕМЛЕКЕТТІК ҚЫЗМЕТТЕР КӨРСЕТУДІ ІСКЕ АСЫРУ</t>
  </si>
  <si>
    <t>1-БАҒЫТ: 2030 ЖЫЛҒА ДЕЙІНГІ ТҰРАҚТЫ ДАМУ МАҚСАТТАРЫНЫҢ ҰЛТТЫҚ ИНДИКАТОРЛАРЫН ІСКЕ АСЫРУ</t>
  </si>
  <si>
    <t>Мақсат 1. 2030 жылға дейін Тұрақты даму мақсаттарының индикаторларына қол жеткізу</t>
  </si>
  <si>
    <t>Нысаналы индикатор 3.6.1.
Жол-көлік оқиғалары салдарынан болатын өлім-жітім, облыс бойынша</t>
  </si>
  <si>
    <t>ПД бастығы, аудан әкімінің орынбасары, ДСБ басшысы және басқалар</t>
  </si>
  <si>
    <t>Әкімшілік деректер МВД</t>
  </si>
  <si>
    <t>на 
100 000 халықтың</t>
  </si>
  <si>
    <t>Стат данные</t>
  </si>
  <si>
    <t>Міндет. Жол қозғалысының қауіпсіздігін қамтамасыз ету жөнінде шаралар қабылдау, жол-көлік оқиғалары салдарынан болатын өлім мен жарақат санын қысқарту</t>
  </si>
  <si>
    <t>Іс-шара 1.
ЖПІШ өткізу («Қауіпсіз жол», «Қауіпті жүргізуші», «Жаяу жүргінші», «Назар аударыңыз – балалар!», «Тасымалдаушы», «Мас жүргізуші»)</t>
  </si>
  <si>
    <t>ПД бастығы, ПБ</t>
  </si>
  <si>
    <t>Саны проведенных ОПМ, ед.</t>
  </si>
  <si>
    <t>Анализ статистических данных по ДТП</t>
  </si>
  <si>
    <t>Нысаналы индикатор 4.5.1.1.
Инклюзивті білім беру үшін жағдай жасаған білім беру ұйымдарының үлесі, облыс бойынша</t>
  </si>
  <si>
    <t>Аудан әкімінің орынбасары,  басшысы УО и др.
акиматы городов и ауданов</t>
  </si>
  <si>
    <t>Ведомственные
данные</t>
  </si>
  <si>
    <t>аудан бойынша Улкен нарын</t>
  </si>
  <si>
    <t>Міндет. Халықтың осал топтарына, оның ішінде мүгедектігі бар адамдарға барлық деңгейде білім алу және кәсіптік-техникалық даярлықтан өту үшін тең мүмкіндіктерді қамтамасыз ету</t>
  </si>
  <si>
    <t>Іс-шара 1.
Даму мүмкіндіктері шектеулі балаларды арнайы психологиялық-педагогикалық қолдаумен және ерте түзетумен қамту</t>
  </si>
  <si>
    <t>Нысаналы индикатор 4.5.1.2
Үш ауысымды мектептердің үлесі, %, облыс бойынша</t>
  </si>
  <si>
    <t>Данные НОБД</t>
  </si>
  <si>
    <t>Нысаналы индикатор 4.5.1.3
Апатты мектептердің үлесі, %, облыс бойынша</t>
  </si>
  <si>
    <t>Нысаналы индикатор 5.2.1.1
Отбасылық-тұрмыстық салада әйелдер мен кәмелетке толмағандарға қатысты жасалған құқық бұзушылықтар саны, облыс бойынша</t>
  </si>
  <si>
    <t>Облыс әкімінің орынбасары, ПД бастығы және басқалар</t>
  </si>
  <si>
    <t>случаев</t>
  </si>
  <si>
    <t>Міндет. Қоғамдық және жеке салаларда әйелдер мен қыздарға қатысты зорлық-зомбылықтың барлық түрлерін, соның ішінде адам саудасын, жыныстық және өзге де қанауды жою</t>
  </si>
  <si>
    <t>Іс-шара 1.
Ерте араласу және зорлық-зомбылық жағдайларына ден қою шеңберінде анықталған тәуекел тобындағы әйелдер мен балаларға көмек көрсету бойынша жергілікті атқарушы органдардың үйлестіруімен тұрақты ведомствоаралық өзара іс-қимыл тетіктерін іске асыру</t>
  </si>
  <si>
    <t>1</t>
  </si>
  <si>
    <t>Міндет. Балалардың мүдделерін, мүгедектігі бар адамдардың ерекше қажеттіліктерін және гендерлік аспектілерді ескеретін білім беру ұйымдарын құру және жетілдіру, барлығы үшін қауіпсіз, зорлық-зомбылық пен әлеуметтік кедергілерден еркін және тиімді білім беру ортасын қамтамасыз ету</t>
  </si>
  <si>
    <t>Іс-шара 1.
Жан басына қаржыландырумен қамтылған мектептер саны</t>
  </si>
  <si>
    <t>Басшысы УО., акиматы городов и ауданов</t>
  </si>
  <si>
    <t>саны школ</t>
  </si>
  <si>
    <t>Ұлғайту доли школ, охваченных подушевым финансированием, с целью повышения прозрачности и эффективности использования бюджетных средств, а также стимулирования сапасын образования.</t>
  </si>
  <si>
    <t>Іс-шара 3.
Педагогтерге инклюзивті білім беру, гендерлік теңдік және қауіпсіз білім беру ортасын құру мәселелері бойынша ақпараттық-түсіндіру және оқыту семинарларын өткізу</t>
  </si>
  <si>
    <t>Арттыру компетентности педагогов и формирование безопасной, инклюзивной и доступной образовательной среды.</t>
  </si>
  <si>
    <t>Іс-шара 4.
Педагогтерге инклюзивті білім беру, гендерлік теңдік және қауіпсіз білім беру ортасы мәселелері бойынша оқыту семинарларын өткізу</t>
  </si>
  <si>
    <t>100% охват нуждающихся учащихся подвозом</t>
  </si>
  <si>
    <t>Іс-шара 5.
Балаларды қосымша біліммен қамту</t>
  </si>
  <si>
    <t> Данные НОБД</t>
  </si>
  <si>
    <t> %</t>
  </si>
  <si>
    <t> 92</t>
  </si>
  <si>
    <t> 95,9</t>
  </si>
  <si>
    <t> 100</t>
  </si>
  <si>
    <t>100 </t>
  </si>
  <si>
    <t>Арттыру охвата детей дополнительным образованием с целью всестороннего развития личности, раскрытия творческого и интеллектуального потенциала, формирования навыков 21 века.</t>
  </si>
  <si>
    <t>Іс-шара 6.
Облыстық зияткерлік олимпиадалар мен спорттық және шығармашылық конкурстарды, жарыстарды өткізу және республикалық деңгейдегі іс-шараларға қатысу</t>
  </si>
  <si>
    <t>саны мероприятий</t>
  </si>
  <si>
    <t>261 055               261 007</t>
  </si>
  <si>
    <t>выявления и поддержки талантливых детей.</t>
  </si>
  <si>
    <t>Нысаналы индикатор 5.2.1.1
Отбасылық-тұрмыстық салада әйелдер мен кәмелетке толмағандарға қатысты жасалған құқық бұзушылықтар саны</t>
  </si>
  <si>
    <t>Облыс әкімінің орынбасары, ІСБ, ЖҚҮӘБ басшылары, ПД бастығы</t>
  </si>
  <si>
    <t>Іс-шара 1.
Әйелдер мен балаларға қатысты зорлық-зомбылық деңгейін төмендету (2022 жылға қатысты)</t>
  </si>
  <si>
    <t>10</t>
  </si>
  <si>
    <t>5</t>
  </si>
  <si>
    <t>7</t>
  </si>
  <si>
    <t>12</t>
  </si>
  <si>
    <t>14</t>
  </si>
  <si>
    <t>Іс-шара 2.
Ерте араласу және зорлық-зомбылық жағдайларына ден қою шеңберінде анықталған тәуекел тобындағы әйелдер мен балаларға көмек көрсету бойынша тұрақты ведомствоаралық өзара іс-қимыл тетіктерін іске асыру</t>
  </si>
  <si>
    <t>2</t>
  </si>
  <si>
    <t>3</t>
  </si>
  <si>
    <t>Іс-шара 3.
Тұрмыстық зорлық-зомбылық құрбандарының құқықтары мен заңды мүдделерін қамтамасыз етуге бағытталған профилактикалық іс-шаралар өткізу</t>
  </si>
  <si>
    <t> -</t>
  </si>
  <si>
    <t>Нысаналы индикатор 8.6.1
Оқымайтын, жұмыс істемейтін және кәсіптік дағдыларды меңгермейтін жастардың (15–35 жас) үлесі</t>
  </si>
  <si>
    <t>Облыс әкімінің орынбасары, басшысы УВП и др.
акиматы городов и ауданов</t>
  </si>
  <si>
    <t>Нысаналы индикатор 8.6.1
Оқымайтын, жұмыс істемейтін және кәсіптік дағдыларды меңгермейтін жастардың (15–35 жас) үлесі, облыс бойынша</t>
  </si>
  <si>
    <t>Міндет. Жұмыс істемейтін, оқымайтын және кәсіптік дағдыларды меңгермейтін жастардың үлесін едәуір қысқарту</t>
  </si>
  <si>
    <t>Іс-шара 1.
«Жастар ресурстық орталығы» КММ аппаратын ұстау</t>
  </si>
  <si>
    <t>Іс-шара 2.
«Жасыл ел» жобасы шеңберінде жұмысқа орналастыру</t>
  </si>
  <si>
    <t>Іс-шара 3.
Волонтерлік бастамалар мен жобаларды үйлестіру және дамыту жөніндегі волонтерлердің өңірлік жұмысын ұйымдастыру</t>
  </si>
  <si>
    <t>Іс-шара 5.
Ақпараттық-түсіндіру жұмыстары, кездесулер, тікелей эфирлер өткізу. Мемлекеттік жастар саясатын іске асыру шеңберінде жастар мәселелері бойынша аудандық Жастар ісі жөніндегі кеңестің отырысын өткізу</t>
  </si>
  <si>
    <t>Нысаналы индикатор 11.2.1.1
Жақсы және қанағаттанарлық жағдайдағы жергілікті маңызы бар жолдардың үлесі, облыс бойынша</t>
  </si>
  <si>
    <t>Солдатово ауылындағы Достық, Астана, Жастар, Мереке көшелерін орташа жөндеу</t>
  </si>
  <si>
    <t>Ново-Хайрузовка ауылындағы М. Әуезов, С. Сейфуллин, Абай көшелерін орташа жөндеу</t>
  </si>
  <si>
    <t>Нысаналы индикатор 11.3.1
Бір тұрғынға шаққандағы тұрғын үймен қамтамасыз етілу</t>
  </si>
  <si>
    <t>Іс-шара 1. Халықтың тұрғын үймен қамтамасыз етілуіне мониторинг жүргізу</t>
  </si>
  <si>
    <t>27.</t>
  </si>
  <si>
    <t>Мақсат 1. Предотвращение распространения наркотиков</t>
  </si>
  <si>
    <t>Міндет: Профилактика наркомании</t>
  </si>
  <si>
    <t>Нәтиже көрсеткіші 1. Анықталған есірткі құқық бұзушылықтарының саны</t>
  </si>
  <si>
    <t>Правовая статистика</t>
  </si>
  <si>
    <t>саны преступлений</t>
  </si>
  <si>
    <t>Іс-шара 1.
Ойын-сауық орындары мен өзге де белгіленген объектілерде есірткі өткізуді және (немесе) медициналық емес тұтынуды тоқтату шараларын қамтамасыз ету қағидаларын әзірлеу</t>
  </si>
  <si>
    <t>ПД бастығы, қалалар мен аудандар әкімдері</t>
  </si>
  <si>
    <t>Іс-шара 2. 
Өткізу ОПМ, акций, семинары, круглые столы, встречи</t>
  </si>
  <si>
    <t>Іс-шара 3.
Аумақта жасырын есірткі зертханаларын, есірткі жасырылған орындар мен қоймаларды анықтауға жәрдемдесу бойынша қорықшылық қызмет бөлімшелерімен, аңшылық, орман, шаруа-фермерлік және ауыл шаруашылығы субъектілерімен меморандумдар жасасу</t>
  </si>
  <si>
    <t>ТРжТПРБ басшысы, ПД бастығы, қалалар мен аудандар әкімдері</t>
  </si>
  <si>
    <t>Іс-шара 4.
Жоғары сынып оқушылары мен олардың ата-аналары арасында заманауи синтетикалық есірткілер, дәріханалық нашақорлық және жасөспірімдердің есірткінің заңсыз айналымына қатысуының құқықтық салдары туралы түсіндіру жұмыстарын жүргізу</t>
  </si>
  <si>
    <t>ББ басшысы, ПД бастығы, ҮЕҰ, қалалар мен аудандар әкімдері</t>
  </si>
  <si>
    <t>Арттыру осведомлённости старшеклассников и их родителей о рисках и последствиях употребления современных синтетических наркотиков и аптечной наркомании;</t>
  </si>
  <si>
    <t>Іс-шара 5.
Мектепке дейінгі, орта, техникалық және кәсіптік, қосымша білім беру ұйымдарында және бала құқықтарын қорғау функцияларын жүзеге асыратын ұйымдарда тәрбиеленушілер мен білім алушылар арасында буллингтің, суицидтің және зорлық-зомбылықтың алдын алу шараларын қабылдау</t>
  </si>
  <si>
    <t>ББ, ДСБ басшылары, ПД бастығы</t>
  </si>
  <si>
    <t>ұйымдар саны</t>
  </si>
  <si>
    <t>Төмендету случаев буллинга, насилия и суицидальных попыток среди воспитанников и обучающихся, арттыру психологической устойчивости и социальной адаптации детей и подростков</t>
  </si>
  <si>
    <t>28.</t>
  </si>
  <si>
    <t>Мақсат 2. Төтенше жағдайларға ден қою инфрақұрылымын кеңейту</t>
  </si>
  <si>
    <t>Нысаналы индикатор
Төтенше жағдайларға ден қою инфрақұрылымымен қамтамасыз етілу деңгейі</t>
  </si>
  <si>
    <t>Облыс әкімінің орынбасары, ТЖД бастығы және басқалар</t>
  </si>
  <si>
    <t>Әкімшілік деректер</t>
  </si>
  <si>
    <t>Іс-шара 1.
Өрт сөндіру деполары мен құтқару станцияларын күрделі жөндеу, оның ішінде:</t>
  </si>
  <si>
    <t>ОБ (ТОХ)</t>
  </si>
  <si>
    <t>Восстановление эксплуатационных характеристик зданий, сооружений, қамтамасыз ету надлежащих условий для неауылындания службы личным составом и сохранности аварийно-спасательной техники и оборудования</t>
  </si>
  <si>
    <t>29.</t>
  </si>
  <si>
    <t>Мақсат 3. Азаматтық қорғау органдарының материалдық-техникалық базасын нығайту</t>
  </si>
  <si>
    <t>Нысаналы индикатор
Азаматтық қорғау органдарының авариялық-құтқару және кезек күттірмейтін жұмыстарды жүргізуге арналған бірінші кезектегі материалдық-техникалық құралдармен жарақтандырылу деңгейі</t>
  </si>
  <si>
    <t>Әкімшілік деректер МЧС</t>
  </si>
  <si>
    <t>Іс-шара 1.
Өңірлердің авариялық-құтқару және кезек күттірмейтін жұмыстарға арналған бірінші кезектегі материалдық-техникалық құралдармен жарақтандырылуы</t>
  </si>
  <si>
    <t>30.</t>
  </si>
  <si>
    <t>Мақсат 4. Халықты су тасқынынан, еріген және жаңбыр суларынан қорғау</t>
  </si>
  <si>
    <t>Нысаналы индикатор
Халықтың су тасқынынан, еріген және жаңбыр суларынан қорғалу деңгейі</t>
  </si>
  <si>
    <t>31.</t>
  </si>
  <si>
    <t>Мақсат 5. Кеңейту системы оповещения халықтың облысының</t>
  </si>
  <si>
    <t>Нысаналы индикатор
Төтенше жағдай қаупі туындаған кезде халықты құлақтандыру деңгейі</t>
  </si>
  <si>
    <t>Іс-шара 2.
Кабельдік телеарналарды ұстап қалу арқылы халықты құлақтандыру деңгейі, оның ішінде:</t>
  </si>
  <si>
    <t>Төмендету рисков гибели и травмирования халықтың при ЧС природного, техногенного и социального характера. Арттыру уровеня безопасности, охват халықтың облысының профиалктическими іс-шараларми, уменьшение (предовращение) возникновения паники</t>
  </si>
  <si>
    <t>Сатып алу системы перехвата кабельных теле-каналов</t>
  </si>
  <si>
    <t>ДИ</t>
  </si>
  <si>
    <t>32.</t>
  </si>
  <si>
    <t>Мақсат 6. Арттыру языковой культуры</t>
  </si>
  <si>
    <t>Міндет. Мемлекеттік тілдің толыққанды қызмет етуін қамтамасыз ету</t>
  </si>
  <si>
    <t>Нәтиже көрсеткіші 
Үлесі халықтың, владеющего мемлекеттік тілді</t>
  </si>
  <si>
    <t>Облыс әкімінің орынбасары, басшысы УК</t>
  </si>
  <si>
    <t>Іс-шара 1.
Қазақ тілін үйренуге азаматтарға мемлекеттік қолдау көрсету, мемлекеттік тілді меңгеру деңгейін арттыру мақсатында тегін курстар ұйымдастыру</t>
  </si>
  <si>
    <t>МБ басшысы, қалалар мен аудандар әкімдері</t>
  </si>
  <si>
    <t>саны слушателей</t>
  </si>
  <si>
    <t>Іс-шара 2.
Мемлекеттік тілді оқыту орталықтарын ашу</t>
  </si>
  <si>
    <t>орталықтар</t>
  </si>
  <si>
    <t>Іс-шара 3.
Мемлекеттік тілдің мәртебесін арттыруға, қолдану аясын кеңейтуге және тіл мәдениетін жетілдіруге бағытталған іс-шараларды ұйымдастыру және өткізу</t>
  </si>
  <si>
    <t>Іс-шара 4.
ШҚО-дағы тіл саясаты мәселелері бойынша әлеуметтік зерттеу жүргізу</t>
  </si>
  <si>
    <t>Касенов С.Б., қалалар мен аудандар әкімдері</t>
  </si>
  <si>
    <t>Міндет. Қоғамдық келісім мен жалпыұлттық бірлікті нығайту</t>
  </si>
  <si>
    <t>Іс-шара 2.
Этносаралық ахуалды сақтау</t>
  </si>
  <si>
    <t>ІСБ басшысы, қалалар мен аудандар әкімдері</t>
  </si>
  <si>
    <t>Ақпарат акиматов городов и ауданов, АНК</t>
  </si>
  <si>
    <t>2-БАҒЫТ: ӨЗГЕ ЖОСПАРЛАУ ҚҰЖАТТАРЫН ІСКЕ АСЫРУ</t>
  </si>
  <si>
    <t>Аудан әкімінің орынбасары, ПД бастығы және басқалар</t>
  </si>
  <si>
    <t>Іс-шара 1. 
Өткізу ОПМ, акций, семинары, круглые столы, встречи</t>
  </si>
  <si>
    <t>ПД бастығы, ауылдық округ әкімдері</t>
  </si>
  <si>
    <t>Іс-шара 2.
Мектепке дейінгі, орта, техникалық және кәсіптік, қосымша білім беру ұйымдарында және бала құқықтарын қорғау функцияларын жүзеге асыратын ұйымдарда буллингтің, суицидтің және зорлық-зомбылықтың алдын алу шараларын қабылдау</t>
  </si>
  <si>
    <t>Нысаналы индикатор
Төтенше жағдайларға ден қою инфрақұрылымымен қамтамасыз етілу деңгейі, облыс бойынша</t>
  </si>
  <si>
    <t>Іс-шара 1.
Өрт сөндіру бекетін салу, оның ішінде:</t>
  </si>
  <si>
    <t>Аудан әкімінің орынбасары, ТЖД бастығы және басқалар</t>
  </si>
  <si>
    <t>Приморское ауылында жаңа өрт сөндіру бекетін салу</t>
  </si>
  <si>
    <t>Іс-шара 2.
Өрт сөндіру бекеттерін ағымдағы жөндеу</t>
  </si>
  <si>
    <t>Солдатово ауылындағы өрт сөндіру бекеті ғимаратын ағымдағы жөндеу</t>
  </si>
  <si>
    <t>Нысаналы индикатор
Азаматтық қорғау органдарының авариялық-құтқару және кезек күттірмейтін жұмыстарды жүргізуге арналған бірінші кезектегі материалдық-техникалық құралдармен жарақтандырылу деңгейі, облыс бойынша</t>
  </si>
  <si>
    <t>Нысаналы индикатор
Халықтың су тасқынынан, еріген және жаңбыр суларынан қорғалу деңгейі, облыс бойынша</t>
  </si>
  <si>
    <t>Іс-шара 1.
Үлкен Нарын ауылындағы Сурка өзенінің жағасын бекіту және арнасын тереңдету бойынша ағымдағы жұмыстар</t>
  </si>
  <si>
    <t>Іс-шара 2.
Майемер ауылындағы Нарын өзенінің жағасын бекіту, арнасын тазалау және түбін тереңдету бойынша ағымдағы жұмыстар</t>
  </si>
  <si>
    <t>Нысаналы индикатор
Төтенше жағдай қаупі туындаған кезде халықты құлақтандыру деңгейі, облыс бойынша</t>
  </si>
  <si>
    <t>Нәтиже көрсеткіші 
Үлесі халықтың, владеющего мемлекеттік тілді аудан бойынша</t>
  </si>
  <si>
    <t>Іс-шара 1. 
Мемлекеттік тілді оқыту курстарын ұйымдастыру</t>
  </si>
  <si>
    <t>Іс-шара 2.
Ауылдық округтерде тілдерді оқыту кабинеттерінің қызметін қамтамасыз ету</t>
  </si>
  <si>
    <t>Іс-шара 3.
Мемлекеттік тілді және ұлттық құндылықтарды насихаттау бойынша іс-шаралар өткізу</t>
  </si>
  <si>
    <t>Іс-шара 4.
Мемлекеттік тілді пайдалану талаптарын сақтау бойынша «Таза тіл – сауатты жарнама» акциясын өткізу</t>
  </si>
  <si>
    <t>Іс-шара  1. 
«Қазақстан халқының Достық үйі» КММ аппаратын ұстау</t>
  </si>
  <si>
    <t>ДДНК</t>
  </si>
  <si>
    <t>Мақсат 7. Дене шынықтырумен және спортпен жүйелі түрде айналысатын азаматтардың үлесін арттыру</t>
  </si>
  <si>
    <t>Міндет. Халықты дене шынықтырумен және спортпен тұрақты айналысуға тарту үшін жағдай жасау</t>
  </si>
  <si>
    <t>Іс-шара 1.
Дене шынықтырумен және спортпен жүйелі түрде айналысатын азаматтардың үлесі</t>
  </si>
  <si>
    <t>аудан Үлкен Нарын - 2 проекта</t>
  </si>
  <si>
    <t>Қабылдау-беру актісі</t>
  </si>
  <si>
    <t>ОБ,ЖБ</t>
  </si>
  <si>
    <t>Үлкен Нарын ауылындағы стадионды реконструкциялау</t>
  </si>
  <si>
    <t>Үлкен Нарын, Ново-Хайрузовка, Солдатово, Малонарымка ауылдарындағы спорт залдарына спорттық құрал-жабдық сатып алу</t>
  </si>
  <si>
    <t>Мақсат 8. Қамтамасыз ету эпизоотического благополучия Восточно-Казахстанской облысының</t>
  </si>
  <si>
    <t>Міндет. Ауыл шаруашылығы жануарларының аса қауіпті және жұқпалы ауруларына жол бермеу</t>
  </si>
  <si>
    <t>Іс-шара 2.
Мал қорымдарын (биотермиялық шұңқырлар) салу</t>
  </si>
  <si>
    <t>ТОХ,ОБ</t>
  </si>
  <si>
    <t>ТОХ</t>
  </si>
  <si>
    <t>Мақсат 9. Сотталғандарды жұмысқа орналастыру деңгейін арттыруға жәрдемдесу</t>
  </si>
  <si>
    <t>Міндет. Қамтамасыз ету осужденных рабочими местами</t>
  </si>
  <si>
    <t>Іс-шара 5.
Ішкі істер органдарының арнайы мекемелерін салу және реконструкциялау, оның ішінде:</t>
  </si>
  <si>
    <t>ШҚО Үлкен Нарын ауданында 25 төсек-орынға арналған уақытша ұстау изоляторын салу</t>
  </si>
  <si>
    <t>БАРЛЫҒЫ ҚАРЖЫЛЫҚ РЕСУРСТАР, млн теңге</t>
  </si>
  <si>
    <t>Облыс әкімінің орынбасары, СҚҚБ басшысы, Үлкен Нарын ауданының әкімі</t>
  </si>
  <si>
    <t xml:space="preserve">ІСМТДжСБ басшысы </t>
  </si>
  <si>
    <t xml:space="preserve">ІСМТДжСБ  басшысы </t>
  </si>
  <si>
    <t xml:space="preserve"> Үлкен Нарын ауданының АБ </t>
  </si>
  <si>
    <t xml:space="preserve">Аудан әкімінің орынбасары,  Үлкен Нарын ауданының АБ </t>
  </si>
  <si>
    <t>ММ</t>
  </si>
  <si>
    <t>АӘ</t>
  </si>
  <si>
    <t>ЭжҚБ</t>
  </si>
  <si>
    <t>ЖҚБ</t>
  </si>
  <si>
    <t>ЖҚӘБ</t>
  </si>
  <si>
    <t>СҚҚБ</t>
  </si>
  <si>
    <t xml:space="preserve">Аудан әкімінің орынбасары, ЖҚӘБ басшысы </t>
  </si>
  <si>
    <t xml:space="preserve">ЖҚӘБ басшысы </t>
  </si>
  <si>
    <t>ЖҚӘБ басшысы, аудан әкімі</t>
  </si>
  <si>
    <t>ОМО</t>
  </si>
  <si>
    <t>ҰЭМ</t>
  </si>
  <si>
    <t>Аудан әкімінің орынбасары, аудандық ББ басшысы</t>
  </si>
  <si>
    <t xml:space="preserve">Аудан әкімінің орынбасары, Үлкен Нарын ауданының АБ </t>
  </si>
  <si>
    <t xml:space="preserve">Аудан әкімінің орынбасары, ОС басшысы </t>
  </si>
  <si>
    <t>Аудан әкімінің орынбасары, 
ауылдық округ әкімдері</t>
  </si>
  <si>
    <t>Облыс әкімінің орынбасары, басшысы УПРРП, басшысы УЭЖШҚ және т.б</t>
  </si>
  <si>
    <t>Аудан әкімінің орынбасары,  басшысы ОЖКХ,ПТиАД және ауылдық округ әкімдері</t>
  </si>
  <si>
    <t>Облыс әкімінің орынбасары, БББ басшысы  және т.б</t>
  </si>
  <si>
    <t>Облыс әкімінің орынбасары, басшысы УВП және т.б</t>
  </si>
  <si>
    <t>Облыс әкімінің орынбасары, ЖКжАЖБ басшысы, қалалар мен аудандар әкімдіктері</t>
  </si>
  <si>
    <t>Аудан әкімінің орынбасары, ТҮКШ, ЖКжАЖБ басшысы, ауылдық округ әкімдіктері</t>
  </si>
  <si>
    <t>Аудан әкімінің орынбасары, ТРжТПРБ басшысы</t>
  </si>
  <si>
    <t>Аудан әкімінің орынбасары, МБ басшысы</t>
  </si>
  <si>
    <t>Аудан әкімінің орынбасары, ІСМТДБ басшысы</t>
  </si>
  <si>
    <t>Аудан әкімінің орынбасары, ВБ басшысы</t>
  </si>
  <si>
    <t>Үлкен Нарын -3</t>
  </si>
  <si>
    <t>Мал шаруашылығы кешенінің өндірістік қуатын және ауыл шаруашылығы өнімдерін өндіру көлемін ұлғайту.</t>
  </si>
  <si>
    <t>2 жұмыс орны құрылады.</t>
  </si>
  <si>
    <t>Жөндеуді қажет ететін энергетикалық жабдықтарды анықтау және олардың тозу деңгейін бағалау.</t>
  </si>
  <si>
    <t>Жеке тұлғалардың экономикалық мінез-құлқына тікелей әсер ететін және бүкіл халықтың өмір сүру деңгейін арттыруға ықпал ететін цифрлық экономика мен әлеуметтік прогрестің драйвері.</t>
  </si>
  <si>
    <t>Құрылады  6 жұмыс орны</t>
  </si>
  <si>
    <t>Құрылады 2 жұмыс орны</t>
  </si>
  <si>
    <t>Құрылады 8 жұмыс орны</t>
  </si>
  <si>
    <t>Ауданның ішкі және шетелдік туристер арасындағы туристік танымалдылығын арттыру</t>
  </si>
  <si>
    <t>Ауданда аңшылық туризмді насихаттау</t>
  </si>
  <si>
    <t>Ауданның шетелдік туристер арасындағы туристік танымалдылығын арттыру</t>
  </si>
  <si>
    <t>Құрылады 3 жұмыс орны</t>
  </si>
  <si>
    <t>Құрылады 5 жұмыс орны</t>
  </si>
  <si>
    <t>Су ресурстарын тиімді басқару</t>
  </si>
  <si>
    <t>Ауыл халқының табысын арттыру, шағын кәсіпкерлікті дамыту және жұмыс орындарын құру.</t>
  </si>
  <si>
    <t>Жаңа жұмыс орындарын құру және халықты автокөлікке техникалық қызмет көрсету қызметтерімен қамтамасыз ету.</t>
  </si>
  <si>
    <t>Халық үшін спорттық-сауықтыру қызметтерінің қолжетімділігін кеңейту және жұмыс орындарын құру.</t>
  </si>
  <si>
    <t>Балық шаруашылығы мен туристік қызметтерді дамыту, қосымша жұмыс орындарын құру.</t>
  </si>
  <si>
    <t>Жол бойындағы сервисті дамыту, жаңа жұмыс орындарын құру және қоғамдық тамақтану қызметтерін кеңейту.</t>
  </si>
  <si>
    <t>Жергілікті деңгейде мемлекеттік саясатты іске асыру</t>
  </si>
  <si>
    <t>Халықты дене шынықтырумен және спортпен жүйелі түрде айналысуға қамтуды ұлғайту, халықтың спорттық белсенділігін арттыру және перспективалы спортшыларды анықтау.</t>
  </si>
  <si>
    <t>Мектепке дейінгі және мектепалды білім беру педагогтерінің кәсіби құзыреттілігін арттыру, білім беру процесіне заманауи тәсілдерді енгізу.</t>
  </si>
  <si>
    <t>Заманауи кабинеттермен жабдықталған мектептер санын ұлғайту.</t>
  </si>
  <si>
    <t>Біліктілікті арттыру курстарынан өткен педагогтердің үлесін ұлғайту, олардың кәсіби білімін жаңарту және білім беру процесінің сапасын арттыру.</t>
  </si>
  <si>
    <t>Интерактивті жабдықтармен жабдықталған мектептер санын ұлғайту, білім беру процесіне цифрлық технологияларды енгізу және оның тиімділігін арттыру.</t>
  </si>
  <si>
    <t>1 000 уақытша жұмыс орнын құру.</t>
  </si>
  <si>
    <t>Волонтерлердің фронт-офисін ұйымдастыру. Ауылдық елді мекендердегі жұмыссыз жастарды анықтау және жұмыссыз жастардың тізімін қалыптастыру.</t>
  </si>
  <si>
    <t>Мемлекеттік жастар саясатын іске асыру тиімділігін арттыру және аудан жастарының өзекті мәселелерін шешу.</t>
  </si>
  <si>
    <t>Жақсы және қанағаттанарлық жағдайдағы жергілікті маңызы бар автомобиль жолдарының үлесін ұлғайту.</t>
  </si>
  <si>
    <t>Бір тұрғынға шаққандағы тұрғын үймен қамтамасыз етілу деңгейін арттыру.</t>
  </si>
  <si>
    <t>Тәрбиеленушілер мен білім алушылар арасында буллинг, зорлық-зомбылық және суицидтік әрекеттер жағдайларын азайту, балалар мен жасөспірімдердің психологиялық тұрақтылығы мен әлеуметтік бейімделуін арттыру.</t>
  </si>
  <si>
    <t>Ғимараттар мен құрылыстардың пайдалану сипаттамаларын қалпына келтіру, жеке құрамның қызмет атқаруы үшін тиісті жағдайларды қамтамасыз ету және авариялық-құтқару техникасы мен жабдықтарының сақталуын қамтамасыз ету.</t>
  </si>
  <si>
    <t>Өрт сөндіру бекеттерінің тиісті техникалық жай-күйін қамтамасыз ету және төтенше жағдайларға ден қоюға әзірлік деңгейін арттыру.</t>
  </si>
  <si>
    <t>Табиғи, техногендік және әлеуметтік сипаттағы төтенше жағдайлар кезінде халықтың қаза болуы мен жарақаттану қаупін төмендету, қауіпсіздік деңгейін арттыру, облыс халқын профилактикалық іс-шаралармен қамту және дүрбелеңнің туындауын азайту (болдырмау).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</si>
</sst>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"/>
    <numFmt numFmtId="166" formatCode="0.000"/>
    <numFmt numFmtId="167" formatCode="#####\ ###\ ###\ ##0.0"/>
    <numFmt numFmtId="168" formatCode="#,##0.0;[Red]#,##0.0"/>
    <numFmt numFmtId="169" formatCode="_-* #,##0.00_-;\-* #,##0.00_-;_-* &quot;-&quot;??_-;_-@_-"/>
    <numFmt numFmtId="170" formatCode="#,##0_ ;\-#,##0\ "/>
  </numFmts>
  <fonts count="30" x14ac:knownFonts="1">
    <font>
      <sz val="11"/>
      <name val="Calibri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Calibri"/>
      <family val="2"/>
      <charset val="204"/>
    </font>
    <font>
      <i/>
      <sz val="11"/>
      <name val="Times New Roman"/>
      <family val="1"/>
      <charset val="204"/>
    </font>
    <font>
      <i/>
      <sz val="11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0"/>
      <name val="Helv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 Light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8" tint="-0.249977111117893"/>
      <name val="Calibri"/>
      <family val="2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theme="5" tint="0.59996337778862885"/>
        <bgColor indexed="65"/>
      </patternFill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9" fontId="3" fillId="0" borderId="0" applyFont="0" applyFill="0" applyBorder="0" applyAlignment="0" applyProtection="0"/>
    <xf numFmtId="0" fontId="17" fillId="0" borderId="0"/>
    <xf numFmtId="169" fontId="18" fillId="0" borderId="0" applyFont="0" applyFill="0" applyBorder="0" applyAlignment="0" applyProtection="0"/>
    <xf numFmtId="0" fontId="3" fillId="0" borderId="0"/>
  </cellStyleXfs>
  <cellXfs count="639">
    <xf numFmtId="0" fontId="0" fillId="0" borderId="0" xfId="0"/>
    <xf numFmtId="0" fontId="3" fillId="2" borderId="0" xfId="0" applyFont="1" applyFill="1"/>
    <xf numFmtId="0" fontId="0" fillId="2" borderId="0" xfId="0" applyFill="1"/>
    <xf numFmtId="0" fontId="0" fillId="6" borderId="0" xfId="0" applyFill="1"/>
    <xf numFmtId="0" fontId="6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/>
    <xf numFmtId="0" fontId="13" fillId="6" borderId="0" xfId="0" applyFont="1" applyFill="1"/>
    <xf numFmtId="0" fontId="3" fillId="6" borderId="0" xfId="0" applyFont="1" applyFill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/>
    <xf numFmtId="0" fontId="0" fillId="7" borderId="0" xfId="0" applyFill="1"/>
    <xf numFmtId="0" fontId="6" fillId="0" borderId="2" xfId="0" applyFont="1" applyBorder="1" applyAlignment="1">
      <alignment horizontal="left" vertical="center" wrapText="1"/>
    </xf>
    <xf numFmtId="0" fontId="6" fillId="0" borderId="0" xfId="0" applyFont="1"/>
    <xf numFmtId="0" fontId="12" fillId="0" borderId="0" xfId="0" applyFont="1"/>
    <xf numFmtId="0" fontId="10" fillId="0" borderId="0" xfId="0" applyFont="1"/>
    <xf numFmtId="0" fontId="5" fillId="2" borderId="1" xfId="0" applyFont="1" applyFill="1" applyBorder="1" applyAlignment="1">
      <alignment vertical="top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2" borderId="0" xfId="0" applyFont="1" applyFill="1"/>
    <xf numFmtId="0" fontId="9" fillId="2" borderId="0" xfId="0" applyFont="1" applyFill="1"/>
    <xf numFmtId="0" fontId="16" fillId="0" borderId="0" xfId="0" applyFont="1"/>
    <xf numFmtId="0" fontId="7" fillId="2" borderId="0" xfId="0" applyFont="1" applyFill="1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6" fillId="8" borderId="0" xfId="0" applyFont="1" applyFill="1"/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0" xfId="0" applyFont="1"/>
    <xf numFmtId="0" fontId="8" fillId="0" borderId="0" xfId="0" applyFont="1" applyAlignment="1">
      <alignment horizontal="left" vertical="center"/>
    </xf>
    <xf numFmtId="0" fontId="3" fillId="7" borderId="0" xfId="0" applyFont="1" applyFill="1"/>
    <xf numFmtId="0" fontId="19" fillId="0" borderId="0" xfId="0" applyFont="1" applyFill="1"/>
    <xf numFmtId="0" fontId="20" fillId="0" borderId="0" xfId="0" applyFont="1" applyFill="1"/>
    <xf numFmtId="0" fontId="21" fillId="0" borderId="0" xfId="0" applyFont="1" applyFill="1"/>
    <xf numFmtId="0" fontId="6" fillId="2" borderId="0" xfId="0" applyFont="1" applyFill="1"/>
    <xf numFmtId="0" fontId="3" fillId="10" borderId="0" xfId="0" applyFont="1" applyFill="1"/>
    <xf numFmtId="0" fontId="3" fillId="6" borderId="1" xfId="0" applyFont="1" applyFill="1" applyBorder="1"/>
    <xf numFmtId="0" fontId="22" fillId="7" borderId="20" xfId="0" applyFont="1" applyFill="1" applyBorder="1" applyAlignment="1">
      <alignment horizontal="center" vertical="center" wrapText="1"/>
    </xf>
    <xf numFmtId="0" fontId="22" fillId="7" borderId="0" xfId="0" applyFont="1" applyFill="1"/>
    <xf numFmtId="0" fontId="22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left" vertical="center" wrapText="1"/>
    </xf>
    <xf numFmtId="164" fontId="22" fillId="0" borderId="20" xfId="0" applyNumberFormat="1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0" fontId="22" fillId="0" borderId="20" xfId="0" applyFont="1" applyBorder="1" applyAlignment="1">
      <alignment horizontal="left"/>
    </xf>
    <xf numFmtId="0" fontId="22" fillId="0" borderId="0" xfId="0" applyFont="1"/>
    <xf numFmtId="0" fontId="22" fillId="7" borderId="20" xfId="0" applyFont="1" applyFill="1" applyBorder="1" applyAlignment="1">
      <alignment horizontal="center" vertical="center"/>
    </xf>
    <xf numFmtId="0" fontId="22" fillId="7" borderId="20" xfId="0" applyFont="1" applyFill="1" applyBorder="1" applyAlignment="1">
      <alignment horizontal="left"/>
    </xf>
    <xf numFmtId="0" fontId="22" fillId="0" borderId="20" xfId="0" applyFont="1" applyBorder="1" applyAlignment="1">
      <alignment horizontal="left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left" vertical="center" wrapText="1"/>
    </xf>
    <xf numFmtId="164" fontId="22" fillId="2" borderId="20" xfId="0" applyNumberFormat="1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left"/>
    </xf>
    <xf numFmtId="0" fontId="22" fillId="2" borderId="0" xfId="0" applyFont="1" applyFill="1"/>
    <xf numFmtId="49" fontId="22" fillId="0" borderId="20" xfId="0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8" fillId="0" borderId="0" xfId="0" applyFont="1"/>
    <xf numFmtId="0" fontId="0" fillId="8" borderId="0" xfId="0" applyFill="1"/>
    <xf numFmtId="0" fontId="3" fillId="8" borderId="0" xfId="0" applyFont="1" applyFill="1"/>
    <xf numFmtId="0" fontId="0" fillId="11" borderId="0" xfId="0" applyFill="1"/>
    <xf numFmtId="0" fontId="6" fillId="8" borderId="0" xfId="0" applyFont="1" applyFill="1" applyAlignment="1">
      <alignment vertical="top" wrapText="1"/>
    </xf>
    <xf numFmtId="0" fontId="14" fillId="2" borderId="0" xfId="0" applyFont="1" applyFill="1"/>
    <xf numFmtId="0" fontId="0" fillId="9" borderId="0" xfId="0" applyFill="1"/>
    <xf numFmtId="164" fontId="0" fillId="0" borderId="0" xfId="0" applyNumberFormat="1" applyFill="1"/>
    <xf numFmtId="0" fontId="0" fillId="0" borderId="0" xfId="0" applyFill="1"/>
    <xf numFmtId="0" fontId="24" fillId="2" borderId="0" xfId="0" applyFont="1" applyFill="1"/>
    <xf numFmtId="0" fontId="3" fillId="12" borderId="0" xfId="0" applyFont="1" applyFill="1"/>
    <xf numFmtId="0" fontId="3" fillId="0" borderId="0" xfId="0" applyFont="1" applyFill="1"/>
    <xf numFmtId="0" fontId="6" fillId="0" borderId="0" xfId="0" applyFont="1" applyFill="1"/>
    <xf numFmtId="0" fontId="0" fillId="0" borderId="0" xfId="0" applyFill="1" applyAlignment="1">
      <alignment horizontal="center" vertical="center"/>
    </xf>
    <xf numFmtId="0" fontId="15" fillId="0" borderId="0" xfId="0" applyFont="1" applyFill="1"/>
    <xf numFmtId="0" fontId="6" fillId="0" borderId="0" xfId="0" applyFont="1" applyFill="1" applyAlignment="1">
      <alignment vertical="top" wrapText="1"/>
    </xf>
    <xf numFmtId="0" fontId="14" fillId="0" borderId="0" xfId="0" applyFont="1" applyFill="1"/>
    <xf numFmtId="0" fontId="9" fillId="0" borderId="0" xfId="0" applyFont="1" applyFill="1"/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22" fillId="2" borderId="0" xfId="0" applyFont="1" applyFill="1" applyAlignment="1">
      <alignment horizontal="center" vertical="center"/>
    </xf>
    <xf numFmtId="164" fontId="22" fillId="2" borderId="0" xfId="0" applyNumberFormat="1" applyFont="1" applyFill="1" applyAlignment="1">
      <alignment horizontal="center" vertical="center"/>
    </xf>
    <xf numFmtId="0" fontId="22" fillId="2" borderId="0" xfId="0" applyFont="1" applyFill="1" applyAlignment="1">
      <alignment horizontal="center" wrapText="1"/>
    </xf>
    <xf numFmtId="164" fontId="22" fillId="2" borderId="0" xfId="0" applyNumberFormat="1" applyFont="1" applyFill="1"/>
    <xf numFmtId="0" fontId="25" fillId="0" borderId="1" xfId="0" applyFont="1" applyBorder="1" applyAlignment="1">
      <alignment horizontal="center" vertical="top" wrapText="1"/>
    </xf>
    <xf numFmtId="164" fontId="25" fillId="0" borderId="1" xfId="0" applyNumberFormat="1" applyFont="1" applyBorder="1" applyAlignment="1">
      <alignment horizontal="center" vertical="top" wrapText="1"/>
    </xf>
    <xf numFmtId="164" fontId="22" fillId="0" borderId="1" xfId="0" applyNumberFormat="1" applyFont="1" applyBorder="1"/>
    <xf numFmtId="0" fontId="22" fillId="11" borderId="1" xfId="0" applyFont="1" applyFill="1" applyBorder="1"/>
    <xf numFmtId="0" fontId="22" fillId="0" borderId="0" xfId="0" applyFont="1" applyAlignment="1">
      <alignment horizontal="center" wrapText="1"/>
    </xf>
    <xf numFmtId="0" fontId="22" fillId="9" borderId="0" xfId="0" applyFont="1" applyFill="1"/>
    <xf numFmtId="0" fontId="22" fillId="9" borderId="0" xfId="0" applyFont="1" applyFill="1" applyAlignment="1">
      <alignment horizontal="center" vertical="center"/>
    </xf>
    <xf numFmtId="164" fontId="22" fillId="0" borderId="0" xfId="0" applyNumberFormat="1" applyFont="1"/>
    <xf numFmtId="164" fontId="23" fillId="3" borderId="1" xfId="0" applyNumberFormat="1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165" fontId="22" fillId="0" borderId="1" xfId="0" applyNumberFormat="1" applyFont="1" applyBorder="1" applyAlignment="1">
      <alignment horizontal="center" vertical="center" wrapText="1"/>
    </xf>
    <xf numFmtId="165" fontId="22" fillId="0" borderId="3" xfId="0" applyNumberFormat="1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/>
    <xf numFmtId="0" fontId="22" fillId="2" borderId="1" xfId="0" applyFont="1" applyFill="1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/>
    <xf numFmtId="0" fontId="22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6" borderId="4" xfId="0" applyFont="1" applyFill="1" applyBorder="1" applyAlignment="1">
      <alignment vertical="top" wrapText="1"/>
    </xf>
    <xf numFmtId="0" fontId="25" fillId="6" borderId="1" xfId="0" applyFont="1" applyFill="1" applyBorder="1" applyAlignment="1">
      <alignment vertical="center" wrapText="1"/>
    </xf>
    <xf numFmtId="164" fontId="25" fillId="6" borderId="1" xfId="0" applyNumberFormat="1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vertical="top" wrapText="1"/>
    </xf>
    <xf numFmtId="49" fontId="22" fillId="5" borderId="4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vertical="top" wrapText="1"/>
    </xf>
    <xf numFmtId="0" fontId="22" fillId="0" borderId="2" xfId="0" applyFont="1" applyBorder="1" applyAlignment="1">
      <alignment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22" fillId="0" borderId="8" xfId="0" applyNumberFormat="1" applyFont="1" applyBorder="1" applyAlignment="1">
      <alignment horizontal="center" vertical="center" wrapText="1"/>
    </xf>
    <xf numFmtId="0" fontId="22" fillId="0" borderId="2" xfId="0" applyFont="1" applyBorder="1"/>
    <xf numFmtId="164" fontId="22" fillId="0" borderId="3" xfId="0" applyNumberFormat="1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/>
    </xf>
    <xf numFmtId="0" fontId="23" fillId="5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left" vertical="top" wrapText="1"/>
    </xf>
    <xf numFmtId="0" fontId="22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166" fontId="22" fillId="2" borderId="1" xfId="0" applyNumberFormat="1" applyFont="1" applyFill="1" applyBorder="1" applyAlignment="1">
      <alignment horizontal="center" vertical="center" wrapText="1"/>
    </xf>
    <xf numFmtId="166" fontId="22" fillId="2" borderId="3" xfId="0" applyNumberFormat="1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vertical="top" wrapText="1"/>
    </xf>
    <xf numFmtId="49" fontId="22" fillId="2" borderId="1" xfId="0" applyNumberFormat="1" applyFont="1" applyFill="1" applyBorder="1" applyAlignment="1">
      <alignment horizontal="center" vertical="center" wrapText="1"/>
    </xf>
    <xf numFmtId="165" fontId="22" fillId="2" borderId="1" xfId="0" applyNumberFormat="1" applyFont="1" applyFill="1" applyBorder="1" applyAlignment="1">
      <alignment horizontal="center" vertical="center"/>
    </xf>
    <xf numFmtId="164" fontId="22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top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/>
    </xf>
    <xf numFmtId="165" fontId="22" fillId="0" borderId="2" xfId="0" applyNumberFormat="1" applyFont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2" fontId="22" fillId="2" borderId="1" xfId="0" applyNumberFormat="1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4" fontId="22" fillId="2" borderId="5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164" fontId="25" fillId="0" borderId="3" xfId="0" applyNumberFormat="1" applyFont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vertical="top" wrapText="1"/>
    </xf>
    <xf numFmtId="164" fontId="22" fillId="2" borderId="5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wrapText="1"/>
    </xf>
    <xf numFmtId="164" fontId="23" fillId="2" borderId="5" xfId="0" applyNumberFormat="1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2" fillId="2" borderId="1" xfId="0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65" fontId="22" fillId="0" borderId="2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left" vertical="center" wrapText="1"/>
    </xf>
    <xf numFmtId="0" fontId="23" fillId="2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top" wrapText="1"/>
    </xf>
    <xf numFmtId="49" fontId="26" fillId="0" borderId="1" xfId="0" applyNumberFormat="1" applyFont="1" applyBorder="1" applyAlignment="1">
      <alignment horizontal="left" vertical="top"/>
    </xf>
    <xf numFmtId="167" fontId="26" fillId="0" borderId="1" xfId="0" applyNumberFormat="1" applyFont="1" applyBorder="1" applyAlignment="1">
      <alignment horizontal="center" vertical="center" wrapText="1"/>
    </xf>
    <xf numFmtId="165" fontId="26" fillId="0" borderId="1" xfId="0" applyNumberFormat="1" applyFont="1" applyBorder="1" applyAlignment="1">
      <alignment horizontal="center"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/>
    <xf numFmtId="0" fontId="26" fillId="2" borderId="1" xfId="0" applyFont="1" applyFill="1" applyBorder="1" applyAlignment="1">
      <alignment horizontal="center" vertical="center" wrapText="1"/>
    </xf>
    <xf numFmtId="164" fontId="26" fillId="2" borderId="1" xfId="0" applyNumberFormat="1" applyFont="1" applyFill="1" applyBorder="1" applyAlignment="1">
      <alignment horizontal="center" vertical="center" wrapText="1"/>
    </xf>
    <xf numFmtId="3" fontId="26" fillId="2" borderId="1" xfId="0" applyNumberFormat="1" applyFont="1" applyFill="1" applyBorder="1" applyAlignment="1">
      <alignment horizontal="center" vertical="center" wrapText="1"/>
    </xf>
    <xf numFmtId="4" fontId="26" fillId="2" borderId="3" xfId="0" applyNumberFormat="1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 wrapText="1"/>
    </xf>
    <xf numFmtId="165" fontId="22" fillId="2" borderId="3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vertical="top" wrapText="1"/>
    </xf>
    <xf numFmtId="165" fontId="22" fillId="2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168" fontId="22" fillId="2" borderId="1" xfId="0" applyNumberFormat="1" applyFont="1" applyFill="1" applyBorder="1" applyAlignment="1">
      <alignment horizontal="center" vertical="center" wrapText="1"/>
    </xf>
    <xf numFmtId="168" fontId="22" fillId="2" borderId="3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64" fontId="26" fillId="0" borderId="3" xfId="0" applyNumberFormat="1" applyFont="1" applyBorder="1" applyAlignment="1">
      <alignment horizontal="center" vertical="center" wrapText="1"/>
    </xf>
    <xf numFmtId="0" fontId="26" fillId="0" borderId="0" xfId="0" applyFont="1"/>
    <xf numFmtId="165" fontId="22" fillId="0" borderId="0" xfId="0" applyNumberFormat="1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3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vertical="top" wrapText="1"/>
    </xf>
    <xf numFmtId="0" fontId="23" fillId="2" borderId="7" xfId="0" applyFont="1" applyFill="1" applyBorder="1" applyAlignment="1">
      <alignment vertical="top" wrapText="1"/>
    </xf>
    <xf numFmtId="0" fontId="23" fillId="2" borderId="1" xfId="0" applyFont="1" applyFill="1" applyBorder="1" applyAlignment="1">
      <alignment horizontal="left" vertical="center" wrapText="1"/>
    </xf>
    <xf numFmtId="4" fontId="23" fillId="2" borderId="1" xfId="0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horizontal="left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top" wrapText="1"/>
    </xf>
    <xf numFmtId="0" fontId="22" fillId="2" borderId="5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top" wrapText="1"/>
    </xf>
    <xf numFmtId="4" fontId="22" fillId="0" borderId="1" xfId="0" applyNumberFormat="1" applyFont="1" applyFill="1" applyBorder="1" applyAlignment="1">
      <alignment horizontal="center" vertical="center" wrapText="1"/>
    </xf>
    <xf numFmtId="4" fontId="23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165" fontId="22" fillId="0" borderId="1" xfId="0" applyNumberFormat="1" applyFont="1" applyFill="1" applyBorder="1" applyAlignment="1">
      <alignment horizontal="center" vertical="center" wrapText="1"/>
    </xf>
    <xf numFmtId="165" fontId="22" fillId="0" borderId="3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2" fontId="22" fillId="0" borderId="1" xfId="0" applyNumberFormat="1" applyFont="1" applyFill="1" applyBorder="1" applyAlignment="1">
      <alignment horizontal="center" vertical="center" wrapText="1"/>
    </xf>
    <xf numFmtId="2" fontId="22" fillId="0" borderId="3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 wrapText="1"/>
    </xf>
    <xf numFmtId="164" fontId="22" fillId="0" borderId="2" xfId="0" applyNumberFormat="1" applyFont="1" applyFill="1" applyBorder="1" applyAlignment="1">
      <alignment horizontal="center" vertical="center" wrapText="1"/>
    </xf>
    <xf numFmtId="2" fontId="22" fillId="0" borderId="2" xfId="0" applyNumberFormat="1" applyFont="1" applyFill="1" applyBorder="1" applyAlignment="1">
      <alignment horizontal="center" vertical="center" wrapText="1"/>
    </xf>
    <xf numFmtId="2" fontId="22" fillId="0" borderId="6" xfId="0" applyNumberFormat="1" applyFont="1" applyFill="1" applyBorder="1" applyAlignment="1">
      <alignment horizontal="center"/>
    </xf>
    <xf numFmtId="0" fontId="22" fillId="6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165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5" xfId="0" applyFont="1" applyFill="1" applyBorder="1"/>
    <xf numFmtId="3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/>
    <xf numFmtId="0" fontId="22" fillId="2" borderId="1" xfId="2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/>
    </xf>
    <xf numFmtId="164" fontId="22" fillId="2" borderId="1" xfId="1" applyNumberFormat="1" applyFont="1" applyFill="1" applyBorder="1" applyAlignment="1">
      <alignment horizontal="center" vertical="center" wrapText="1"/>
    </xf>
    <xf numFmtId="164" fontId="22" fillId="2" borderId="1" xfId="3" applyNumberFormat="1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center" wrapText="1"/>
    </xf>
    <xf numFmtId="0" fontId="23" fillId="0" borderId="1" xfId="0" applyFont="1" applyFill="1" applyBorder="1"/>
    <xf numFmtId="164" fontId="23" fillId="0" borderId="1" xfId="0" applyNumberFormat="1" applyFont="1" applyFill="1" applyBorder="1" applyAlignment="1">
      <alignment horizontal="center" vertical="center" wrapText="1"/>
    </xf>
    <xf numFmtId="165" fontId="23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/>
    <xf numFmtId="0" fontId="22" fillId="0" borderId="1" xfId="2" applyFont="1" applyBorder="1" applyAlignment="1">
      <alignment horizontal="center" vertical="center" wrapText="1"/>
    </xf>
    <xf numFmtId="164" fontId="22" fillId="0" borderId="1" xfId="3" applyNumberFormat="1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wrapText="1"/>
    </xf>
    <xf numFmtId="0" fontId="22" fillId="2" borderId="7" xfId="2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vertical="center" wrapText="1"/>
    </xf>
    <xf numFmtId="0" fontId="22" fillId="2" borderId="2" xfId="0" applyFont="1" applyFill="1" applyBorder="1" applyAlignment="1">
      <alignment vertical="center" wrapText="1"/>
    </xf>
    <xf numFmtId="3" fontId="22" fillId="2" borderId="1" xfId="3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vertical="top" wrapText="1"/>
    </xf>
    <xf numFmtId="0" fontId="23" fillId="2" borderId="2" xfId="0" applyFont="1" applyFill="1" applyBorder="1" applyAlignment="1">
      <alignment vertical="center" wrapText="1"/>
    </xf>
    <xf numFmtId="0" fontId="22" fillId="2" borderId="16" xfId="0" applyFont="1" applyFill="1" applyBorder="1"/>
    <xf numFmtId="0" fontId="22" fillId="2" borderId="2" xfId="0" applyFont="1" applyFill="1" applyBorder="1"/>
    <xf numFmtId="3" fontId="22" fillId="2" borderId="2" xfId="0" applyNumberFormat="1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7" fillId="2" borderId="1" xfId="0" applyFont="1" applyFill="1" applyBorder="1"/>
    <xf numFmtId="0" fontId="22" fillId="0" borderId="5" xfId="0" applyFont="1" applyFill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vertical="top" wrapText="1"/>
    </xf>
    <xf numFmtId="0" fontId="29" fillId="2" borderId="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3" fontId="28" fillId="2" borderId="1" xfId="0" applyNumberFormat="1" applyFont="1" applyFill="1" applyBorder="1" applyAlignment="1">
      <alignment horizontal="center" vertical="center"/>
    </xf>
    <xf numFmtId="0" fontId="28" fillId="2" borderId="16" xfId="0" applyFont="1" applyFill="1" applyBorder="1"/>
    <xf numFmtId="0" fontId="28" fillId="2" borderId="1" xfId="0" applyFont="1" applyFill="1" applyBorder="1"/>
    <xf numFmtId="0" fontId="23" fillId="2" borderId="2" xfId="0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horizontal="left" vertical="center" wrapText="1"/>
    </xf>
    <xf numFmtId="0" fontId="23" fillId="2" borderId="16" xfId="0" applyFont="1" applyFill="1" applyBorder="1" applyAlignment="1">
      <alignment horizontal="center" vertical="top" wrapText="1"/>
    </xf>
    <xf numFmtId="0" fontId="22" fillId="0" borderId="5" xfId="2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left" vertical="center"/>
    </xf>
    <xf numFmtId="0" fontId="22" fillId="0" borderId="16" xfId="2" applyFont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left" vertical="center"/>
    </xf>
    <xf numFmtId="49" fontId="22" fillId="2" borderId="2" xfId="0" applyNumberFormat="1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/>
    </xf>
    <xf numFmtId="0" fontId="22" fillId="0" borderId="7" xfId="2" applyFont="1" applyBorder="1" applyAlignment="1">
      <alignment horizontal="center" vertical="center" wrapText="1"/>
    </xf>
    <xf numFmtId="49" fontId="22" fillId="0" borderId="4" xfId="0" applyNumberFormat="1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top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wrapText="1"/>
    </xf>
    <xf numFmtId="164" fontId="29" fillId="2" borderId="1" xfId="0" applyNumberFormat="1" applyFont="1" applyFill="1" applyBorder="1" applyAlignment="1">
      <alignment horizontal="center" vertical="center" wrapText="1"/>
    </xf>
    <xf numFmtId="164" fontId="29" fillId="2" borderId="3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/>
    <xf numFmtId="0" fontId="22" fillId="0" borderId="1" xfId="0" applyFont="1" applyFill="1" applyBorder="1" applyAlignment="1">
      <alignment horizontal="center" vertical="top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vertical="center" wrapText="1"/>
    </xf>
    <xf numFmtId="3" fontId="23" fillId="2" borderId="1" xfId="0" applyNumberFormat="1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vertical="center" wrapText="1"/>
    </xf>
    <xf numFmtId="164" fontId="22" fillId="2" borderId="1" xfId="0" applyNumberFormat="1" applyFont="1" applyFill="1" applyBorder="1" applyAlignment="1">
      <alignment horizontal="left" vertical="center"/>
    </xf>
    <xf numFmtId="1" fontId="22" fillId="2" borderId="1" xfId="0" applyNumberFormat="1" applyFont="1" applyFill="1" applyBorder="1" applyAlignment="1">
      <alignment horizontal="left" vertical="center" wrapText="1"/>
    </xf>
    <xf numFmtId="0" fontId="22" fillId="7" borderId="1" xfId="0" applyFont="1" applyFill="1" applyBorder="1"/>
    <xf numFmtId="0" fontId="22" fillId="2" borderId="15" xfId="2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/>
    </xf>
    <xf numFmtId="0" fontId="22" fillId="2" borderId="16" xfId="2" applyFont="1" applyFill="1" applyBorder="1" applyAlignment="1">
      <alignment horizontal="center" vertical="center" wrapText="1"/>
    </xf>
    <xf numFmtId="0" fontId="22" fillId="0" borderId="8" xfId="0" applyFont="1" applyBorder="1" applyAlignment="1">
      <alignment vertical="center" wrapText="1"/>
    </xf>
    <xf numFmtId="0" fontId="23" fillId="0" borderId="1" xfId="0" applyFont="1" applyBorder="1" applyAlignment="1">
      <alignment wrapText="1"/>
    </xf>
    <xf numFmtId="0" fontId="22" fillId="2" borderId="4" xfId="0" applyFont="1" applyFill="1" applyBorder="1" applyAlignment="1">
      <alignment vertical="top" wrapText="1"/>
    </xf>
    <xf numFmtId="0" fontId="22" fillId="10" borderId="4" xfId="0" applyFont="1" applyFill="1" applyBorder="1" applyAlignment="1">
      <alignment vertical="top" wrapText="1"/>
    </xf>
    <xf numFmtId="0" fontId="25" fillId="10" borderId="1" xfId="0" applyFont="1" applyFill="1" applyBorder="1" applyAlignment="1">
      <alignment vertical="center" wrapText="1"/>
    </xf>
    <xf numFmtId="164" fontId="25" fillId="10" borderId="1" xfId="0" applyNumberFormat="1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vertical="top" wrapText="1"/>
    </xf>
    <xf numFmtId="0" fontId="25" fillId="6" borderId="2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top" wrapText="1"/>
    </xf>
    <xf numFmtId="0" fontId="22" fillId="4" borderId="1" xfId="0" applyFont="1" applyFill="1" applyBorder="1" applyAlignment="1">
      <alignment vertical="top" wrapText="1"/>
    </xf>
    <xf numFmtId="0" fontId="22" fillId="8" borderId="1" xfId="0" applyFont="1" applyFill="1" applyBorder="1" applyAlignment="1">
      <alignment horizontal="center" vertical="center" wrapText="1"/>
    </xf>
    <xf numFmtId="164" fontId="22" fillId="8" borderId="1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justify" vertical="center" wrapText="1"/>
    </xf>
    <xf numFmtId="0" fontId="22" fillId="8" borderId="3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left" vertical="center" wrapText="1"/>
    </xf>
    <xf numFmtId="49" fontId="22" fillId="8" borderId="1" xfId="0" applyNumberFormat="1" applyFont="1" applyFill="1" applyBorder="1" applyAlignment="1">
      <alignment horizontal="center" vertical="center" wrapText="1"/>
    </xf>
    <xf numFmtId="49" fontId="22" fillId="8" borderId="3" xfId="0" applyNumberFormat="1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justify" wrapText="1"/>
    </xf>
    <xf numFmtId="0" fontId="22" fillId="8" borderId="5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2" borderId="8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170" fontId="22" fillId="0" borderId="1" xfId="1" applyNumberFormat="1" applyFont="1" applyFill="1" applyBorder="1" applyAlignment="1">
      <alignment horizontal="center" vertical="center" wrapText="1"/>
    </xf>
    <xf numFmtId="164" fontId="22" fillId="0" borderId="1" xfId="1" applyNumberFormat="1" applyFont="1" applyFill="1" applyBorder="1" applyAlignment="1">
      <alignment horizontal="center" vertical="center" wrapText="1"/>
    </xf>
    <xf numFmtId="170" fontId="22" fillId="0" borderId="3" xfId="1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164" fontId="25" fillId="6" borderId="2" xfId="0" applyNumberFormat="1" applyFont="1" applyFill="1" applyBorder="1" applyAlignment="1">
      <alignment horizontal="center" vertical="center" wrapText="1"/>
    </xf>
    <xf numFmtId="0" fontId="22" fillId="11" borderId="1" xfId="0" applyFont="1" applyFill="1" applyBorder="1" applyAlignment="1">
      <alignment horizontal="center" vertical="top" wrapText="1"/>
    </xf>
    <xf numFmtId="0" fontId="22" fillId="11" borderId="1" xfId="0" applyFont="1" applyFill="1" applyBorder="1" applyAlignment="1">
      <alignment vertical="top" wrapText="1"/>
    </xf>
    <xf numFmtId="0" fontId="22" fillId="8" borderId="1" xfId="0" applyFont="1" applyFill="1" applyBorder="1" applyAlignment="1">
      <alignment vertical="top" wrapText="1"/>
    </xf>
    <xf numFmtId="0" fontId="23" fillId="8" borderId="1" xfId="0" applyFont="1" applyFill="1" applyBorder="1" applyAlignment="1">
      <alignment vertical="center" wrapText="1"/>
    </xf>
    <xf numFmtId="0" fontId="22" fillId="8" borderId="1" xfId="0" applyFont="1" applyFill="1" applyBorder="1"/>
    <xf numFmtId="0" fontId="22" fillId="8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/>
    </xf>
    <xf numFmtId="0" fontId="22" fillId="8" borderId="2" xfId="0" applyFont="1" applyFill="1" applyBorder="1" applyAlignment="1">
      <alignment horizontal="center" vertical="center" wrapText="1"/>
    </xf>
    <xf numFmtId="0" fontId="22" fillId="8" borderId="0" xfId="0" applyFont="1" applyFill="1"/>
    <xf numFmtId="0" fontId="22" fillId="8" borderId="1" xfId="0" applyFont="1" applyFill="1" applyBorder="1" applyAlignment="1">
      <alignment vertical="center" wrapText="1"/>
    </xf>
    <xf numFmtId="0" fontId="22" fillId="11" borderId="1" xfId="0" applyFont="1" applyFill="1" applyBorder="1" applyAlignment="1">
      <alignment horizontal="center" vertical="center" wrapText="1"/>
    </xf>
    <xf numFmtId="165" fontId="22" fillId="8" borderId="1" xfId="0" applyNumberFormat="1" applyFont="1" applyFill="1" applyBorder="1" applyAlignment="1">
      <alignment horizontal="center" vertical="center" wrapText="1"/>
    </xf>
    <xf numFmtId="164" fontId="22" fillId="8" borderId="1" xfId="0" applyNumberFormat="1" applyFont="1" applyFill="1" applyBorder="1" applyAlignment="1">
      <alignment vertical="top" wrapText="1"/>
    </xf>
    <xf numFmtId="3" fontId="22" fillId="8" borderId="1" xfId="0" applyNumberFormat="1" applyFont="1" applyFill="1" applyBorder="1" applyAlignment="1">
      <alignment horizontal="center" vertical="center" wrapText="1"/>
    </xf>
    <xf numFmtId="165" fontId="22" fillId="8" borderId="3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164" fontId="25" fillId="2" borderId="1" xfId="0" applyNumberFormat="1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left" vertical="center" wrapText="1"/>
    </xf>
    <xf numFmtId="164" fontId="22" fillId="8" borderId="1" xfId="0" applyNumberFormat="1" applyFont="1" applyFill="1" applyBorder="1" applyAlignment="1">
      <alignment horizontal="center" vertical="center"/>
    </xf>
    <xf numFmtId="3" fontId="22" fillId="8" borderId="1" xfId="1" applyNumberFormat="1" applyFont="1" applyFill="1" applyBorder="1" applyAlignment="1">
      <alignment horizontal="center" vertical="center" wrapText="1"/>
    </xf>
    <xf numFmtId="3" fontId="22" fillId="8" borderId="1" xfId="0" applyNumberFormat="1" applyFont="1" applyFill="1" applyBorder="1" applyAlignment="1">
      <alignment horizontal="center" vertical="center"/>
    </xf>
    <xf numFmtId="3" fontId="22" fillId="8" borderId="3" xfId="0" applyNumberFormat="1" applyFont="1" applyFill="1" applyBorder="1" applyAlignment="1">
      <alignment horizontal="center" vertical="center" wrapText="1"/>
    </xf>
    <xf numFmtId="164" fontId="22" fillId="8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0" fontId="26" fillId="0" borderId="1" xfId="0" applyFont="1" applyFill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vertical="top" wrapText="1"/>
    </xf>
    <xf numFmtId="0" fontId="26" fillId="0" borderId="1" xfId="0" applyFont="1" applyFill="1" applyBorder="1" applyAlignment="1">
      <alignment horizontal="center" vertical="center"/>
    </xf>
    <xf numFmtId="0" fontId="22" fillId="5" borderId="1" xfId="0" applyFont="1" applyFill="1" applyBorder="1"/>
    <xf numFmtId="164" fontId="22" fillId="0" borderId="1" xfId="0" applyNumberFormat="1" applyFont="1" applyFill="1" applyBorder="1" applyAlignment="1">
      <alignment vertical="top" wrapText="1"/>
    </xf>
    <xf numFmtId="0" fontId="22" fillId="0" borderId="8" xfId="0" applyFont="1" applyFill="1" applyBorder="1" applyAlignment="1">
      <alignment horizontal="left" vertical="center" wrapText="1"/>
    </xf>
    <xf numFmtId="165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/>
    <xf numFmtId="0" fontId="22" fillId="0" borderId="2" xfId="0" applyFont="1" applyFill="1" applyBorder="1" applyAlignment="1">
      <alignment horizontal="left" vertical="top" wrapText="1"/>
    </xf>
    <xf numFmtId="164" fontId="22" fillId="0" borderId="1" xfId="0" applyNumberFormat="1" applyFont="1" applyFill="1" applyBorder="1" applyAlignment="1">
      <alignment horizontal="center" vertical="center"/>
    </xf>
    <xf numFmtId="3" fontId="22" fillId="0" borderId="1" xfId="1" applyNumberFormat="1" applyFont="1" applyFill="1" applyBorder="1" applyAlignment="1">
      <alignment horizontal="center" vertical="center" wrapText="1"/>
    </xf>
    <xf numFmtId="3" fontId="22" fillId="2" borderId="3" xfId="0" applyNumberFormat="1" applyFont="1" applyFill="1" applyBorder="1" applyAlignment="1">
      <alignment horizontal="center" vertical="center" wrapText="1"/>
    </xf>
    <xf numFmtId="164" fontId="26" fillId="2" borderId="1" xfId="1" applyNumberFormat="1" applyFont="1" applyFill="1" applyBorder="1" applyAlignment="1">
      <alignment horizontal="center" vertical="center" wrapText="1"/>
    </xf>
    <xf numFmtId="0" fontId="26" fillId="2" borderId="1" xfId="0" applyFont="1" applyFill="1" applyBorder="1"/>
    <xf numFmtId="0" fontId="26" fillId="0" borderId="5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1" fontId="22" fillId="0" borderId="1" xfId="0" applyNumberFormat="1" applyFont="1" applyBorder="1" applyAlignment="1">
      <alignment horizontal="left" vertical="center" wrapText="1"/>
    </xf>
    <xf numFmtId="0" fontId="22" fillId="7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164" fontId="22" fillId="0" borderId="2" xfId="4" applyNumberFormat="1" applyFont="1" applyFill="1" applyBorder="1" applyAlignment="1">
      <alignment horizontal="left" vertical="center" wrapText="1"/>
    </xf>
    <xf numFmtId="164" fontId="28" fillId="0" borderId="2" xfId="4" applyNumberFormat="1" applyFont="1" applyFill="1" applyBorder="1" applyAlignment="1">
      <alignment horizontal="center" vertical="center" wrapText="1"/>
    </xf>
    <xf numFmtId="164" fontId="28" fillId="0" borderId="1" xfId="4" applyNumberFormat="1" applyFont="1" applyFill="1" applyBorder="1" applyAlignment="1">
      <alignment horizontal="left" vertical="center" wrapText="1"/>
    </xf>
    <xf numFmtId="0" fontId="26" fillId="0" borderId="1" xfId="0" applyFont="1" applyFill="1" applyBorder="1"/>
    <xf numFmtId="0" fontId="26" fillId="0" borderId="2" xfId="0" applyFont="1" applyFill="1" applyBorder="1" applyAlignment="1">
      <alignment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22" fillId="12" borderId="4" xfId="0" applyFont="1" applyFill="1" applyBorder="1" applyAlignment="1">
      <alignment vertical="top" wrapText="1"/>
    </xf>
    <xf numFmtId="0" fontId="25" fillId="12" borderId="1" xfId="0" applyFont="1" applyFill="1" applyBorder="1" applyAlignment="1">
      <alignment vertical="center" wrapText="1"/>
    </xf>
    <xf numFmtId="164" fontId="25" fillId="12" borderId="1" xfId="0" applyNumberFormat="1" applyFont="1" applyFill="1" applyBorder="1" applyAlignment="1">
      <alignment horizontal="center" vertical="center" wrapText="1"/>
    </xf>
    <xf numFmtId="0" fontId="22" fillId="6" borderId="0" xfId="0" applyFont="1" applyFill="1"/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justify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center"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vertical="center" wrapText="1"/>
    </xf>
    <xf numFmtId="0" fontId="22" fillId="5" borderId="3" xfId="0" applyFont="1" applyFill="1" applyBorder="1" applyAlignment="1">
      <alignment vertical="center" wrapText="1"/>
    </xf>
    <xf numFmtId="0" fontId="22" fillId="11" borderId="1" xfId="0" applyFont="1" applyFill="1" applyBorder="1" applyAlignment="1">
      <alignment vertical="center" wrapText="1"/>
    </xf>
    <xf numFmtId="0" fontId="22" fillId="11" borderId="3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center" vertical="top" wrapText="1"/>
    </xf>
    <xf numFmtId="0" fontId="22" fillId="0" borderId="4" xfId="0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top" wrapText="1"/>
    </xf>
    <xf numFmtId="0" fontId="22" fillId="2" borderId="4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6" fillId="2" borderId="2" xfId="2" applyFont="1" applyFill="1" applyBorder="1" applyAlignment="1">
      <alignment horizontal="center" vertical="center" wrapText="1"/>
    </xf>
    <xf numFmtId="0" fontId="26" fillId="2" borderId="4" xfId="2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center" wrapText="1"/>
    </xf>
    <xf numFmtId="164" fontId="26" fillId="2" borderId="2" xfId="0" applyNumberFormat="1" applyFont="1" applyFill="1" applyBorder="1" applyAlignment="1">
      <alignment horizontal="center" vertical="center" wrapText="1"/>
    </xf>
    <xf numFmtId="164" fontId="26" fillId="2" borderId="4" xfId="0" applyNumberFormat="1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164" fontId="22" fillId="7" borderId="3" xfId="4" applyNumberFormat="1" applyFont="1" applyFill="1" applyBorder="1" applyAlignment="1">
      <alignment horizontal="left" vertical="center" wrapText="1"/>
    </xf>
    <xf numFmtId="164" fontId="22" fillId="7" borderId="6" xfId="4" applyNumberFormat="1" applyFont="1" applyFill="1" applyBorder="1" applyAlignment="1">
      <alignment horizontal="left" vertical="center" wrapText="1"/>
    </xf>
    <xf numFmtId="164" fontId="22" fillId="7" borderId="5" xfId="4" applyNumberFormat="1" applyFont="1" applyFill="1" applyBorder="1" applyAlignment="1">
      <alignment horizontal="left" vertical="center" wrapText="1"/>
    </xf>
    <xf numFmtId="164" fontId="22" fillId="2" borderId="3" xfId="4" applyNumberFormat="1" applyFont="1" applyFill="1" applyBorder="1" applyAlignment="1">
      <alignment horizontal="left" vertical="center" wrapText="1"/>
    </xf>
    <xf numFmtId="164" fontId="22" fillId="2" borderId="6" xfId="4" applyNumberFormat="1" applyFont="1" applyFill="1" applyBorder="1" applyAlignment="1">
      <alignment horizontal="left" vertical="center" wrapText="1"/>
    </xf>
    <xf numFmtId="164" fontId="22" fillId="2" borderId="5" xfId="4" applyNumberFormat="1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11" borderId="3" xfId="0" applyFont="1" applyFill="1" applyBorder="1" applyAlignment="1">
      <alignment horizontal="left" vertical="center" wrapText="1"/>
    </xf>
    <xf numFmtId="0" fontId="22" fillId="11" borderId="6" xfId="0" applyFont="1" applyFill="1" applyBorder="1" applyAlignment="1">
      <alignment horizontal="left" vertical="center" wrapText="1"/>
    </xf>
    <xf numFmtId="0" fontId="22" fillId="11" borderId="5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3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2" fillId="11" borderId="1" xfId="0" applyFont="1" applyFill="1" applyBorder="1" applyAlignment="1">
      <alignment horizontal="left" vertical="center" wrapText="1"/>
    </xf>
    <xf numFmtId="0" fontId="22" fillId="8" borderId="2" xfId="0" applyFont="1" applyFill="1" applyBorder="1" applyAlignment="1">
      <alignment horizontal="center" vertical="center"/>
    </xf>
    <xf numFmtId="0" fontId="22" fillId="8" borderId="4" xfId="0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horizontal="left" vertical="top" wrapText="1"/>
    </xf>
    <xf numFmtId="0" fontId="22" fillId="8" borderId="4" xfId="0" applyFont="1" applyFill="1" applyBorder="1" applyAlignment="1">
      <alignment horizontal="left" vertical="top" wrapText="1"/>
    </xf>
    <xf numFmtId="0" fontId="22" fillId="8" borderId="2" xfId="0" applyFont="1" applyFill="1" applyBorder="1" applyAlignment="1">
      <alignment horizontal="center" vertical="top" wrapText="1"/>
    </xf>
    <xf numFmtId="0" fontId="22" fillId="8" borderId="4" xfId="0" applyFont="1" applyFill="1" applyBorder="1" applyAlignment="1">
      <alignment horizontal="center" vertical="top" wrapText="1"/>
    </xf>
    <xf numFmtId="0" fontId="22" fillId="8" borderId="2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vertical="center" wrapText="1"/>
    </xf>
    <xf numFmtId="0" fontId="22" fillId="8" borderId="3" xfId="0" applyFont="1" applyFill="1" applyBorder="1" applyAlignment="1">
      <alignment vertical="center" wrapText="1"/>
    </xf>
    <xf numFmtId="0" fontId="22" fillId="8" borderId="2" xfId="0" applyFont="1" applyFill="1" applyBorder="1" applyAlignment="1">
      <alignment horizontal="left" vertical="center" wrapText="1"/>
    </xf>
    <xf numFmtId="0" fontId="22" fillId="8" borderId="4" xfId="0" applyFont="1" applyFill="1" applyBorder="1" applyAlignment="1">
      <alignment horizontal="left" vertical="center" wrapText="1"/>
    </xf>
    <xf numFmtId="0" fontId="22" fillId="8" borderId="2" xfId="0" applyFont="1" applyFill="1" applyBorder="1" applyAlignment="1">
      <alignment horizontal="center"/>
    </xf>
    <xf numFmtId="0" fontId="22" fillId="8" borderId="4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3" xfId="4" applyFont="1" applyFill="1" applyBorder="1" applyAlignment="1">
      <alignment horizontal="left" vertical="center" wrapText="1"/>
    </xf>
    <xf numFmtId="0" fontId="25" fillId="2" borderId="6" xfId="4" applyFont="1" applyFill="1" applyBorder="1" applyAlignment="1">
      <alignment horizontal="left" vertical="center" wrapText="1"/>
    </xf>
    <xf numFmtId="0" fontId="25" fillId="2" borderId="5" xfId="4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top" wrapText="1"/>
    </xf>
    <xf numFmtId="0" fontId="22" fillId="0" borderId="4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vertical="center" wrapText="1"/>
    </xf>
    <xf numFmtId="0" fontId="22" fillId="8" borderId="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horizontal="left" vertical="top" wrapText="1"/>
    </xf>
    <xf numFmtId="0" fontId="22" fillId="2" borderId="4" xfId="0" applyFont="1" applyFill="1" applyBorder="1" applyAlignment="1">
      <alignment horizontal="left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top" wrapText="1"/>
    </xf>
    <xf numFmtId="0" fontId="23" fillId="2" borderId="4" xfId="0" applyFont="1" applyFill="1" applyBorder="1" applyAlignment="1">
      <alignment horizontal="center" vertical="top" wrapText="1"/>
    </xf>
    <xf numFmtId="0" fontId="23" fillId="2" borderId="2" xfId="0" applyFont="1" applyFill="1" applyBorder="1" applyAlignment="1">
      <alignment horizontal="left" vertical="center" wrapText="1"/>
    </xf>
    <xf numFmtId="0" fontId="23" fillId="2" borderId="4" xfId="0" applyFont="1" applyFill="1" applyBorder="1" applyAlignment="1">
      <alignment horizontal="left" vertical="center" wrapText="1"/>
    </xf>
    <xf numFmtId="0" fontId="22" fillId="2" borderId="16" xfId="2" applyFont="1" applyFill="1" applyBorder="1" applyAlignment="1">
      <alignment horizontal="center" vertical="center" wrapText="1"/>
    </xf>
    <xf numFmtId="0" fontId="22" fillId="2" borderId="7" xfId="2" applyFont="1" applyFill="1" applyBorder="1" applyAlignment="1">
      <alignment horizontal="center" vertical="center" wrapText="1"/>
    </xf>
    <xf numFmtId="164" fontId="22" fillId="2" borderId="2" xfId="0" applyNumberFormat="1" applyFont="1" applyFill="1" applyBorder="1" applyAlignment="1">
      <alignment horizontal="center" vertical="center"/>
    </xf>
    <xf numFmtId="164" fontId="22" fillId="2" borderId="4" xfId="0" applyNumberFormat="1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top" wrapText="1"/>
    </xf>
    <xf numFmtId="0" fontId="23" fillId="4" borderId="6" xfId="0" applyFont="1" applyFill="1" applyBorder="1" applyAlignment="1">
      <alignment horizontal="center" vertical="top" wrapText="1"/>
    </xf>
    <xf numFmtId="0" fontId="23" fillId="4" borderId="5" xfId="0" applyFont="1" applyFill="1" applyBorder="1" applyAlignment="1">
      <alignment horizontal="center" vertical="top" wrapText="1"/>
    </xf>
    <xf numFmtId="0" fontId="22" fillId="7" borderId="1" xfId="0" applyFont="1" applyFill="1" applyBorder="1" applyAlignment="1">
      <alignment vertical="center" wrapText="1"/>
    </xf>
    <xf numFmtId="0" fontId="22" fillId="7" borderId="3" xfId="0" applyFont="1" applyFill="1" applyBorder="1" applyAlignment="1">
      <alignment vertical="center" wrapText="1"/>
    </xf>
    <xf numFmtId="0" fontId="23" fillId="4" borderId="19" xfId="0" applyFont="1" applyFill="1" applyBorder="1" applyAlignment="1">
      <alignment horizontal="center" vertical="top" wrapText="1"/>
    </xf>
    <xf numFmtId="0" fontId="23" fillId="4" borderId="8" xfId="0" applyFont="1" applyFill="1" applyBorder="1" applyAlignment="1">
      <alignment horizontal="center" vertical="top" wrapText="1"/>
    </xf>
    <xf numFmtId="0" fontId="23" fillId="4" borderId="7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7" borderId="20" xfId="0" applyFont="1" applyFill="1" applyBorder="1" applyAlignment="1">
      <alignment horizontal="left" vertical="center" wrapText="1"/>
    </xf>
    <xf numFmtId="0" fontId="22" fillId="7" borderId="20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 wrapText="1"/>
    </xf>
    <xf numFmtId="0" fontId="22" fillId="2" borderId="15" xfId="2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3" fillId="2" borderId="2" xfId="0" applyFont="1" applyFill="1" applyBorder="1" applyAlignment="1">
      <alignment vertical="center" wrapText="1"/>
    </xf>
    <xf numFmtId="0" fontId="23" fillId="2" borderId="4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164" fontId="23" fillId="2" borderId="2" xfId="0" applyNumberFormat="1" applyFont="1" applyFill="1" applyBorder="1" applyAlignment="1">
      <alignment horizontal="center" vertical="center" wrapText="1"/>
    </xf>
    <xf numFmtId="164" fontId="23" fillId="2" borderId="4" xfId="0" applyNumberFormat="1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vertical="center" wrapText="1"/>
    </xf>
    <xf numFmtId="0" fontId="23" fillId="2" borderId="7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justify" vertical="center" wrapText="1"/>
    </xf>
    <xf numFmtId="0" fontId="23" fillId="0" borderId="1" xfId="0" applyFont="1" applyBorder="1" applyAlignment="1">
      <alignment horizontal="justify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7" borderId="3" xfId="0" applyFont="1" applyFill="1" applyBorder="1" applyAlignment="1">
      <alignment horizontal="left" vertical="center" wrapText="1"/>
    </xf>
    <xf numFmtId="0" fontId="22" fillId="7" borderId="6" xfId="0" applyFont="1" applyFill="1" applyBorder="1" applyAlignment="1">
      <alignment horizontal="left" vertical="center" wrapText="1"/>
    </xf>
    <xf numFmtId="0" fontId="22" fillId="7" borderId="5" xfId="0" applyFont="1" applyFill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top" wrapText="1"/>
    </xf>
    <xf numFmtId="0" fontId="22" fillId="0" borderId="6" xfId="0" applyFont="1" applyFill="1" applyBorder="1" applyAlignment="1">
      <alignment horizontal="left" vertical="top" wrapText="1"/>
    </xf>
    <xf numFmtId="0" fontId="22" fillId="0" borderId="5" xfId="0" applyFont="1" applyFill="1" applyBorder="1" applyAlignment="1">
      <alignment horizontal="left" vertical="top" wrapText="1"/>
    </xf>
    <xf numFmtId="3" fontId="22" fillId="0" borderId="2" xfId="0" applyNumberFormat="1" applyFont="1" applyFill="1" applyBorder="1" applyAlignment="1">
      <alignment horizontal="center" vertical="center"/>
    </xf>
    <xf numFmtId="3" fontId="22" fillId="0" borderId="4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justify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top" wrapText="1"/>
    </xf>
    <xf numFmtId="0" fontId="26" fillId="2" borderId="15" xfId="0" applyFont="1" applyFill="1" applyBorder="1" applyAlignment="1">
      <alignment horizontal="center" vertical="top" wrapText="1"/>
    </xf>
    <xf numFmtId="0" fontId="22" fillId="2" borderId="15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center" vertical="center" wrapText="1"/>
    </xf>
    <xf numFmtId="49" fontId="26" fillId="2" borderId="2" xfId="0" applyNumberFormat="1" applyFont="1" applyFill="1" applyBorder="1" applyAlignment="1">
      <alignment horizontal="center" vertical="center"/>
    </xf>
    <xf numFmtId="49" fontId="26" fillId="2" borderId="15" xfId="0" applyNumberFormat="1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2" fillId="2" borderId="6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center" wrapText="1"/>
    </xf>
    <xf numFmtId="0" fontId="26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2" fillId="7" borderId="3" xfId="0" applyFont="1" applyFill="1" applyBorder="1" applyAlignment="1">
      <alignment horizontal="left" vertical="top" wrapText="1"/>
    </xf>
    <xf numFmtId="0" fontId="22" fillId="7" borderId="6" xfId="0" applyFont="1" applyFill="1" applyBorder="1" applyAlignment="1">
      <alignment horizontal="left" vertical="top" wrapText="1"/>
    </xf>
    <xf numFmtId="0" fontId="22" fillId="7" borderId="5" xfId="0" applyFont="1" applyFill="1" applyBorder="1" applyAlignment="1">
      <alignment horizontal="left" vertical="top" wrapText="1"/>
    </xf>
    <xf numFmtId="0" fontId="22" fillId="5" borderId="3" xfId="0" applyFont="1" applyFill="1" applyBorder="1" applyAlignment="1">
      <alignment horizontal="left" vertical="center" wrapText="1"/>
    </xf>
    <xf numFmtId="0" fontId="22" fillId="5" borderId="6" xfId="0" applyFont="1" applyFill="1" applyBorder="1" applyAlignment="1">
      <alignment horizontal="left" vertical="center" wrapText="1"/>
    </xf>
    <xf numFmtId="0" fontId="22" fillId="5" borderId="5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top" wrapText="1"/>
    </xf>
    <xf numFmtId="0" fontId="22" fillId="5" borderId="6" xfId="0" applyFont="1" applyFill="1" applyBorder="1" applyAlignment="1">
      <alignment horizontal="left" vertical="top" wrapText="1"/>
    </xf>
    <xf numFmtId="0" fontId="22" fillId="5" borderId="5" xfId="0" applyFont="1" applyFill="1" applyBorder="1" applyAlignment="1">
      <alignment horizontal="left" vertical="top" wrapText="1"/>
    </xf>
    <xf numFmtId="0" fontId="22" fillId="0" borderId="7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3" fillId="5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2" fillId="5" borderId="11" xfId="0" applyFont="1" applyFill="1" applyBorder="1" applyAlignment="1">
      <alignment horizontal="left" vertical="center" wrapText="1"/>
    </xf>
    <xf numFmtId="0" fontId="22" fillId="5" borderId="8" xfId="0" applyFont="1" applyFill="1" applyBorder="1" applyAlignment="1">
      <alignment horizontal="left" vertical="center" wrapText="1"/>
    </xf>
    <xf numFmtId="0" fontId="22" fillId="5" borderId="7" xfId="0" applyFont="1" applyFill="1" applyBorder="1" applyAlignment="1">
      <alignment horizontal="left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wrapText="1"/>
    </xf>
    <xf numFmtId="0" fontId="22" fillId="0" borderId="1" xfId="0" applyFont="1" applyBorder="1" applyAlignment="1">
      <alignment horizontal="center" wrapText="1"/>
    </xf>
    <xf numFmtId="0" fontId="8" fillId="0" borderId="1" xfId="0" applyFont="1" applyBorder="1"/>
  </cellXfs>
  <cellStyles count="5">
    <cellStyle name="Обычный" xfId="0" builtinId="0"/>
    <cellStyle name="Обычный 2" xfId="4"/>
    <cellStyle name="Обычный_Лист1" xfId="2"/>
    <cellStyle name="Финансовый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3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4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5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6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7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8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9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0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1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2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3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4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5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6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7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8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79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0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1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2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3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4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5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6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7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8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89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0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1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2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3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4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5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6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7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8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99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0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1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2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3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4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5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6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7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8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09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0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1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2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3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4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5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6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7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8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19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0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1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2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3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4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5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6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7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8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29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0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1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2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3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4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5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6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7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8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39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0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1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2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3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4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5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6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7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8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49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0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1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2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3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4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5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6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7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8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59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0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1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2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3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4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5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6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7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8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69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0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1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2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3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4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5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6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7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8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79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0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1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2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3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4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5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6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7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8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89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0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1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2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3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4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5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6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7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8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599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0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1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2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3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4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5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6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7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8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09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0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1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2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3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4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5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6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7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8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19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0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1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2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3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4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5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6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7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8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29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0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1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2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3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4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5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6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7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8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39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0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1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2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3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4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5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6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7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8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49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0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1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2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3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4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5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6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7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8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59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0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1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2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3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4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5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6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7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8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69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0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1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2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3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4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5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6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7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8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79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0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1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2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3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4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5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6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7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8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89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0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1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2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3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4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5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6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7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8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699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0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1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2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3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4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5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6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7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8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09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0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1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2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3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4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5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6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7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8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19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0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1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2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3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4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5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6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7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8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29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0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1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2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3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4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5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6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7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8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39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0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1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2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3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4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5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6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7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8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49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0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1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2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3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4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5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6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7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8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59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0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1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2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3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4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5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6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7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8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69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0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1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2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3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47625</xdr:colOff>
      <xdr:row>481</xdr:row>
      <xdr:rowOff>0</xdr:rowOff>
    </xdr:from>
    <xdr:ext cx="104775" cy="66675"/>
    <xdr:sp macro="" textlink="">
      <xdr:nvSpPr>
        <xdr:cNvPr id="774" name="Text Box 387"/>
        <xdr:cNvSpPr>
          <a:spLocks noGrp="1"/>
        </xdr:cNvSpPr>
      </xdr:nvSpPr>
      <xdr:spPr>
        <a:xfrm>
          <a:off x="523875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5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6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7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8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79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0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1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2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3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4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5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6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7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8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89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0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1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2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3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4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5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6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7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8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799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0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1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2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3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4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5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6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7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8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09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0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1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2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3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4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5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6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7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8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19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0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1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2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3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4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5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6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7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8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29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0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1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2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3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4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5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6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7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8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39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0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1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2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3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4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5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6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7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8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49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0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1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2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3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4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5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6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7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8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59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0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1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2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3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4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5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6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7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8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69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0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1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2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3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4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5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6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7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8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79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0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1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2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3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4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5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6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7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8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89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0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1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2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3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4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5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6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7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8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899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0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1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2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3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4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5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6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7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8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09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0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1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2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3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4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5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6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7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8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19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0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1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2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3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4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5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6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7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8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29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0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1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2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3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4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5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6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7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8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39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0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1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2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3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4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5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6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7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8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49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0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1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2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3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4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5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6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7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8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59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0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1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2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3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4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5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6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7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8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69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0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1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2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3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4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5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6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7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8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79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0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1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2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3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4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5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6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7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8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89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0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1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2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3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4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5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6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7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8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999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0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1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2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3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4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5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6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7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8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09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0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1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2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3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4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5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6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7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8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19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0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1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2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3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4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5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6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7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8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29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0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1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2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3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4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5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6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7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8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39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0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1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2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3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4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5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6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7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8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49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0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1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2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3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4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5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6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7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8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59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0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1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2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3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4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5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6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7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8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69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0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1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2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3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4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5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6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7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8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79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0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1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2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3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4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5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6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7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8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89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0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1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2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3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4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5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6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7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8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099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0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1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2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3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4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5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6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7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8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09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0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1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2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3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4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5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6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7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8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19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0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1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2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3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4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5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6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7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8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29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0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1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2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3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4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5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6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7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8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39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0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1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2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3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4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5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6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7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8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49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0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1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2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3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4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5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6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7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8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59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0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1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2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3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4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5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6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7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8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69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0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1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2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3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4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5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6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7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8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79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0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1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2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3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4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5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6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7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8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89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0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1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2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3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4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5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6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7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8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199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0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1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2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3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4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5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6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7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8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09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0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1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2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3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4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5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6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7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8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19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0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1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2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3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4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5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6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7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8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29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0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1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2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3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4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5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6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7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8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39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0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1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2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3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4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5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6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7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8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49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0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1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2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3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4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5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6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7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8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59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0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1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2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3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4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5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6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7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8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69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0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1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2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3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4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5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6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7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8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79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0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1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2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3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4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5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6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7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8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89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0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1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2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3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4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5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6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7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8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299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0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1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2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3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4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5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6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7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8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09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0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1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2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3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4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5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6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7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8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19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0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1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2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3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4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5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6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7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8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29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0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1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2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3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4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5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6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7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8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39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0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1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2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3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4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5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6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7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8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49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0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1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2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3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4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5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6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7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8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59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0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1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2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3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4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5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6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7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8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69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0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1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2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3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4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5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6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7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8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79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0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1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2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3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4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5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6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7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8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89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0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1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2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3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4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5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6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7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8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399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0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1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2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3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4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5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6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7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8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09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0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1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2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3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4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5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6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7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8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19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0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1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2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3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4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5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6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7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8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29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0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1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2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3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4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5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6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7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8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39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0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1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2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3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4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5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6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7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8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49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0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1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2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3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4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5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6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7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8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59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0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1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2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3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4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5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6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7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8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69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0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1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2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3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4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5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6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7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8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79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0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1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2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3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4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5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6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7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8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89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0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1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2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3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4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5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6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7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8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499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0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1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2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3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4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5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6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7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8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09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0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1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2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3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4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5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6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7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8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19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0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1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2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3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4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5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6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7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8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29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0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1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2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3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4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5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6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7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8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39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0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1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2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3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4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5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6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7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8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49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0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1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2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3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4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5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6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7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8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59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0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1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2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3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4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5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6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7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8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69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0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1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2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3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4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5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6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7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8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79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0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1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2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3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4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5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6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7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8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89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0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1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2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3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4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5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6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7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8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599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0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1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2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3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4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5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6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7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8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09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0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1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2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3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4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5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6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7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8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19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0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1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2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3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4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5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6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7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8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29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0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1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2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3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4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5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6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7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8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39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0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1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2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3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4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5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6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7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8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49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0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1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2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3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4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5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6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7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8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59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0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1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2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3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4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5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6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7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8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69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0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1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2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3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4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5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6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7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8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79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0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1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2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3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4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5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6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7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8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89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0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1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2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3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4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5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6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7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8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699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0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1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2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3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4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5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6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7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8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09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0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1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2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3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4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5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6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7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8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19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0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1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2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3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4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5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6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7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8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29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0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1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2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3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4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5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6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7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8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39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0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1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2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3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4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5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6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7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8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49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0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1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2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3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4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5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6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7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8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59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0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1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2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3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4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5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6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7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8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69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0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1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2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3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4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5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6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7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8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79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0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1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2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3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4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5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6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7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8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89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0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1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2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3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4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5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6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7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8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799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0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1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2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3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4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5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6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7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8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09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0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1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2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3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4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5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6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7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8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19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0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1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2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3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4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5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6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7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8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29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0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1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2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3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4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5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6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7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8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39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0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1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2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3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4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5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6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7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8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49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0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1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2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3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4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5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6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7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8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59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0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1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2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3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4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5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6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7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8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69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0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1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2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3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4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5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6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7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8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79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0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1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2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3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4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5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6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7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8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89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0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1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2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3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4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5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6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7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8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899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0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1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2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3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4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5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6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7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8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09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0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1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2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3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4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5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6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7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8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19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0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1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2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3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4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5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6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7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8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29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0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1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2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3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4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5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6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7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8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39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0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1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2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3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4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5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6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7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8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49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0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1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2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3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4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5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6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7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8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59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0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1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2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3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4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5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6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7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8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69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0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1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2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3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4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5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6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7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8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79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0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1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2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3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4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5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6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7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8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89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0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1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2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3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4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5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6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7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8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1999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0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1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2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3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4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5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6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7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8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09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0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1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2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3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4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5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6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7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8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19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0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1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2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3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4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5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6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7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8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29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0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1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2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3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4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5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6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7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8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39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0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1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2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3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4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5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6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7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8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49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0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1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2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3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4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5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6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7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8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59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0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1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2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3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4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5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6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7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8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69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0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1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2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3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4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5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6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7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8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79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0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1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2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3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4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5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6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7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8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89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0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1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2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3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4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5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6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7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8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099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0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1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2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3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4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5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6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7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8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09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0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1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2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3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4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5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6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7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8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19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0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1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2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3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4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5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6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7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8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29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0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1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2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3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4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5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6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7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8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39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0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1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2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3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4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5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6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7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8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49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0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1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2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3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4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5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6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7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8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59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0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1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2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3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4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5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6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7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8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69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0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1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2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3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4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5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6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7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8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79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0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1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2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3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4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5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6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7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8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89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0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1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2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3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4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5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6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7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8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199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0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1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2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3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4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5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6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7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8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09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0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1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2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3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4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5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6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7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8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19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0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1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2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3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4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5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6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7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8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29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0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1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2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3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4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5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6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7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8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39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0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1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2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3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4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5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6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7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8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49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0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1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2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3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4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5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6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7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8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59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0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1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2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3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4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5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6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7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8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69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0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1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2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3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4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5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6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7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8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79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0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1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2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3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4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5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6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7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8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89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0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1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2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3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4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5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6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7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8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299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0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1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2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3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4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5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6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7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8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09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0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1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2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3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4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5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6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7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8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19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0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1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2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3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4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5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6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7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8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29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0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1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2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3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4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5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6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7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8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39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0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1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2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3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4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5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6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7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8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49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0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1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2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3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4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5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6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7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8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59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0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1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2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3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4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5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6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7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8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69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0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1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2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3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4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5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6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7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8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79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0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1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2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3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4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5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6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7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8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89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0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1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2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3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4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5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6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7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8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399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0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1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2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3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4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5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6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7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8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09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0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1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2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3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4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5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6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7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8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19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0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1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2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3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4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5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6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7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8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29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0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1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2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3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4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5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6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7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8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39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0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1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2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3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4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5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6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7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8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49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0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1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2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3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4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5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6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7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8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59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0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1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2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3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4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5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6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7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8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69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0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1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2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3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4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5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6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7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8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79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0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1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2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3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4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5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6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7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8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89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0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1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2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3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4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5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6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7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8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499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0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1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2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3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4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5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6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7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8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09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0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1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2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3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4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5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6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7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8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19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0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1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2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3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4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5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6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7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8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29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0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1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2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3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4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5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6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7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8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39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0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1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2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3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4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5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6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7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8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49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0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1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2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3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4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5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6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7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8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59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0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1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2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3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4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5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6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7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8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69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0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1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2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3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4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5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6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7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8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79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0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1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2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3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4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5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6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7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8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89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0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1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2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3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4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5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6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7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8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599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0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1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2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3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4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5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6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7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8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09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0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1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2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3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4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5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6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7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8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19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0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1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2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3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4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5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6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7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8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29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0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1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2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3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4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5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6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7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8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39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0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1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2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3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4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5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6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7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8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49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0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1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2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3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4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5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6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7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8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59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0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1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2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3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4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5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6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7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8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69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0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1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2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3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4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5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6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7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8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79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0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1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2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3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4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5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6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7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8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89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0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1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2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3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4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5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6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7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8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699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0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1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2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3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4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5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6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7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8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09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0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1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2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3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4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5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6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7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8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19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0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1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2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3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4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5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6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7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8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29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0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1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2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3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4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5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6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7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8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39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0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1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2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3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4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5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6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7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8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49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0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1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2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3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4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5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6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7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8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59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0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1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2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3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4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5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6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7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8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69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0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1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2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3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4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5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6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7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8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79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0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1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2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3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4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5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6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7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8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89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0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1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2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3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4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5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6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7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8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799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0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1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2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3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4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5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6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7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8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09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0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1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2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3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4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5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6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7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8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19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0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1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2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3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4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5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6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7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8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29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0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1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2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3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4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5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6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7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8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39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0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1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2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3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4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5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6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7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8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49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0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1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2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3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4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5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6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7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8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59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0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1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2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3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4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5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6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7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8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69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0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1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2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3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4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5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6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7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8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79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0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1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2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3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4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5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6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7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8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89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0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1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2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3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4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5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6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7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8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899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0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1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2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3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4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5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6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7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8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09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0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1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2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3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4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5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6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7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8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19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0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1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2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3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4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5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6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7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8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29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0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1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2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3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4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5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6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7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8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39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0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1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2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3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4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5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6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7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8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49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0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1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2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3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4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5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6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7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8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59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0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1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2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3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4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5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6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7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8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69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0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1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2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3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4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5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6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7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8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79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0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1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2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3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4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5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6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7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8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89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0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1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2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3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4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5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6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7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8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2999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0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1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2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3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4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5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6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7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8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09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0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1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2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3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4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5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6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7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8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19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0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1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2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3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4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5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6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7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8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29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0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1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2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3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4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5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6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7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8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39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0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1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2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3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4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5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6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7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8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49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0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1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2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3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4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5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6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7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8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59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0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1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2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3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4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5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6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7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8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69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0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1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2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3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4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5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6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7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8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79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0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1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2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3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4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5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6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7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8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89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47625</xdr:colOff>
      <xdr:row>481</xdr:row>
      <xdr:rowOff>0</xdr:rowOff>
    </xdr:from>
    <xdr:ext cx="104775" cy="66675"/>
    <xdr:sp macro="" textlink="">
      <xdr:nvSpPr>
        <xdr:cNvPr id="3090" name="Text Box 387"/>
        <xdr:cNvSpPr>
          <a:spLocks noGrp="1"/>
        </xdr:cNvSpPr>
      </xdr:nvSpPr>
      <xdr:spPr>
        <a:xfrm>
          <a:off x="523875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1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2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3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4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5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6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7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8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099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0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1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2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3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4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5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6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7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8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09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0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1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2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3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4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5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6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7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8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19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0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1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2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3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4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5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6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7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8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29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0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1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2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3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4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5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6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7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8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39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0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1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2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3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4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5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6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7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8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49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0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1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2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3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4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5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6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7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8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59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0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1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2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3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4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5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6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7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8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69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0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1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2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3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4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5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6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7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8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79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0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1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2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3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4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5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6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7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8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89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0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1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2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3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4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5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6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7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8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199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0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1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2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3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4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5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6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7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8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09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0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1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2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3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4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5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6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7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8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19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0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1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2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3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4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5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6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7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8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29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0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1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2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3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4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5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6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7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8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39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0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1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2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3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4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5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6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7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8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49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0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1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2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3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4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5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6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7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8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59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0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1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2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3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4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5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6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7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8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69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0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1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2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3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4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5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6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7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8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79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0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1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2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3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4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5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6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7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8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89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0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1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2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3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4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5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6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7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8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299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0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1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2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3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4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5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6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7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8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09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0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1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2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3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4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5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6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7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8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19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0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1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2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3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4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5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6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7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8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29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0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1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2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3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4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5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6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7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8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39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0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1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2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3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4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5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6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7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8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49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0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1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2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3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4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5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6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7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8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59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0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1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2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3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4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5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6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7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8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69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0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1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2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3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4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5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6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7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8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79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0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1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2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3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4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5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6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7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8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89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0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1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2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3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4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5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6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7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8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399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0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1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2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3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4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5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6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7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8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09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0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1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2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3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4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5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6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7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8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19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0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1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2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3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4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5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6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7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8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29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0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1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2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3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4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5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6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7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8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39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0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1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2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3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4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5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6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7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8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49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0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1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2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3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4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5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6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7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8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59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0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1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2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3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4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5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6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7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8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69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0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1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2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3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4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5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6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7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8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79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0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1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2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3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4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5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6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7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8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89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0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1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2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3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4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5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6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7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8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499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0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1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2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3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4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5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6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7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8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09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0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1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2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3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4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5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6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7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8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19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0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1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2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3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4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5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6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7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8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29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0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1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2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3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4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5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6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7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8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39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0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1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2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3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4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5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6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7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8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49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0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1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2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3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4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5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6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7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8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59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0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1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2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3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4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5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6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7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8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69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0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1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2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3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4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5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6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7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8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79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0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1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2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3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4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5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6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7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8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89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0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1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2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3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4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5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6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7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8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599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0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1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2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3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4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5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6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7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8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09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0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1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2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3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4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5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6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7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8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19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0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1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2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3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4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5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6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7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8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29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0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1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2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3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4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5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6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7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8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39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0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1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2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3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4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5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6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7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8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49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0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1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2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3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4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5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6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7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8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59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0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1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2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3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4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5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6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7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8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69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0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1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2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3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4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5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6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7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8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79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0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1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2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3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4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5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6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7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8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89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0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1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2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3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4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5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6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7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8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699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0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1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2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3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4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5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6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7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8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09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0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1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2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3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4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5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6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7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8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19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0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1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2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3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4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5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6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7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8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29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0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1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2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3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4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5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6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7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8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39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0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1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2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3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4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5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6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7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8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49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0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1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2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3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4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5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6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7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8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59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0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1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2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3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4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5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6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7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8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69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0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1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2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3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4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5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6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7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8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79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0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1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2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3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4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5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6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7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8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89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0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1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2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3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4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5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6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7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8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799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0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1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2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3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4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5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6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7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8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09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0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1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2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3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4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5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6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7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8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19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0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1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2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3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4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5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6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7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8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29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0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1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2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3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4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5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6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7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8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39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0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1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2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3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4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5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6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7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8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49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0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1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2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3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4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5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6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7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8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59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0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1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2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3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4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5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6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7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8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69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0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1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2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3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4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5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6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7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8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79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0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1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2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3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4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5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6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7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8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89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0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1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2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3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4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5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6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7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8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899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0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1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2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3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4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5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6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7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8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09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0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1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2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3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4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5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6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7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8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19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0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1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2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3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4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5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6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7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8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29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0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1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2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3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4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5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6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7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8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39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0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1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2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3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4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5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6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7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8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49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0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1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2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3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4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5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6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7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8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59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0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1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2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3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4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5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6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7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8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69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0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1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2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3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4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5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6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7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8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79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0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1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2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3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4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5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6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7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8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89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0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1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2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3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4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5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6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7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8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3999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0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1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2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3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4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5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6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7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8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09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0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1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2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3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4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5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6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7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8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19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0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1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2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3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4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5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6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7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8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29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0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1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2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3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4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5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6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7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8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39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0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1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2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3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4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5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6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7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8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49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0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1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2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3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4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5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6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7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8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59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0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1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2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3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4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5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6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7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8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69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0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1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2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3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4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5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6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7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8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79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0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1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2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3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4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5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6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7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8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89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0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1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2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3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4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5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6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7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8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099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0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1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2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3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4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5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6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7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8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09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0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1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2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3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4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5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6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7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8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19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0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1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2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3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4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5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6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7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8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29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0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1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2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3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4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5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6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7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8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39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0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1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2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3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4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5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6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7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8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49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0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1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2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3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4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5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6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7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8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59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0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1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2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3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4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5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6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7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8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69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0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1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2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3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4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5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6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7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8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79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0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1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2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3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4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5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6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7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8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89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0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1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2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3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4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5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6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7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8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199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0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1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2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3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4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5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6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7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8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09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0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1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2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3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4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5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6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7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8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19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0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1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2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3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4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5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6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7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8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29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0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1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2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3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4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5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6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7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8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39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0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1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2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3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4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5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6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7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8" name="Text Box 3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49" name="Text Box 3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0" name="Text Box 3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1" name="Text Box 3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2" name="Text Box 3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3" name="Text Box 3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4" name="Text Box 3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5" name="Text Box 3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6" name="Text Box 3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7" name="Text Box 3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8" name="Text Box 3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59" name="Text Box 3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0" name="Text Box 3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1" name="Text Box 4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2" name="Text Box 4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3" name="Text Box 4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4" name="Text Box 4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5" name="Text Box 4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6" name="Text Box 4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7" name="Text Box 4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8" name="Text Box 4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69" name="Text Box 4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0" name="Text Box 4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1" name="Text Box 4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2" name="Text Box 4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3" name="Text Box 4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4" name="Text Box 4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5" name="Text Box 4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6" name="Text Box 4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7" name="Text Box 4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8" name="Text Box 4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79" name="Text Box 4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0" name="Text Box 4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1" name="Text Box 4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2" name="Text Box 4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3" name="Text Box 4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4" name="Text Box 4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5" name="Text Box 4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6" name="Text Box 4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7" name="Text Box 4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8" name="Text Box 4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89" name="Text Box 4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0" name="Text Box 4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1" name="Text Box 4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2" name="Text Box 4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3" name="Text Box 4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4" name="Text Box 4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5" name="Text Box 4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6" name="Text Box 4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7" name="Text Box 4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8" name="Text Box 4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299" name="Text Box 4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0" name="Text Box 4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1" name="Text Box 4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2" name="Text Box 4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3" name="Text Box 4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4" name="Text Box 4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5" name="Text Box 4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6" name="Text Box 4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7" name="Text Box 4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8" name="Text Box 4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09" name="Text Box 4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0" name="Text Box 4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1" name="Text Box 4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2" name="Text Box 4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3" name="Text Box 4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4" name="Text Box 4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5" name="Text Box 4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6" name="Text Box 4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7" name="Text Box 4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8" name="Text Box 4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19" name="Text Box 4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0" name="Text Box 4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1" name="Text Box 4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2" name="Text Box 4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3" name="Text Box 4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4" name="Text Box 4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5" name="Text Box 4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6" name="Text Box 4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7" name="Text Box 4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8" name="Text Box 4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29" name="Text Box 4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0" name="Text Box 4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1" name="Text Box 4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2" name="Text Box 4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3" name="Text Box 4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4" name="Text Box 4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5" name="Text Box 4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6" name="Text Box 4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7" name="Text Box 4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8" name="Text Box 4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39" name="Text Box 4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0" name="Text Box 4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1" name="Text Box 4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2" name="Text Box 4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3" name="Text Box 4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4" name="Text Box 4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5" name="Text Box 4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6" name="Text Box 4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7" name="Text Box 4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8" name="Text Box 4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49" name="Text Box 4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0" name="Text Box 4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1" name="Text Box 4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2" name="Text Box 4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3" name="Text Box 4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4" name="Text Box 4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5" name="Text Box 4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6" name="Text Box 4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7" name="Text Box 4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8" name="Text Box 4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59" name="Text Box 4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0" name="Text Box 4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1" name="Text Box 5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2" name="Text Box 5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3" name="Text Box 5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4" name="Text Box 5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5" name="Text Box 5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6" name="Text Box 5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7" name="Text Box 5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8" name="Text Box 5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69" name="Text Box 5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0" name="Text Box 5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1" name="Text Box 5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2" name="Text Box 5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3" name="Text Box 5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4" name="Text Box 5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5" name="Text Box 5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6" name="Text Box 5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7" name="Text Box 5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8" name="Text Box 5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79" name="Text Box 5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0" name="Text Box 5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1" name="Text Box 5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2" name="Text Box 5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3" name="Text Box 5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4" name="Text Box 5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5" name="Text Box 5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6" name="Text Box 5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7" name="Text Box 5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8" name="Text Box 5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89" name="Text Box 5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0" name="Text Box 5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1" name="Text Box 5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2" name="Text Box 5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3" name="Text Box 5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4" name="Text Box 5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5" name="Text Box 5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6" name="Text Box 5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7" name="Text Box 5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8" name="Text Box 5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399" name="Text Box 5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0" name="Text Box 5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1" name="Text Box 5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2" name="Text Box 5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3" name="Text Box 5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4" name="Text Box 5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5" name="Text Box 5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6" name="Text Box 5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7" name="Text Box 5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8" name="Text Box 5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09" name="Text Box 5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0" name="Text Box 5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1" name="Text Box 5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2" name="Text Box 5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3" name="Text Box 5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4" name="Text Box 5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5" name="Text Box 5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6" name="Text Box 5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7" name="Text Box 5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8" name="Text Box 5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19" name="Text Box 5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0" name="Text Box 5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1" name="Text Box 5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2" name="Text Box 5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3" name="Text Box 5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4" name="Text Box 5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5" name="Text Box 5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6" name="Text Box 5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7" name="Text Box 5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8" name="Text Box 5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29" name="Text Box 5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0" name="Text Box 5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1" name="Text Box 5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2" name="Text Box 5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3" name="Text Box 5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4" name="Text Box 5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5" name="Text Box 5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6" name="Text Box 5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7" name="Text Box 5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8" name="Text Box 5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39" name="Text Box 5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0" name="Text Box 5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1" name="Text Box 5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2" name="Text Box 5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3" name="Text Box 5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4" name="Text Box 5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5" name="Text Box 5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6" name="Text Box 5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7" name="Text Box 5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8" name="Text Box 5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49" name="Text Box 5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0" name="Text Box 5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1" name="Text Box 5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2" name="Text Box 5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3" name="Text Box 5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4" name="Text Box 5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5" name="Text Box 5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6" name="Text Box 5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7" name="Text Box 5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8" name="Text Box 5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59" name="Text Box 5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0" name="Text Box 5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1" name="Text Box 6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2" name="Text Box 6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3" name="Text Box 6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4" name="Text Box 6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5" name="Text Box 6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6" name="Text Box 6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7" name="Text Box 6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8" name="Text Box 6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69" name="Text Box 6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0" name="Text Box 6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1" name="Text Box 6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2" name="Text Box 6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3" name="Text Box 6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4" name="Text Box 6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5" name="Text Box 6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6" name="Text Box 6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7" name="Text Box 6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8" name="Text Box 6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79" name="Text Box 6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0" name="Text Box 6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1" name="Text Box 6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2" name="Text Box 6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3" name="Text Box 6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4" name="Text Box 6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5" name="Text Box 6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6" name="Text Box 6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7" name="Text Box 6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8" name="Text Box 6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89" name="Text Box 6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0" name="Text Box 6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1" name="Text Box 6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2" name="Text Box 6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3" name="Text Box 6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4" name="Text Box 6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5" name="Text Box 6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6" name="Text Box 6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7" name="Text Box 6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8" name="Text Box 6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499" name="Text Box 6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0" name="Text Box 6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1" name="Text Box 6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2" name="Text Box 6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3" name="Text Box 6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4" name="Text Box 6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5" name="Text Box 6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6" name="Text Box 6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7" name="Text Box 6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8" name="Text Box 6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09" name="Text Box 6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0" name="Text Box 6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1" name="Text Box 6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2" name="Text Box 6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3" name="Text Box 6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4" name="Text Box 6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5" name="Text Box 6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6" name="Text Box 6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7" name="Text Box 6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8" name="Text Box 6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19" name="Text Box 6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0" name="Text Box 6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1" name="Text Box 6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2" name="Text Box 6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3" name="Text Box 6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4" name="Text Box 6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5" name="Text Box 6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6" name="Text Box 6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7" name="Text Box 6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8" name="Text Box 6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29" name="Text Box 6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0" name="Text Box 6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1" name="Text Box 6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2" name="Text Box 6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3" name="Text Box 6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4" name="Text Box 67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5" name="Text Box 67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6" name="Text Box 67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7" name="Text Box 67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8" name="Text Box 67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39" name="Text Box 67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0" name="Text Box 67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1" name="Text Box 68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2" name="Text Box 68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3" name="Text Box 68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4" name="Text Box 68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5" name="Text Box 68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6" name="Text Box 68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7" name="Text Box 68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8" name="Text Box 68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49" name="Text Box 68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0" name="Text Box 68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1" name="Text Box 69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2" name="Text Box 69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3" name="Text Box 69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4" name="Text Box 69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5" name="Text Box 69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6" name="Text Box 69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7" name="Text Box 69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8" name="Text Box 69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59" name="Text Box 69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0" name="Text Box 69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1" name="Text Box 70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2" name="Text Box 70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3" name="Text Box 70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4" name="Text Box 70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5" name="Text Box 70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6" name="Text Box 70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7" name="Text Box 70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8" name="Text Box 70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69" name="Text Box 70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0" name="Text Box 70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1" name="Text Box 71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2" name="Text Box 71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3" name="Text Box 71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4" name="Text Box 71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5" name="Text Box 71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6" name="Text Box 71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7" name="Text Box 71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8" name="Text Box 71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79" name="Text Box 71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0" name="Text Box 71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1" name="Text Box 72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2" name="Text Box 72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3" name="Text Box 72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4" name="Text Box 72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5" name="Text Box 72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6" name="Text Box 72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7" name="Text Box 72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8" name="Text Box 72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89" name="Text Box 72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0" name="Text Box 72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1" name="Text Box 73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2" name="Text Box 73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3" name="Text Box 73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4" name="Text Box 73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5" name="Text Box 73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6" name="Text Box 73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7" name="Text Box 73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8" name="Text Box 73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599" name="Text Box 73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0" name="Text Box 73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1" name="Text Box 74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2" name="Text Box 74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3" name="Text Box 74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4" name="Text Box 74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5" name="Text Box 74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6" name="Text Box 74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7" name="Text Box 74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8" name="Text Box 74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09" name="Text Box 74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0" name="Text Box 74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1" name="Text Box 75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2" name="Text Box 75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3" name="Text Box 75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4" name="Text Box 75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5" name="Text Box 75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6" name="Text Box 75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7" name="Text Box 75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8" name="Text Box 75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19" name="Text Box 75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0" name="Text Box 75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1" name="Text Box 76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2" name="Text Box 76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3" name="Text Box 76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4" name="Text Box 763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5" name="Text Box 764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6" name="Text Box 765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7" name="Text Box 766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8" name="Text Box 767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29" name="Text Box 768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30" name="Text Box 769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31" name="Text Box 770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32" name="Text Box 771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481</xdr:row>
      <xdr:rowOff>0</xdr:rowOff>
    </xdr:from>
    <xdr:ext cx="104775" cy="66675"/>
    <xdr:sp macro="" textlink="">
      <xdr:nvSpPr>
        <xdr:cNvPr id="4633" name="Text Box 772"/>
        <xdr:cNvSpPr>
          <a:spLocks noGrp="1"/>
        </xdr:cNvSpPr>
      </xdr:nvSpPr>
      <xdr:spPr>
        <a:xfrm>
          <a:off x="476250" y="19617690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34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35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36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37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38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39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0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1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2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3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4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5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6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7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8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49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0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1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2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3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4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5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6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7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8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59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0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1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2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3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4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5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6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7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8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69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0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1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2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3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4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5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6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7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8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79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0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1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2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3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4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5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6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7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8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89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0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1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2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3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4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5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6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7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8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699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0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1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2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3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4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5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6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7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8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09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0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1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2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3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4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5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6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7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8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19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0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1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2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3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4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5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6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7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8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29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0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1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2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3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4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5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6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7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8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39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0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1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2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3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4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5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6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7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8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49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0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1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2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3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4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5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6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7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8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59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0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1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2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3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4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5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6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7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8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69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0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1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2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3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4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5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6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7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8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79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0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1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2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3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4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5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6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7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8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89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0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1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2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3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4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5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6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7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8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799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0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1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2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3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4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5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6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7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8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09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0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1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2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3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4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5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6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7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8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19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0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1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2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3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4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5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6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7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8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29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0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1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2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3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4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5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6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7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8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39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0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1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2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3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4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5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6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7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8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49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0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1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2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3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4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5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6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7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8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59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0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1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2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3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4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5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6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7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8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69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0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1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2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3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4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5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6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7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8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79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0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1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2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3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4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5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6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7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8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89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0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1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2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3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4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5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6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7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8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899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0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1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2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3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4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5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6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7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8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09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0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1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2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3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4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5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6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7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8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19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0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1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2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3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4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5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6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7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8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29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0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1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2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3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4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5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6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7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8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39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0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1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2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3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4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5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6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7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8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49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0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1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2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3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4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5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6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7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8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59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0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1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2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3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4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5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6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7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8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69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0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1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2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3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4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5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6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7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8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79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0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1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2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3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4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5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6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7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8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89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0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1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2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3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4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5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6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7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8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4999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0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1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2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3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4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5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6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7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8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09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0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1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2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3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4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5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6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7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8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19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0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1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2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3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4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5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6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7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8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29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0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1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2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3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4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5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6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7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8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39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0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1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2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3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4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5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6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7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8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49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0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1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2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3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4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5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6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7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8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59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0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1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2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3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4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5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6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7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8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69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0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1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2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3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4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5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6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7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8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79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0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1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2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3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4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5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6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7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8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89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0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1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2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3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4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5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6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7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8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099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0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1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2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3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4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5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6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7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8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09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0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1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2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3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4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5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6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7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8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19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0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1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2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3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4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5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6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7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8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29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0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1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2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3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4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5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6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7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8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39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0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1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2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3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4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5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6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7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8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49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0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1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2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3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4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5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6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7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8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59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0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1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2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3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4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5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6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7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8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69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0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1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2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3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4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5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6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7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8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79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0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1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2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3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4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5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6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7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8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89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0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1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2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3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4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5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6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7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8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199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0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1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2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3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4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5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6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7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8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09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0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1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2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3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4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5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6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7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8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19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0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1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2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3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4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5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6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7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8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29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0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1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2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3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4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5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6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7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8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39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0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1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2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3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4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5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6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7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8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49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0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1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2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3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4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5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6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7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8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59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0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1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2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3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4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5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6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7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8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69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0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1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2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3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4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5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6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7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8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79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0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1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2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3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4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5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6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7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8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89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0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1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2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3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4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5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6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7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8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299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0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1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2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3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4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5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6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7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8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09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0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1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2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3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4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5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6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7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8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19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0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1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2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3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4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5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6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7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8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29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0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1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2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3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4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5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6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7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8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39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0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1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2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3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4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5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6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7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8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49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0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1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2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3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4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5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6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7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8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59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0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1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2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3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4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5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6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7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8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69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0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1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2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3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4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5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6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7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8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79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0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1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2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3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4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5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6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7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8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89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0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1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2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3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4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5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6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7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8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399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00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01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02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03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04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05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47625</xdr:colOff>
      <xdr:row>547</xdr:row>
      <xdr:rowOff>0</xdr:rowOff>
    </xdr:from>
    <xdr:ext cx="104775" cy="66675"/>
    <xdr:sp macro="" textlink="">
      <xdr:nvSpPr>
        <xdr:cNvPr id="5406" name="Text Box 387"/>
        <xdr:cNvSpPr>
          <a:spLocks noGrp="1"/>
        </xdr:cNvSpPr>
      </xdr:nvSpPr>
      <xdr:spPr>
        <a:xfrm>
          <a:off x="523875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07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08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09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0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1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2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3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4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5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6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7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8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19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0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1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2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3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4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5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6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7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8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29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0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1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2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3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4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5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6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7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8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39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0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1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2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3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4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5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6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7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8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49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0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1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2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3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4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5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6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7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8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59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0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1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2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3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4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5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6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7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8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69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0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1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2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3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4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5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6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7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8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79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0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1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2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3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4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5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6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7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8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89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0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1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2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3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4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5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6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7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8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499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0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1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2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3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4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5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6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7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8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09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0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1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2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3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4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5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6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7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8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19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0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1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2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3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4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5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6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7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8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29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0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1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2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3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4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5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6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7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8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39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0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1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2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3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4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5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6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7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8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49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0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1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2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3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4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5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6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7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8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59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0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1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2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3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4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5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6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7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8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69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0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1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2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3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4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5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6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7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8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79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0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1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2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3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4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5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6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7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8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89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0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1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2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3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4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5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6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7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8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599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0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1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2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3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4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5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6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7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8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09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0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1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2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3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4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5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6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7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8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19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0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1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2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3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4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5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6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7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8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29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0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1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2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3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4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5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6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7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8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39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0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1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2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3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4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5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6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7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8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49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0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1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2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3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4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5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6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7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8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59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0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1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2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3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4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5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6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7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8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69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0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1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2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3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4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5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6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7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8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79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0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1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2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3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4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5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6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7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8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89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0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1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2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3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4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5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6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7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8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699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0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1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2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3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4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5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6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7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8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09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0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1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2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3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4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5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6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7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8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19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0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1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2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3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4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5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6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7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8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29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0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1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2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3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4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5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6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7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8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39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0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1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2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3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4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5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6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7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8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49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0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1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2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3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4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5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6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7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8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59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0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1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2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3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4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5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6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7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8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69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0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1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2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3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4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5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6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7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8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79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0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1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2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3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4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5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6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7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8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89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0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1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2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3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4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5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6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7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8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799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0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1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2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3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4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5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6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7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8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09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0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1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2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3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4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5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6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7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8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19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0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1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2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3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4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5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6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7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8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29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0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1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2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3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4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5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6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7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8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39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0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1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2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3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4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5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6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7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8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49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0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1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2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3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4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5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6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7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8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59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0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1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2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3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4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5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6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7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8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69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0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1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2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3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4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5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6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7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8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79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0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1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2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3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4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5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6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7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8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89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0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1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2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3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4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5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6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7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8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899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0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1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2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3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4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5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6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7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8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09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0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1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2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3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4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5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6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7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8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19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0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1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2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3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4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5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6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7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8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29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0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1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2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3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4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5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6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7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8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39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0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1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2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3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4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5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6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7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8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49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0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1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2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3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4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5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6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7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8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59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0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1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2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3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4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5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6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7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8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69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0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1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2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3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4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5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6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7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8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79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0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1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2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3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4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5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6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7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8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89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0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1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2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3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4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5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6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7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8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5999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0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1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2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3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4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5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6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7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8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09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0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1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2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3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4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5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6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7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8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19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0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1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2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3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4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5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6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7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8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29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0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1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2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3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4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5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6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7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8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39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0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1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2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3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4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5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6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7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8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49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0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1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2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3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4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5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6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7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8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59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0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1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2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3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4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5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6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7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8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69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0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1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2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3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4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5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6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7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8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79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0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1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2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3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4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5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6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7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8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89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0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1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2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3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4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5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6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7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8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099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0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1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2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3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4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5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6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7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8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09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0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1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2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3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4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5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6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7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8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19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0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1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2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3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4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5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6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7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8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29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0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1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2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3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4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5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6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7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8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39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0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1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2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3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4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5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6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7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8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49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0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1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2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3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4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5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6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7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8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59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0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1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2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3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4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5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6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7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8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69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0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1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2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3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4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5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6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7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8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79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0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1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2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3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4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5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6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7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8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89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0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1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2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3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4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5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6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7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8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199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0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1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2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3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4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5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6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7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8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09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0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1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2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3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4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5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6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7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8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19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0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1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2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3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4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5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6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7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8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29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0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1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2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3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4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5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6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7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8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39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0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1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2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3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4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5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6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7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8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49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0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1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2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3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4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5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6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7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8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59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0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1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2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3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4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5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6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7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8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69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0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1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2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3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4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5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6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7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8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79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0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1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2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3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4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5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6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7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8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89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0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1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2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3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4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5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6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7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8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299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0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1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2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3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4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5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6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7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8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09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0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1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2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3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4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5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6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7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8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19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0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1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2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3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4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5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6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7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8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29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0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1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2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3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4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5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6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7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8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39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0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1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2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3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4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5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6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7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8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49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0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1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2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3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4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5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6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7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8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59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0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1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2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3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4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5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6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7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8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69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0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1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2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3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4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5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6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7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8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79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0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1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2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3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4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5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6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7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8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89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0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1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2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3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4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5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6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7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8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399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0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1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2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3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4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5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6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7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8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09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0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1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2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3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4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5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6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7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8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19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0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1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2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3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4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5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6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7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8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29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0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1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2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3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4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5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6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7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8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39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0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1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2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3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4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5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6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7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8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49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0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1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2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3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4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5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6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7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8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59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0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1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2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3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4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5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6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7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8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69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0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1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2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3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4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5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6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7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8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79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0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1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2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3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4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5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6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7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8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89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0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1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2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3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4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5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6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7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8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499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0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1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2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3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4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5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6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7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8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09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0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1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2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3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4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5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6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7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8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19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0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1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2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3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4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5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6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7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8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29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0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1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2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3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4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5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6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7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8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39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0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1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2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3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4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5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6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7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8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49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0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1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2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3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4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5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6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7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8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59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0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1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2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3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4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5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6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7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8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69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0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1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2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3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4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5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6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7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8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79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0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1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2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3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4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5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6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7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8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89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0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1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2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3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4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5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6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7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8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599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0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1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2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3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4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5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6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7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8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09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0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1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2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3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4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5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6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7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8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19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0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1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2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3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4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5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6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7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8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29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0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1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2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3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4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5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6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7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8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39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0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1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2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3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4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5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6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7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8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49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0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1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2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3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4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5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6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7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8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59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0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1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2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3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4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5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6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7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8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69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0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1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2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3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4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5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6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7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8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79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0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1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2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3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4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5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6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7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8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89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0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1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2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3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4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5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6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7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8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699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0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1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2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3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4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5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6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7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8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09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0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1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2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3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4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5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6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7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8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19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0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1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2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3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4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5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6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7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8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29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0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1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2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3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4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5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6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7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8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39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0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1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2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3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4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5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6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7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8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49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0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1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2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3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4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5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6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7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8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59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0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1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2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3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4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5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6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7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8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69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0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1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2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3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4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5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6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7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8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79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0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1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2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3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4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5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6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7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8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89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0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1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2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3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4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5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6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7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8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799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0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1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2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3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4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5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6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7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8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09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0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1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2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3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4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5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6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7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8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19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0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1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2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3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4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5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6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7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8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29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0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1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2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3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4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5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6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7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8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39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0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1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2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3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4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5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6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7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8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49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0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1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2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3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4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5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6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7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8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59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0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1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2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3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4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5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6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7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8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69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0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1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2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3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4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5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6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7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8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79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0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1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2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3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4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5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6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7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8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89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0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1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2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3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4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5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6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7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8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899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0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1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2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3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4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5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6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7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8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09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0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1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2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3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4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5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6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7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8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19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0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1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2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3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4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5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6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7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8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29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0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1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2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3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4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5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6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7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8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39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0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1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2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3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4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5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6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7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8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49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0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1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2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3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4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5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6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7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8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59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0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1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2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3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4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5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6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7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8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69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0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1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2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3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4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5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6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7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8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79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0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1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2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3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4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5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6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7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8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89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0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1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2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3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4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5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6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7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8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6999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0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1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2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3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4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5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6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7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8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09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0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1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2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3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4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5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6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7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8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19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0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1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2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3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4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5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6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7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8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29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0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1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2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3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4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5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6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7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8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39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0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1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2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3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4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5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6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7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8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49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0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1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2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3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4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5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6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7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8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59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0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1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2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3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4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5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6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7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8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69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0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1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2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3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4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5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6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7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8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79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0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1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2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3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4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5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6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7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8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89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0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1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2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3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4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5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6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7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8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099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0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1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2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3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4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5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6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7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8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09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0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1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2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3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4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5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6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7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8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19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0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1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2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3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4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5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6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7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8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29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0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1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2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3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4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5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6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7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8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39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0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1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2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3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4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5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6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7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8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49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0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1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2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3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4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5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6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7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8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59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0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1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2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3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4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5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6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7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8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69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0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1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2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3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4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5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6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7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8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79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0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1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2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3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4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5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6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7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8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89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0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1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2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3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4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5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6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7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8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199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0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1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2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3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4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5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6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7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8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09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0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1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2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3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4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5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6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7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8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19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0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1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2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3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4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5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6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7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8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29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0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1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2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3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4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5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6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7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8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39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0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1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2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3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4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5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6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7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8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49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0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1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2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3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4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5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6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7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8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59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0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1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2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3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4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5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6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7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8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69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0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1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2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3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4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5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6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7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8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79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0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1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2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3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4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5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6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7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8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89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0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1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2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3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4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5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6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7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8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299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0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1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2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3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4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5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6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7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8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09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0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1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2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3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4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5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6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7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8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19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0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1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2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3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4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5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6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7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8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29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0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1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2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3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4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5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6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7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8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39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0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1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2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3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4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5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6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7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8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49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0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1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2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3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4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5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6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7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8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59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0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1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2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3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4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5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6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7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8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69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0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1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2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3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4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5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6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7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8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79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0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1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2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3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4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5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6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7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8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89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0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1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2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3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4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5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6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7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8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399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0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1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2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3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4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5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6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7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8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09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0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1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2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3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4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5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6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7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8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19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0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1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2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3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4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5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6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7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8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29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0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1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2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3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4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5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6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7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8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39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0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1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2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3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4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5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6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7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8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49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0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1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2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3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4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5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6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7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8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59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0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1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2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3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4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5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6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7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8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69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0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1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2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3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4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5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6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7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8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79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0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1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2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3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4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5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6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7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8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89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0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1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2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3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4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5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6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7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8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499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0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1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2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3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4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5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6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7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8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09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0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1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2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3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4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5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6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7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8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19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0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1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2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3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4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5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6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7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8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29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0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1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2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3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4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5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6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7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8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39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0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1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2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3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4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5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6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7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8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49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0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1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2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3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4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5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6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7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8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59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0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1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2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3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4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5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6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7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8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69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0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1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2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3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4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5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6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7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8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79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0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1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2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3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4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5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6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7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8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89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0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1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2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3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4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5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6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7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8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599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0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1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2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3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4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5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6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7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8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09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0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1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2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3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4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5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6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7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8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19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0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1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2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3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4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5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6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7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8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29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0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1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2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3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4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5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6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7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8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39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0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1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2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3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4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5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6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7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8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49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0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1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2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3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4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5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6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7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8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59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0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1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2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3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4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5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6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7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8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69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0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1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2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3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4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5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6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7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8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79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0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1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2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3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4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5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6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7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8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89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0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1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2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3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4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5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6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7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8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699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0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1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2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3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4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5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6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7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8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09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0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1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2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3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4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5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6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7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8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19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20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21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47625</xdr:colOff>
      <xdr:row>547</xdr:row>
      <xdr:rowOff>0</xdr:rowOff>
    </xdr:from>
    <xdr:ext cx="104775" cy="66675"/>
    <xdr:sp macro="" textlink="">
      <xdr:nvSpPr>
        <xdr:cNvPr id="7722" name="Text Box 387"/>
        <xdr:cNvSpPr>
          <a:spLocks noGrp="1"/>
        </xdr:cNvSpPr>
      </xdr:nvSpPr>
      <xdr:spPr>
        <a:xfrm>
          <a:off x="523875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23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24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25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26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27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28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29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0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1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2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3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4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5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6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7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8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39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0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1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2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3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4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5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6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7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8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49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0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1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2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3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4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5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6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7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8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59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0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1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2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3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4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5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6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7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8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69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0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1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2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3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4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5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6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7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8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79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0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1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2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3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4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5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6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7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8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89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0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1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2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3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4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5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6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7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8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799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0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1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2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3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4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5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6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7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8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09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0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1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2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3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4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5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6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7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8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19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0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1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2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3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4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5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6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7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8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29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0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1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2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3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4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5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6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7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8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39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0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1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2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3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4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5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6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7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8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49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0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1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2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3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4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5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6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7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8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59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0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1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2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3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4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5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6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7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8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69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0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1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2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3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4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5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6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7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8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79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0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1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2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3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4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5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6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7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8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89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0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1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2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3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4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5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6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7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8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899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0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1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2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3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4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5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6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7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8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09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0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1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2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3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4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5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6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7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8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19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0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1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2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3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4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5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6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7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8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29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0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1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2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3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4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5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6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7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8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39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0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1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2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3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4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5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6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7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8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49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0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1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2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3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4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5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6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7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8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59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0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1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2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3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4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5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6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7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8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69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0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1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2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3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4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5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6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7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8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79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0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1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2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3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4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5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6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7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8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89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0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1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2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3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4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5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6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7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8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7999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0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1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2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3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4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5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6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7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8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09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0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1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2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3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4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5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6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7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8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19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0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1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2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3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4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5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6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7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8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29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0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1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2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3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4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5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6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7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8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39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0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1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2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3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4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5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6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7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8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49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0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1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2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3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4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5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6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7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8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59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0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1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2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3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4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5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6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7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8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69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0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1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2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3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4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5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6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7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8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79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0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1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2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3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4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5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6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7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8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89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0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1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2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3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4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5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6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7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8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099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0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1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2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3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4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5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6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7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8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09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0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1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2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3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4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5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6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7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8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19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0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1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2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3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4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5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6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7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8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29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0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1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2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3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4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5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6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7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8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39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0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1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2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3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4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5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6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7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8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49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0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1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2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3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4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5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6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7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8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59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0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1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2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3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4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5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6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7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8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69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0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1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2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3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4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5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6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7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8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79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0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1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2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3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4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5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6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7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8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89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0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1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2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3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4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5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6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7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8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199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0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1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2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3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4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5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6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7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8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09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0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1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2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3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4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5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6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7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8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19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0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1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2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3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4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5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6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7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8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29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0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1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2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3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4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5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6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7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8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39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0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1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2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3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4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5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6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7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8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49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0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1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2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3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4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5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6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7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8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59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0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1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2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3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4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5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6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7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8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69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0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1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2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3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4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5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6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7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8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79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0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1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2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3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4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5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6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7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8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89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0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1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2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3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4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5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6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7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8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299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0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1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2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3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4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5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6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7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8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09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0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1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2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3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4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5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6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7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8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19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0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1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2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3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4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5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6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7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8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29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0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1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2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3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4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5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6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7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8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39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0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1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2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3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4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5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6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7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8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49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0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1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2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3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4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5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6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7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8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59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0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1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2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3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4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5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6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7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8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69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0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1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2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3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4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5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6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7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8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79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0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1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2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3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4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5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6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7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8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89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0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1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2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3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4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5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6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7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8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399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0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1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2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3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4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5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6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7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8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09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0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1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2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3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4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5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6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7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8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19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0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1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2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3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4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5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6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7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8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29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0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1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2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3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4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5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6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7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8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39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0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1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2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3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4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5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6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7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8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49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0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1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2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3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4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5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6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7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8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59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0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1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2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3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4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5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6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7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8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69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0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1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2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3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4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5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6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7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8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79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0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1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2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3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4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5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6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7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8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89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0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1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2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3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4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5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6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7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8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499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0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1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2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3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4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5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6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7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8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09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0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1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2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3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4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5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6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7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8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19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0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1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2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3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4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5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6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7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8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29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0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1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2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3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4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5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6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7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8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39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0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1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2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3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4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5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6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7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8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49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0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1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2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3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4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5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6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7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8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59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0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1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2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3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4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5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6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7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8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69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0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1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2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3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4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5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6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7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8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79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0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1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2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3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4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5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6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7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8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89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0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1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2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3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4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5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6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7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8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599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0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1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2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3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4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5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6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7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8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09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0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1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2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3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4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5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6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7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8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19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0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1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2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3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4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5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6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7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8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29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0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1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2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3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4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5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6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7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8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39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0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1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2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3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4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5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6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7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8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49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0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1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2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3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4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5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6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7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8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59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0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1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2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3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4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5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6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7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8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69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0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1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2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3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4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5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6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7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8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79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0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1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2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3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4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5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6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7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8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89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0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1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2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3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4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5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6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7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8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699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0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1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2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3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4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5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6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7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8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09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0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1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2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3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4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5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6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7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8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19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0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1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2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3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4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5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6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7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8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29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0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1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2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3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4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5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6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7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8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39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0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1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2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3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4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5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6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7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8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49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0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1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2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3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4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5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6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7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8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59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0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1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2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3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4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5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6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7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8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69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0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1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2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3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4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5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6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7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8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79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0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1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2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3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4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5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6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7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8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89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0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1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2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3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4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5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6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7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8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799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0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1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2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3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4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5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6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7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8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09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0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1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2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3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4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5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6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7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8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19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0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1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2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3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4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5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6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7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8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29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0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1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2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3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4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5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6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7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8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39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0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1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2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3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4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5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6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7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8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49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0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1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2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3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4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5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6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7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8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59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0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1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2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3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4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5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6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7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8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69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0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1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2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3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4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5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6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7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8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79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0" name="Text Box 3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1" name="Text Box 3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2" name="Text Box 3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3" name="Text Box 3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4" name="Text Box 3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5" name="Text Box 3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6" name="Text Box 3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7" name="Text Box 3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8" name="Text Box 3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89" name="Text Box 3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0" name="Text Box 3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1" name="Text Box 3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2" name="Text Box 3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3" name="Text Box 4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4" name="Text Box 4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5" name="Text Box 4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6" name="Text Box 4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7" name="Text Box 4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8" name="Text Box 4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899" name="Text Box 4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0" name="Text Box 4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1" name="Text Box 4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2" name="Text Box 4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3" name="Text Box 4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4" name="Text Box 4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5" name="Text Box 4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6" name="Text Box 4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7" name="Text Box 4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8" name="Text Box 4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09" name="Text Box 4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0" name="Text Box 4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1" name="Text Box 4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2" name="Text Box 4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3" name="Text Box 4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4" name="Text Box 4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5" name="Text Box 4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6" name="Text Box 4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7" name="Text Box 4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8" name="Text Box 4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19" name="Text Box 4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0" name="Text Box 4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1" name="Text Box 4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2" name="Text Box 4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3" name="Text Box 4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4" name="Text Box 4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5" name="Text Box 4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6" name="Text Box 4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7" name="Text Box 4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8" name="Text Box 4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29" name="Text Box 4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0" name="Text Box 4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1" name="Text Box 4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2" name="Text Box 4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3" name="Text Box 4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4" name="Text Box 4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5" name="Text Box 4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6" name="Text Box 4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7" name="Text Box 4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8" name="Text Box 4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39" name="Text Box 4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0" name="Text Box 4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1" name="Text Box 4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2" name="Text Box 4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3" name="Text Box 4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4" name="Text Box 4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5" name="Text Box 4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6" name="Text Box 4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7" name="Text Box 4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8" name="Text Box 4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49" name="Text Box 4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0" name="Text Box 4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1" name="Text Box 4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2" name="Text Box 4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3" name="Text Box 4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4" name="Text Box 4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5" name="Text Box 4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6" name="Text Box 4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7" name="Text Box 4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8" name="Text Box 4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59" name="Text Box 4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0" name="Text Box 4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1" name="Text Box 4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2" name="Text Box 4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3" name="Text Box 4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4" name="Text Box 4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5" name="Text Box 4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6" name="Text Box 4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7" name="Text Box 4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8" name="Text Box 4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69" name="Text Box 4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0" name="Text Box 4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1" name="Text Box 4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2" name="Text Box 4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3" name="Text Box 4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4" name="Text Box 4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5" name="Text Box 4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6" name="Text Box 4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7" name="Text Box 4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8" name="Text Box 4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79" name="Text Box 4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0" name="Text Box 4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1" name="Text Box 4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2" name="Text Box 4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3" name="Text Box 4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4" name="Text Box 4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5" name="Text Box 4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6" name="Text Box 4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7" name="Text Box 4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8" name="Text Box 4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89" name="Text Box 4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0" name="Text Box 4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1" name="Text Box 4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2" name="Text Box 4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3" name="Text Box 5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4" name="Text Box 5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5" name="Text Box 5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6" name="Text Box 5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7" name="Text Box 5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8" name="Text Box 5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8999" name="Text Box 5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0" name="Text Box 5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1" name="Text Box 5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2" name="Text Box 5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3" name="Text Box 5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4" name="Text Box 5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5" name="Text Box 5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6" name="Text Box 5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7" name="Text Box 5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8" name="Text Box 5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09" name="Text Box 5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0" name="Text Box 5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1" name="Text Box 5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2" name="Text Box 5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3" name="Text Box 5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4" name="Text Box 5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5" name="Text Box 5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6" name="Text Box 5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7" name="Text Box 5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8" name="Text Box 5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19" name="Text Box 5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0" name="Text Box 5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1" name="Text Box 5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2" name="Text Box 5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3" name="Text Box 5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4" name="Text Box 5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5" name="Text Box 5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6" name="Text Box 5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7" name="Text Box 5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8" name="Text Box 5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29" name="Text Box 5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0" name="Text Box 5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1" name="Text Box 5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2" name="Text Box 5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3" name="Text Box 5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4" name="Text Box 5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5" name="Text Box 5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6" name="Text Box 5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7" name="Text Box 5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8" name="Text Box 5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39" name="Text Box 5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0" name="Text Box 5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1" name="Text Box 5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2" name="Text Box 5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3" name="Text Box 5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4" name="Text Box 5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5" name="Text Box 5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6" name="Text Box 5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7" name="Text Box 5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8" name="Text Box 5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49" name="Text Box 5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0" name="Text Box 5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1" name="Text Box 5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2" name="Text Box 5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3" name="Text Box 5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4" name="Text Box 5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5" name="Text Box 5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6" name="Text Box 5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7" name="Text Box 5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8" name="Text Box 5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59" name="Text Box 5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0" name="Text Box 5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1" name="Text Box 5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2" name="Text Box 5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3" name="Text Box 5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4" name="Text Box 5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5" name="Text Box 5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6" name="Text Box 5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7" name="Text Box 5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8" name="Text Box 5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69" name="Text Box 5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0" name="Text Box 5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1" name="Text Box 5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2" name="Text Box 5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3" name="Text Box 5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4" name="Text Box 5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5" name="Text Box 5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6" name="Text Box 5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7" name="Text Box 5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8" name="Text Box 5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79" name="Text Box 5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0" name="Text Box 5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1" name="Text Box 5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2" name="Text Box 5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3" name="Text Box 5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4" name="Text Box 5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5" name="Text Box 5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6" name="Text Box 5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7" name="Text Box 5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8" name="Text Box 5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89" name="Text Box 5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0" name="Text Box 5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1" name="Text Box 5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2" name="Text Box 5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3" name="Text Box 6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4" name="Text Box 6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5" name="Text Box 6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6" name="Text Box 6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7" name="Text Box 6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8" name="Text Box 6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099" name="Text Box 6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0" name="Text Box 6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1" name="Text Box 6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2" name="Text Box 6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3" name="Text Box 6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4" name="Text Box 6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5" name="Text Box 6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6" name="Text Box 6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7" name="Text Box 6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8" name="Text Box 6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09" name="Text Box 6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0" name="Text Box 6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1" name="Text Box 6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2" name="Text Box 6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3" name="Text Box 6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4" name="Text Box 6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5" name="Text Box 6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6" name="Text Box 6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7" name="Text Box 6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8" name="Text Box 6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19" name="Text Box 6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0" name="Text Box 6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1" name="Text Box 6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2" name="Text Box 6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3" name="Text Box 6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4" name="Text Box 6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5" name="Text Box 6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6" name="Text Box 6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7" name="Text Box 6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8" name="Text Box 6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29" name="Text Box 6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0" name="Text Box 6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1" name="Text Box 6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2" name="Text Box 6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3" name="Text Box 6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4" name="Text Box 6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5" name="Text Box 6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6" name="Text Box 6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7" name="Text Box 6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8" name="Text Box 6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39" name="Text Box 6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0" name="Text Box 6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1" name="Text Box 6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2" name="Text Box 6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3" name="Text Box 6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4" name="Text Box 6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5" name="Text Box 6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6" name="Text Box 6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7" name="Text Box 6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8" name="Text Box 6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49" name="Text Box 6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0" name="Text Box 6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1" name="Text Box 6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2" name="Text Box 6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3" name="Text Box 6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4" name="Text Box 6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5" name="Text Box 6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6" name="Text Box 6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7" name="Text Box 6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8" name="Text Box 6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59" name="Text Box 6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0" name="Text Box 6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1" name="Text Box 6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2" name="Text Box 6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3" name="Text Box 6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4" name="Text Box 6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5" name="Text Box 6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6" name="Text Box 67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7" name="Text Box 67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8" name="Text Box 67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69" name="Text Box 67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0" name="Text Box 67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1" name="Text Box 67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2" name="Text Box 67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3" name="Text Box 68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4" name="Text Box 68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5" name="Text Box 68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6" name="Text Box 68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7" name="Text Box 68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8" name="Text Box 68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79" name="Text Box 68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0" name="Text Box 68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1" name="Text Box 68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2" name="Text Box 68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3" name="Text Box 69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4" name="Text Box 69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5" name="Text Box 69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6" name="Text Box 69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7" name="Text Box 69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8" name="Text Box 69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89" name="Text Box 69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0" name="Text Box 69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1" name="Text Box 69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2" name="Text Box 69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3" name="Text Box 70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4" name="Text Box 70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5" name="Text Box 70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6" name="Text Box 70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7" name="Text Box 70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8" name="Text Box 70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199" name="Text Box 70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0" name="Text Box 70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1" name="Text Box 70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2" name="Text Box 70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3" name="Text Box 71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4" name="Text Box 71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5" name="Text Box 71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6" name="Text Box 71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7" name="Text Box 71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8" name="Text Box 71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09" name="Text Box 71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0" name="Text Box 71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1" name="Text Box 71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2" name="Text Box 71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3" name="Text Box 72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4" name="Text Box 72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5" name="Text Box 72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6" name="Text Box 72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7" name="Text Box 72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8" name="Text Box 72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19" name="Text Box 72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0" name="Text Box 72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1" name="Text Box 72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2" name="Text Box 72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3" name="Text Box 73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4" name="Text Box 73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5" name="Text Box 73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6" name="Text Box 73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7" name="Text Box 73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8" name="Text Box 73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29" name="Text Box 73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0" name="Text Box 73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1" name="Text Box 73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2" name="Text Box 73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3" name="Text Box 74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4" name="Text Box 74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5" name="Text Box 74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6" name="Text Box 74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7" name="Text Box 74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8" name="Text Box 74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39" name="Text Box 74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0" name="Text Box 74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1" name="Text Box 74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2" name="Text Box 74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3" name="Text Box 75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4" name="Text Box 75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5" name="Text Box 75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6" name="Text Box 75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7" name="Text Box 75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8" name="Text Box 75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49" name="Text Box 75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0" name="Text Box 75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1" name="Text Box 75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2" name="Text Box 75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3" name="Text Box 76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4" name="Text Box 76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5" name="Text Box 76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6" name="Text Box 763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7" name="Text Box 764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8" name="Text Box 765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59" name="Text Box 766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60" name="Text Box 767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61" name="Text Box 768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62" name="Text Box 769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63" name="Text Box 770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64" name="Text Box 771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547</xdr:row>
      <xdr:rowOff>0</xdr:rowOff>
    </xdr:from>
    <xdr:ext cx="104775" cy="66675"/>
    <xdr:sp macro="" textlink="">
      <xdr:nvSpPr>
        <xdr:cNvPr id="9265" name="Text Box 772"/>
        <xdr:cNvSpPr>
          <a:spLocks noGrp="1"/>
        </xdr:cNvSpPr>
      </xdr:nvSpPr>
      <xdr:spPr>
        <a:xfrm>
          <a:off x="476250" y="2293810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66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67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68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69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0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1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2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3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4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5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6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7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8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79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0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1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2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3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4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5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6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7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8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89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0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1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2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3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4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5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6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7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8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299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0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1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2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3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4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5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6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7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8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09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0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1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2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3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4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5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6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7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8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19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0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1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2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3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4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5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6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7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8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29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0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1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2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3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4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5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6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7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8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39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0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1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2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3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4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5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6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7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8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49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0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1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2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3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4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5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6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7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8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59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0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1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2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3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4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5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6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7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8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69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0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1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2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3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4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5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6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7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8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79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0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1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2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3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4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5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6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7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8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89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0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1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2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3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4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5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6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7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8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399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0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1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2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3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4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5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6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7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8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09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0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1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2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3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4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5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6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7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8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19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0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1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2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3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4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5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6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7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8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29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0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1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2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3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4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5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6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7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8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39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0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1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2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3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4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5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6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7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8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49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0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1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2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3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4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5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6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7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8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59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0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1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2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3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4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5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6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7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8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69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0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1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2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3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4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5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6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7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8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79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0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1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2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3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4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5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6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7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8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89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0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1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2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3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4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5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6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7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8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499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0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1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2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3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4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5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6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7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8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09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0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1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2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3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4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5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6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7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8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19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0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1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2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3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4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5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6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7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8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29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0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1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2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3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4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5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6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7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8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39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0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1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2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3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4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5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6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7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8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49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0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1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2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3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4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5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6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7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8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59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0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1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2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3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4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5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6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7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8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69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0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1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2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3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4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5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6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7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8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79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0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1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2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3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4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5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6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7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8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89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0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1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2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3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4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5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6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7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8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599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0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1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2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3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4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5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6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7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8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09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0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1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2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3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4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5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6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7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8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19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0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1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2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3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4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5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6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7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8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29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0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1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2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3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4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5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6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7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8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39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0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1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2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3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4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5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6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7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8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49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0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1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2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3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4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5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6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7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8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59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0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1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2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3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4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5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6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7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8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69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0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1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2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3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4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5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6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7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8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79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0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1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2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3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4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5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6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7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8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89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0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1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2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3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4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5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6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7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8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699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0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1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2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3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4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5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6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7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8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09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0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1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2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3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4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5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6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7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8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19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0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1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2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3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4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5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6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7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8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29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0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1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2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3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4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5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6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7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8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39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0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1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2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3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4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5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6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7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8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49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0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1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2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3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4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5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6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7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8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59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0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1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2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3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4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5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6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7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8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69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0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1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2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3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4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5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6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7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8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79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0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1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2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3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4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5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6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7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8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89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0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1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2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3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4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5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6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7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8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799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0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1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2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3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4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5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6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7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8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09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0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1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2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3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4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5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6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7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8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19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0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1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2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3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4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5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6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7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8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29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0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1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2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3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4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5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6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7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8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39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0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1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2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3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4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5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6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7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8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49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0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1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2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3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4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5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6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7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8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59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0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1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2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3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4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5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6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7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8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69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0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1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2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3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4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5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6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7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8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79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0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1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2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3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4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5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6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7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8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89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0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1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2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3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4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5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6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7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8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899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0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1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2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3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4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5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6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7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8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09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0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1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2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3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4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5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6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7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8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19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0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1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2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3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4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5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6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7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8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29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0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1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2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3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4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5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6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7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8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39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0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1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2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3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4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5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6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7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8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49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0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1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2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3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4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5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6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7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8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59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0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1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2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3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4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5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6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7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8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69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0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1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2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3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4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5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6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7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8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79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0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1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2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3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4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5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6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7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8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89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0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1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2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3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4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5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6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7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8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9999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0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1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2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3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4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5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6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7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8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09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0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1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2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3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4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5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6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7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8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19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0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1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2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3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4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5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6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7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8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29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30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31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32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33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34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35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36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37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47625</xdr:colOff>
      <xdr:row>475</xdr:row>
      <xdr:rowOff>0</xdr:rowOff>
    </xdr:from>
    <xdr:ext cx="104775" cy="66675"/>
    <xdr:sp macro="" textlink="">
      <xdr:nvSpPr>
        <xdr:cNvPr id="10038" name="Text Box 387"/>
        <xdr:cNvSpPr>
          <a:spLocks noGrp="1"/>
        </xdr:cNvSpPr>
      </xdr:nvSpPr>
      <xdr:spPr>
        <a:xfrm>
          <a:off x="523875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39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0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1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2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3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4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5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6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7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8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49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0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1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2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3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4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5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6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7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8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59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0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1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2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3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4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5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6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7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8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69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0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1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2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3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4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5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6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7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8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79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0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1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2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3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4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5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6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7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8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89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0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1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2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3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4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5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6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7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8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099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0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1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2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3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4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5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6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7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8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09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0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1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2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3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4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5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6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7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8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19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0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1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2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3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4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5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6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7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8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29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0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1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2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3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4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5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6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7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8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39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0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1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2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3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4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5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6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7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8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49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0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1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2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3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4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5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6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7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8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59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0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1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2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3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4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5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6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7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8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69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0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1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2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3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4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5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6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7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8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79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0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1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2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3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4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5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6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7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8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89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0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1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2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3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4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5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6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7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8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199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0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1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2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3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4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5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6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7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8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09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0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1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2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3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4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5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6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7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8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19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0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1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2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3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4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5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6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7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8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29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0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1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2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3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4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5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6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7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8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39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0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1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2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3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4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5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6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7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8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49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0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1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2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3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4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5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6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7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8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59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0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1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2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3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4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5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6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7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8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69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0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1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2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3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4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5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6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7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8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79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0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1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2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3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4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5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6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7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8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89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0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1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2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3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4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5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6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7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8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299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0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1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2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3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4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5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6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7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8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09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0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1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2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3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4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5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6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7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8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19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0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1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2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3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4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5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6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7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8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29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0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1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2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3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4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5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6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7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8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39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0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1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2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3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4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5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6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7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8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49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0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1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2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3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4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5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6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7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8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59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0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1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2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3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4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5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6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7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8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69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0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1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2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3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4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5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6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7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8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79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0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1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2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3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4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5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6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7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8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89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0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1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2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3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4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5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6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7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8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399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0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1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2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3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4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5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6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7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8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09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0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1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2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3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4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5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6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7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8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19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0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1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2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3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4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5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6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7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8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29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0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1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2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3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4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5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6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7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8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39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0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1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2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3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4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5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6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7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8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49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0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1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2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3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4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5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6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7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8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59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0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1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2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3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4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5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6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7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8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69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0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1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2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3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4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5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6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7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8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79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0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1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2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3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4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5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6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7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8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89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0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1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2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3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4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5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6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7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8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499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0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1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2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3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4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5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6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7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8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09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0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1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2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3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4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5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6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7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8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19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0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1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2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3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4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5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6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7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8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29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0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1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2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3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4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5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6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7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8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39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0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1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2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3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4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5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6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7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8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49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0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1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2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3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4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5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6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7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8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59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0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1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2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3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4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5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6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7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8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69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0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1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2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3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4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5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6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7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8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79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0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1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2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3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4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5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6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7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8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89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0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1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2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3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4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5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6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7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8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599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0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1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2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3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4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5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6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7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8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09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0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1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2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3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4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5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6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7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8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19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0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1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2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3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4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5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6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7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8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29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0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1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2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3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4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5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6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7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8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39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0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1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2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3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4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5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6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7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8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49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0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1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2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3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4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5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6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7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8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59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0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1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2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3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4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5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6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7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8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69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0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1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2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3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4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5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6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7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8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79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0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1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2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3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4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5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6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7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8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89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0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1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2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3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4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5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6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7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8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699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0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1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2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3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4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5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6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7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8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09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0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1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2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3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4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5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6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7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8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19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0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1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2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3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4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5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6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7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8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29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0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1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2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3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4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5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6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7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8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39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0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1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2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3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4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5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6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7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8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49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0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1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2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3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4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5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6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7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8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59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0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1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2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3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4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5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6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7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8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69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0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1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2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3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4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5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6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7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8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79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0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1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2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3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4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5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6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7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8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89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0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1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2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3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4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5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6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7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8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799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0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1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2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3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4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5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6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7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8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09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0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1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2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3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4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5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6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7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8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19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0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1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2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3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4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5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6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7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8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29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0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1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2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3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4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5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6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7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8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39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0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1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2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3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4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5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6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7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8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49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0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1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2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3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4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5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6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7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8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59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0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1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2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3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4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5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6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7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8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69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0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1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2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3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4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5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6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7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8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79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0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1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2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3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4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5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6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7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8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89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0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1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2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3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4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5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6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7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8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899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0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1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2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3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4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5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6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7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8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09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0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1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2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3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4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5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6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7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8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19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0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1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2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3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4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5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6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7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8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29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0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1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2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3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4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5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6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7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8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39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0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1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2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3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4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5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6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7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8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49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0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1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2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3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4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5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6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7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8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59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0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1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2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3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4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5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6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7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8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69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0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1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2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3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4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5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6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7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8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79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0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1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2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3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4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5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6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7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8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89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0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1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2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3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4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5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6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7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8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0999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0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1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2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3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4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5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6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7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8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09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0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1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2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3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4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5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6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7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8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19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0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1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2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3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4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5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6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7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8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29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0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1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2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3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4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5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6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7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8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39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0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1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2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3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4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5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6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7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8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49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0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1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2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3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4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5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6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7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8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59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0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1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2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3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4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5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6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7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8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69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0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1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2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3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4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5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6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7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8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79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0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1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2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3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4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5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6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7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8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89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0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1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2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3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4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5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6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7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8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099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0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1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2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3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4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5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6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7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8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09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0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1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2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3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4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5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6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7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8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19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0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1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2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3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4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5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6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7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8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29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0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1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2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3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4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5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6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7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8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39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0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1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2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3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4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5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6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7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8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49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0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1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2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3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4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5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6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7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8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59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0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1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2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3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4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5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6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7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8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69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0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1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2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3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4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5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6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7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8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79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0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1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2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3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4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5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6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7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8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89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0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1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2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3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4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5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6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7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8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199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0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1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2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3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4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5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6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7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8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09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0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1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2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3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4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5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6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7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8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19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0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1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2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3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4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5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6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7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8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29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0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1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2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3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4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5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6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7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8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39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0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1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2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3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4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5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6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7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8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49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0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1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2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3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4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5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6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7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8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59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0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1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2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3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4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5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6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7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8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69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0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1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2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3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4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5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6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7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8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79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0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1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2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3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4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5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6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7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8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89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0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1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2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3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4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5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6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7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8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299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0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1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2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3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4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5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6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7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8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09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0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1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2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3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4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5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6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7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8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19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0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1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2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3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4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5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6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7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8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29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0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1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2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3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4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5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6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7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8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39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0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1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2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3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4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5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6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7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8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49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0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1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2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3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4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5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6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7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8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59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0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1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2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3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4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5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6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7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8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69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0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1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2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3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4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5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6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7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8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79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0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1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2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3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4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5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6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7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8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89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0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1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2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3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4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5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6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7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8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399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0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1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2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3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4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5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6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7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8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09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0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1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2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3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4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5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6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7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8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19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0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1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2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3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4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5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6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7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8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29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0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1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2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3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4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5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6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7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8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39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0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1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2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3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4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5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6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7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8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49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0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1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2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3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4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5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6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7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8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59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0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1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2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3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4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5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6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7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8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69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0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1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2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3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4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5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6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7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8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79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0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1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2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3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4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5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6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7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8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89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0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1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2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3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4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5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6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7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8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499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0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1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2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3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4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5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6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7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8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09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0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1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2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3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4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5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6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7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8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19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0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1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2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3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4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5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6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7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8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29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0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1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2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3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4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5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6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7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8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39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0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1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2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3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4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5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6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7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8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49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0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1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2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3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4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5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6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7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8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59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0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1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2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3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4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5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6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7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8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69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0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1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2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3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4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5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6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7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8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79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0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1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2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3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4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5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6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7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8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89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0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1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2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3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4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5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6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7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8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599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0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1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2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3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4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5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6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7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8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09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0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1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2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3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4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5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6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7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8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19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0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1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2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3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4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5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6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7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8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29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0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1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2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3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4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5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6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7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8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39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0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1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2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3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4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5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6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7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8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49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0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1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2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3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4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5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6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7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8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59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0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1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2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3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4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5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6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7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8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69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0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1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2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3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4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5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6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7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8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79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0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1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2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3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4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5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6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7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8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89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0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1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2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3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4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5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6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7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8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699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0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1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2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3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4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5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6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7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8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09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0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1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2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3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4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5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6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7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8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19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0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1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2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3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4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5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6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7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8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29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0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1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2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3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4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5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6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7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8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39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0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1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2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3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4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5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6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7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8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49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0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1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2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3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4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5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6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7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8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59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0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1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2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3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4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5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6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7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8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69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0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1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2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3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4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5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6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7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8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79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0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1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2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3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4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5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6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7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8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89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0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1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2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3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4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5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6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7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8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799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0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1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2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3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4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5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6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7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8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09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0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1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2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3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4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5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6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7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8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19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0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1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2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3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4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5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6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7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8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29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0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1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2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3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4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5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6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7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8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39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0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1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2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3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4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5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6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7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8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49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0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1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2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3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4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5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6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7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8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59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0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1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2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3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4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5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6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7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8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69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0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1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2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3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4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5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6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7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8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79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0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1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2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3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4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5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6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7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8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89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0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1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2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3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4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5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6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7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8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899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0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1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2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3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4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5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6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7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8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09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0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1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2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3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4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5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6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7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8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19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0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1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2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3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4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5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6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7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8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29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0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1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2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3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4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5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6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7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8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39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0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1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2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3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4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5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6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7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8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49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0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1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2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3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4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5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6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7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8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59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0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1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2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3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4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5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6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7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8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69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0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1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2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3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4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5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6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7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8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79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0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1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2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3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4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5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6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7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8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89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0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1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2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3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4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5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6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7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8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1999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0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1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2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3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4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5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6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7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8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09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0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1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2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3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4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5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6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7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8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19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0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1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2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3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4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5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6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7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8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29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0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1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2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3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4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5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6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7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8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39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0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1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2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3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4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5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6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7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8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49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0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1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2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3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4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5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6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7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8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59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0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1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2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3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4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5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6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7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8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69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0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1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2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3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4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5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6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7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8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79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0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1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2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3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4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5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6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7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8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89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0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1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2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3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4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5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6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7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8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099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0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1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2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3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4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5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6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7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8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09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0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1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2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3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4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5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6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7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8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19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0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1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2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3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4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5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6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7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8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29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0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1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2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3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4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5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6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7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8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39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0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1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2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3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4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5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6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7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8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49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0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1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2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3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4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5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6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7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8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59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0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1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2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3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4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5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6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7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8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69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0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1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2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3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4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5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6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7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8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79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0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1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2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3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4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5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6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7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8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89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0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1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2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3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4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5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6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7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8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199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0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1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2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3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4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5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6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7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8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09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0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1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2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3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4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5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6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7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8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19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0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1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2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3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4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5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6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7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8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29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0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1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2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3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4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5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6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7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8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39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0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1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2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3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4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5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6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7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8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49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0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1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2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3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4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5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6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7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8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59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0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1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2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3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4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5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6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7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8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69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0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1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2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3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4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5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6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7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8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79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0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1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2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3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4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5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6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7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8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89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0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1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2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3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4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5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6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7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8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299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0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1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2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3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4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5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6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7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8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09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0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1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2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3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4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5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6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7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8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19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0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1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2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3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4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5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6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7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8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29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0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1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2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3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4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5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6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7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8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39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0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1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2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3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4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5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6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7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8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49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50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51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52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53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47625</xdr:colOff>
      <xdr:row>475</xdr:row>
      <xdr:rowOff>0</xdr:rowOff>
    </xdr:from>
    <xdr:ext cx="104775" cy="66675"/>
    <xdr:sp macro="" textlink="">
      <xdr:nvSpPr>
        <xdr:cNvPr id="12354" name="Text Box 387"/>
        <xdr:cNvSpPr>
          <a:spLocks noGrp="1"/>
        </xdr:cNvSpPr>
      </xdr:nvSpPr>
      <xdr:spPr>
        <a:xfrm>
          <a:off x="523875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55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56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57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58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59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0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1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2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3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4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5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6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7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8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69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0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1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2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3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4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5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6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7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8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79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0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1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2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3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4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5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6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7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8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89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0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1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2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3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4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5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6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7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8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399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0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1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2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3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4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5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6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7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8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09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0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1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2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3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4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5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6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7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8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19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0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1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2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3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4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5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6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7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8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29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0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1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2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3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4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5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6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7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8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39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0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1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2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3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4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5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6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7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8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49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0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1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2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3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4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5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6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7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8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59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0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1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2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3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4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5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6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7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8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69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0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1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2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3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4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5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6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7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8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79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0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1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2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3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4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5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6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7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8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89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0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1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2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3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4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5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6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7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8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499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0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1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2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3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4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5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6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7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8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09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0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1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2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3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4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5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6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7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8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19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0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1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2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3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4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5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6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7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8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29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0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1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2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3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4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5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6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7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8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39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0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1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2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3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4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5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6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7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8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49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0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1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2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3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4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5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6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7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8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59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0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1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2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3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4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5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6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7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8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69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0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1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2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3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4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5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6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7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8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79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0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1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2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3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4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5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6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7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8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89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0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1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2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3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4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5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6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7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8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599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0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1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2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3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4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5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6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7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8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09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0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1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2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3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4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5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6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7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8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19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0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1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2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3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4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5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6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7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8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29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0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1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2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3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4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5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6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7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8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39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0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1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2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3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4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5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6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7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8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49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0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1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2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3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4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5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6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7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8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59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0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1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2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3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4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5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6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7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8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69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0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1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2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3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4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5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6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7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8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79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0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1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2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3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4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5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6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7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8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89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0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1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2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3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4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5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6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7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8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699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0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1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2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3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4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5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6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7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8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09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0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1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2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3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4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5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6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7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8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19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0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1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2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3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4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5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6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7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8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29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0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1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2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3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4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5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6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7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8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39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0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1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2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3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4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5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6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7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8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49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0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1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2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3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4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5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6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7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8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59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0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1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2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3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4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5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6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7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8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69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0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1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2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3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4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5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6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7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8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79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0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1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2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3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4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5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6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7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8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89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0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1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2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3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4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5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6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7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8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799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0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1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2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3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4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5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6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7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8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09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0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1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2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3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4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5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6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7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8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19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0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1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2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3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4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5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6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7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8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29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0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1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2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3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4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5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6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7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8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39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0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1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2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3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4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5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6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7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8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49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0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1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2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3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4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5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6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7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8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59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0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1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2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3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4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5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6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7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8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69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0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1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2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3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4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5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6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7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8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79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0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1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2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3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4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5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6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7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8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89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0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1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2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3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4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5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6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7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8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899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0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1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2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3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4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5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6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7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8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09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0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1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2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3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4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5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6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7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8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19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0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1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2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3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4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5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6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7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8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29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0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1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2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3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4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5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6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7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8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39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0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1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2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3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4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5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6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7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8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49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0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1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2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3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4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5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6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7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8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59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0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1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2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3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4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5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6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7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8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69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0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1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2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3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4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5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6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7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8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79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0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1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2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3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4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5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6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7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8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89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0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1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2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3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4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5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6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7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8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2999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0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1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2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3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4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5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6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7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8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09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0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1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2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3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4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5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6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7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8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19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0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1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2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3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4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5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6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7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8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29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0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1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2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3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4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5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6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7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8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39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0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1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2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3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4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5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6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7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8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49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0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1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2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3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4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5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6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7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8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59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0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1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2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3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4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5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6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7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8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69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0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1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2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3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4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5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6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7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8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79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0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1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2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3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4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5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6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7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8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89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0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1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2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3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4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5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6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7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8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099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0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1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2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3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4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5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6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7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8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09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0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1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2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3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4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5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6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7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8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19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0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1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2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3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4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5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6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7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8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29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0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1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2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3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4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5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6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7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8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39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0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1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2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3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4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5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6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7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8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49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0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1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2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3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4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5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6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7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8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59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0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1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2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3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4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5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6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7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8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69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0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1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2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3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4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5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6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7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8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79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0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1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2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3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4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5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6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7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8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89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0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1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2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3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4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5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6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7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8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199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0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1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2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3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4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5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6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7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8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09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0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1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2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3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4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5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6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7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8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19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0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1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2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3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4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5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6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7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8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29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0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1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2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3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4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5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6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7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8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39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0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1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2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3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4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5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6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7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8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49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0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1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2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3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4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5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6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7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8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59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0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1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2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3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4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5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6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7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8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69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0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1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2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3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4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5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6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7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8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79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0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1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2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3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4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5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6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7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8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89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0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1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2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3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4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5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6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7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8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299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0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1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2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3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4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5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6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7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8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09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0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1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2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3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4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5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6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7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8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19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0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1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2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3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4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5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6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7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8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29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0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1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2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3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4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5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6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7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8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39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0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1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2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3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4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5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6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7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8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49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0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1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2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3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4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5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6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7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8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59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0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1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2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3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4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5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6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7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8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69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0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1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2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3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4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5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6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7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8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79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0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1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2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3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4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5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6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7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8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89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0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1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2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3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4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5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6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7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8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399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0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1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2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3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4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5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6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7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8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09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0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1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2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3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4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5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6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7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8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19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0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1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2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3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4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5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6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7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8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29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0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1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2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3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4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5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6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7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8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39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0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1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2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3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4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5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6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7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8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49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0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1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2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3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4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5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6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7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8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59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0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1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2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3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4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5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6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7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8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69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0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1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2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3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4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5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6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7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8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79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0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1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2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3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4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5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6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7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8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89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0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1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2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3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4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5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6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7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8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499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0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1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2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3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4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5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6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7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8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09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0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1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2" name="Text Box 3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3" name="Text Box 3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4" name="Text Box 3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5" name="Text Box 3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6" name="Text Box 3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7" name="Text Box 3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8" name="Text Box 3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19" name="Text Box 3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0" name="Text Box 3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1" name="Text Box 3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2" name="Text Box 3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3" name="Text Box 3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4" name="Text Box 3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5" name="Text Box 4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6" name="Text Box 4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7" name="Text Box 4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8" name="Text Box 4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29" name="Text Box 4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0" name="Text Box 4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1" name="Text Box 4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2" name="Text Box 4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3" name="Text Box 4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4" name="Text Box 4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5" name="Text Box 4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6" name="Text Box 4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7" name="Text Box 4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8" name="Text Box 4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39" name="Text Box 4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0" name="Text Box 4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1" name="Text Box 4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2" name="Text Box 4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3" name="Text Box 4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4" name="Text Box 4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5" name="Text Box 4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6" name="Text Box 4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7" name="Text Box 4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8" name="Text Box 4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49" name="Text Box 4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0" name="Text Box 4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1" name="Text Box 4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2" name="Text Box 4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3" name="Text Box 4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4" name="Text Box 4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5" name="Text Box 4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6" name="Text Box 4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7" name="Text Box 4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8" name="Text Box 4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59" name="Text Box 4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0" name="Text Box 4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1" name="Text Box 4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2" name="Text Box 4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3" name="Text Box 4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4" name="Text Box 4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5" name="Text Box 4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6" name="Text Box 4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7" name="Text Box 4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8" name="Text Box 4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69" name="Text Box 4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0" name="Text Box 4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1" name="Text Box 4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2" name="Text Box 4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3" name="Text Box 4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4" name="Text Box 4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5" name="Text Box 4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6" name="Text Box 4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7" name="Text Box 4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8" name="Text Box 4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79" name="Text Box 4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0" name="Text Box 4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1" name="Text Box 4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2" name="Text Box 4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3" name="Text Box 4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4" name="Text Box 4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5" name="Text Box 4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6" name="Text Box 4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7" name="Text Box 4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8" name="Text Box 4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89" name="Text Box 4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0" name="Text Box 4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1" name="Text Box 4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2" name="Text Box 4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3" name="Text Box 4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4" name="Text Box 4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5" name="Text Box 4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6" name="Text Box 4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7" name="Text Box 4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8" name="Text Box 4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599" name="Text Box 4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0" name="Text Box 4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1" name="Text Box 4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2" name="Text Box 4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3" name="Text Box 4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4" name="Text Box 4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5" name="Text Box 4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6" name="Text Box 4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7" name="Text Box 4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8" name="Text Box 4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09" name="Text Box 4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0" name="Text Box 4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1" name="Text Box 4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2" name="Text Box 4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3" name="Text Box 4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4" name="Text Box 4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5" name="Text Box 4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6" name="Text Box 4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7" name="Text Box 4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8" name="Text Box 4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19" name="Text Box 4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0" name="Text Box 4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1" name="Text Box 4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2" name="Text Box 4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3" name="Text Box 4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4" name="Text Box 4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5" name="Text Box 5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6" name="Text Box 5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7" name="Text Box 5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8" name="Text Box 5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29" name="Text Box 5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0" name="Text Box 5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1" name="Text Box 5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2" name="Text Box 5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3" name="Text Box 5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4" name="Text Box 5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5" name="Text Box 5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6" name="Text Box 5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7" name="Text Box 5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8" name="Text Box 5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39" name="Text Box 5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0" name="Text Box 5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1" name="Text Box 5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2" name="Text Box 5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3" name="Text Box 5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4" name="Text Box 5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5" name="Text Box 5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6" name="Text Box 5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7" name="Text Box 5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8" name="Text Box 5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49" name="Text Box 5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0" name="Text Box 5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1" name="Text Box 5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2" name="Text Box 5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3" name="Text Box 5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4" name="Text Box 5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5" name="Text Box 5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6" name="Text Box 5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7" name="Text Box 5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8" name="Text Box 5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59" name="Text Box 5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0" name="Text Box 5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1" name="Text Box 5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2" name="Text Box 5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3" name="Text Box 5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4" name="Text Box 5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5" name="Text Box 5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6" name="Text Box 5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7" name="Text Box 5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8" name="Text Box 5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69" name="Text Box 5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0" name="Text Box 5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1" name="Text Box 5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2" name="Text Box 5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3" name="Text Box 5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4" name="Text Box 5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5" name="Text Box 5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6" name="Text Box 5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7" name="Text Box 5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8" name="Text Box 5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79" name="Text Box 5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0" name="Text Box 5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1" name="Text Box 5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2" name="Text Box 5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3" name="Text Box 5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4" name="Text Box 5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5" name="Text Box 5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6" name="Text Box 5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7" name="Text Box 5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8" name="Text Box 5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89" name="Text Box 5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0" name="Text Box 5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1" name="Text Box 5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2" name="Text Box 5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3" name="Text Box 5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4" name="Text Box 5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5" name="Text Box 5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6" name="Text Box 5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7" name="Text Box 5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8" name="Text Box 5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699" name="Text Box 5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0" name="Text Box 5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1" name="Text Box 5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2" name="Text Box 5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3" name="Text Box 5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4" name="Text Box 5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5" name="Text Box 5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6" name="Text Box 5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7" name="Text Box 5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8" name="Text Box 5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09" name="Text Box 5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0" name="Text Box 5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1" name="Text Box 5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2" name="Text Box 5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3" name="Text Box 5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4" name="Text Box 5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5" name="Text Box 5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6" name="Text Box 5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7" name="Text Box 5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8" name="Text Box 5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19" name="Text Box 5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0" name="Text Box 5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1" name="Text Box 5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2" name="Text Box 5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3" name="Text Box 5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4" name="Text Box 5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5" name="Text Box 6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6" name="Text Box 6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7" name="Text Box 6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8" name="Text Box 6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29" name="Text Box 6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0" name="Text Box 6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1" name="Text Box 6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2" name="Text Box 6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3" name="Text Box 6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4" name="Text Box 6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5" name="Text Box 6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6" name="Text Box 6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7" name="Text Box 6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8" name="Text Box 6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39" name="Text Box 6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0" name="Text Box 6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1" name="Text Box 6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2" name="Text Box 6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3" name="Text Box 6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4" name="Text Box 6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5" name="Text Box 6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6" name="Text Box 6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7" name="Text Box 6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8" name="Text Box 6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49" name="Text Box 6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0" name="Text Box 6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1" name="Text Box 6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2" name="Text Box 6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3" name="Text Box 6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4" name="Text Box 6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5" name="Text Box 6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6" name="Text Box 6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7" name="Text Box 6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8" name="Text Box 6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59" name="Text Box 6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0" name="Text Box 6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1" name="Text Box 6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2" name="Text Box 6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3" name="Text Box 6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4" name="Text Box 6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5" name="Text Box 6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6" name="Text Box 6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7" name="Text Box 6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8" name="Text Box 6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69" name="Text Box 6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0" name="Text Box 6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1" name="Text Box 6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2" name="Text Box 6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3" name="Text Box 6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4" name="Text Box 6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5" name="Text Box 6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6" name="Text Box 6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7" name="Text Box 6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8" name="Text Box 6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79" name="Text Box 6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0" name="Text Box 6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1" name="Text Box 6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2" name="Text Box 6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3" name="Text Box 6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4" name="Text Box 6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5" name="Text Box 6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6" name="Text Box 6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7" name="Text Box 6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8" name="Text Box 6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89" name="Text Box 6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0" name="Text Box 6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1" name="Text Box 6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2" name="Text Box 6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3" name="Text Box 6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4" name="Text Box 6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5" name="Text Box 6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6" name="Text Box 6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7" name="Text Box 6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8" name="Text Box 67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799" name="Text Box 67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0" name="Text Box 67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1" name="Text Box 67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2" name="Text Box 67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3" name="Text Box 67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4" name="Text Box 67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5" name="Text Box 68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6" name="Text Box 68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7" name="Text Box 68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8" name="Text Box 68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09" name="Text Box 68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0" name="Text Box 68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1" name="Text Box 68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2" name="Text Box 68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3" name="Text Box 68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4" name="Text Box 68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5" name="Text Box 69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6" name="Text Box 69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7" name="Text Box 69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8" name="Text Box 69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19" name="Text Box 69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0" name="Text Box 69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1" name="Text Box 69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2" name="Text Box 69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3" name="Text Box 69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4" name="Text Box 69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5" name="Text Box 70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6" name="Text Box 70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7" name="Text Box 70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8" name="Text Box 70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29" name="Text Box 70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0" name="Text Box 70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1" name="Text Box 70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2" name="Text Box 70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3" name="Text Box 70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4" name="Text Box 70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5" name="Text Box 71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6" name="Text Box 71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7" name="Text Box 71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8" name="Text Box 71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39" name="Text Box 71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0" name="Text Box 71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1" name="Text Box 71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2" name="Text Box 71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3" name="Text Box 71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4" name="Text Box 71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5" name="Text Box 72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6" name="Text Box 72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7" name="Text Box 72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8" name="Text Box 72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49" name="Text Box 72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0" name="Text Box 72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1" name="Text Box 72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2" name="Text Box 72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3" name="Text Box 72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4" name="Text Box 72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5" name="Text Box 73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6" name="Text Box 73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7" name="Text Box 73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8" name="Text Box 73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59" name="Text Box 73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0" name="Text Box 73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1" name="Text Box 73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2" name="Text Box 73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3" name="Text Box 73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4" name="Text Box 73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5" name="Text Box 74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6" name="Text Box 74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7" name="Text Box 74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8" name="Text Box 74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69" name="Text Box 74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0" name="Text Box 74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1" name="Text Box 74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2" name="Text Box 74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3" name="Text Box 74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4" name="Text Box 74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5" name="Text Box 75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6" name="Text Box 75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7" name="Text Box 75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8" name="Text Box 75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79" name="Text Box 75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0" name="Text Box 75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1" name="Text Box 75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2" name="Text Box 75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3" name="Text Box 75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4" name="Text Box 75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5" name="Text Box 76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6" name="Text Box 76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7" name="Text Box 76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8" name="Text Box 763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89" name="Text Box 764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90" name="Text Box 765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91" name="Text Box 766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92" name="Text Box 767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93" name="Text Box 768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94" name="Text Box 769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95" name="Text Box 770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96" name="Text Box 771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</xdr:col>
      <xdr:colOff>0</xdr:colOff>
      <xdr:row>475</xdr:row>
      <xdr:rowOff>0</xdr:rowOff>
    </xdr:from>
    <xdr:ext cx="104775" cy="66675"/>
    <xdr:sp macro="" textlink="">
      <xdr:nvSpPr>
        <xdr:cNvPr id="13897" name="Text Box 772"/>
        <xdr:cNvSpPr>
          <a:spLocks noGrp="1"/>
        </xdr:cNvSpPr>
      </xdr:nvSpPr>
      <xdr:spPr>
        <a:xfrm>
          <a:off x="476250" y="194862450"/>
          <a:ext cx="104775" cy="66675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669"/>
  <sheetViews>
    <sheetView tabSelected="1" topLeftCell="A651" zoomScale="66" zoomScaleNormal="66" workbookViewId="0">
      <selection activeCell="P625" sqref="P625"/>
    </sheetView>
  </sheetViews>
  <sheetFormatPr defaultRowHeight="15" x14ac:dyDescent="0.25"/>
  <cols>
    <col min="1" max="1" width="7.140625" style="48" customWidth="1"/>
    <col min="2" max="2" width="64.7109375" style="48" customWidth="1"/>
    <col min="3" max="3" width="25.7109375" style="89" customWidth="1"/>
    <col min="4" max="4" width="19" style="48" customWidth="1"/>
    <col min="5" max="5" width="15.140625" style="48" customWidth="1"/>
    <col min="6" max="6" width="14.28515625" style="90" customWidth="1"/>
    <col min="7" max="7" width="12" style="91" customWidth="1"/>
    <col min="8" max="8" width="32.140625" style="90" customWidth="1"/>
    <col min="9" max="9" width="13.85546875" style="92" customWidth="1"/>
    <col min="10" max="10" width="11.7109375" style="48" customWidth="1"/>
    <col min="11" max="11" width="13.28515625" style="48" customWidth="1"/>
    <col min="12" max="12" width="14.85546875" style="48" customWidth="1"/>
    <col min="13" max="13" width="12.28515625" style="48" customWidth="1"/>
    <col min="14" max="14" width="18" style="90" customWidth="1"/>
    <col min="15" max="15" width="12.28515625" style="90" customWidth="1"/>
    <col min="16" max="16" width="40.7109375" style="90" customWidth="1"/>
  </cols>
  <sheetData>
    <row r="1" spans="1:16" s="2" customFormat="1" ht="18" customHeight="1" x14ac:dyDescent="0.25">
      <c r="A1" s="81"/>
      <c r="B1" s="81"/>
      <c r="C1" s="81"/>
      <c r="D1" s="81"/>
      <c r="E1" s="81"/>
      <c r="F1" s="81"/>
      <c r="G1" s="81"/>
      <c r="H1" s="81"/>
      <c r="I1" s="82"/>
      <c r="J1" s="81"/>
      <c r="K1" s="81"/>
      <c r="L1" s="81"/>
      <c r="M1" s="81"/>
      <c r="N1" s="57"/>
      <c r="O1" s="57"/>
      <c r="P1" s="57"/>
    </row>
    <row r="2" spans="1:16" s="2" customFormat="1" ht="18" customHeight="1" x14ac:dyDescent="0.25">
      <c r="A2" s="81"/>
      <c r="B2" s="81"/>
      <c r="C2" s="81"/>
      <c r="D2" s="81"/>
      <c r="E2" s="81"/>
      <c r="F2" s="81"/>
      <c r="G2" s="81"/>
      <c r="H2" s="616" t="s">
        <v>0</v>
      </c>
      <c r="I2" s="616"/>
      <c r="J2" s="616"/>
      <c r="K2" s="616"/>
      <c r="L2" s="616"/>
      <c r="M2" s="616"/>
      <c r="N2" s="616"/>
      <c r="O2" s="616"/>
      <c r="P2" s="616"/>
    </row>
    <row r="3" spans="1:16" s="2" customFormat="1" ht="18" customHeight="1" x14ac:dyDescent="0.25">
      <c r="A3" s="81"/>
      <c r="B3" s="81"/>
      <c r="C3" s="81"/>
      <c r="D3" s="81"/>
      <c r="E3" s="81"/>
      <c r="F3" s="81"/>
      <c r="G3" s="81"/>
      <c r="H3" s="616"/>
      <c r="I3" s="616"/>
      <c r="J3" s="616"/>
      <c r="K3" s="616"/>
      <c r="L3" s="616"/>
      <c r="M3" s="616"/>
      <c r="N3" s="616"/>
      <c r="O3" s="616"/>
      <c r="P3" s="616"/>
    </row>
    <row r="4" spans="1:16" s="2" customFormat="1" ht="18" customHeight="1" x14ac:dyDescent="0.25">
      <c r="A4" s="81"/>
      <c r="B4" s="81"/>
      <c r="C4" s="81"/>
      <c r="D4" s="81"/>
      <c r="E4" s="81"/>
      <c r="F4" s="81"/>
      <c r="G4" s="81"/>
      <c r="H4" s="616"/>
      <c r="I4" s="616"/>
      <c r="J4" s="616"/>
      <c r="K4" s="616"/>
      <c r="L4" s="616"/>
      <c r="M4" s="616"/>
      <c r="N4" s="616"/>
      <c r="O4" s="616"/>
      <c r="P4" s="616"/>
    </row>
    <row r="5" spans="1:16" s="2" customFormat="1" ht="18" customHeight="1" x14ac:dyDescent="0.25">
      <c r="A5" s="81"/>
      <c r="B5" s="81"/>
      <c r="C5" s="81"/>
      <c r="D5" s="81"/>
      <c r="E5" s="81"/>
      <c r="F5" s="81"/>
      <c r="G5" s="81"/>
      <c r="H5" s="616"/>
      <c r="I5" s="616"/>
      <c r="J5" s="616"/>
      <c r="K5" s="616"/>
      <c r="L5" s="616"/>
      <c r="M5" s="616"/>
      <c r="N5" s="616"/>
      <c r="O5" s="616"/>
      <c r="P5" s="616"/>
    </row>
    <row r="6" spans="1:16" s="2" customFormat="1" ht="18" customHeight="1" x14ac:dyDescent="0.25">
      <c r="A6" s="81"/>
      <c r="B6" s="81"/>
      <c r="C6" s="81"/>
      <c r="D6" s="81"/>
      <c r="E6" s="81"/>
      <c r="F6" s="81"/>
      <c r="G6" s="81"/>
      <c r="H6" s="616"/>
      <c r="I6" s="616"/>
      <c r="J6" s="616"/>
      <c r="K6" s="616"/>
      <c r="L6" s="616"/>
      <c r="M6" s="616"/>
      <c r="N6" s="616"/>
      <c r="O6" s="616"/>
      <c r="P6" s="616"/>
    </row>
    <row r="7" spans="1:16" s="2" customFormat="1" ht="18" customHeight="1" x14ac:dyDescent="0.25">
      <c r="A7" s="81"/>
      <c r="B7" s="617" t="s">
        <v>1</v>
      </c>
      <c r="C7" s="617"/>
      <c r="D7" s="617"/>
      <c r="E7" s="617"/>
      <c r="F7" s="617"/>
      <c r="G7" s="617"/>
      <c r="H7" s="617"/>
      <c r="I7" s="617"/>
      <c r="J7" s="617"/>
      <c r="K7" s="617"/>
      <c r="L7" s="617"/>
      <c r="M7" s="617"/>
      <c r="N7" s="617"/>
      <c r="O7" s="617"/>
      <c r="P7" s="617"/>
    </row>
    <row r="8" spans="1:16" s="2" customFormat="1" x14ac:dyDescent="0.25">
      <c r="A8" s="57"/>
      <c r="B8" s="57"/>
      <c r="C8" s="83"/>
      <c r="D8" s="57"/>
      <c r="E8" s="57"/>
      <c r="F8" s="57"/>
      <c r="G8" s="81"/>
      <c r="H8" s="57"/>
      <c r="I8" s="84"/>
      <c r="J8" s="57"/>
      <c r="K8" s="57"/>
      <c r="L8" s="57"/>
      <c r="M8" s="57"/>
      <c r="N8" s="57"/>
      <c r="O8" s="57"/>
      <c r="P8" s="57"/>
    </row>
    <row r="9" spans="1:16" ht="19.7" customHeight="1" x14ac:dyDescent="0.25">
      <c r="A9" s="573" t="s">
        <v>2</v>
      </c>
      <c r="B9" s="573" t="s">
        <v>3</v>
      </c>
      <c r="C9" s="573" t="s">
        <v>4</v>
      </c>
      <c r="D9" s="573" t="s">
        <v>5</v>
      </c>
      <c r="E9" s="573" t="s">
        <v>6</v>
      </c>
      <c r="F9" s="521" t="s">
        <v>7</v>
      </c>
      <c r="G9" s="521" t="s">
        <v>8</v>
      </c>
      <c r="H9" s="559" t="s">
        <v>9</v>
      </c>
      <c r="I9" s="573" t="s">
        <v>10</v>
      </c>
      <c r="J9" s="573"/>
      <c r="K9" s="573"/>
      <c r="L9" s="573"/>
      <c r="M9" s="618"/>
      <c r="N9" s="559" t="s">
        <v>11</v>
      </c>
      <c r="O9" s="559" t="s">
        <v>12</v>
      </c>
      <c r="P9" s="559" t="s">
        <v>13</v>
      </c>
    </row>
    <row r="10" spans="1:16" ht="55.35" customHeight="1" x14ac:dyDescent="0.25">
      <c r="A10" s="573"/>
      <c r="B10" s="573"/>
      <c r="C10" s="573"/>
      <c r="D10" s="573"/>
      <c r="E10" s="573"/>
      <c r="F10" s="522"/>
      <c r="G10" s="522"/>
      <c r="H10" s="559"/>
      <c r="I10" s="93" t="s">
        <v>14</v>
      </c>
      <c r="J10" s="94" t="s">
        <v>15</v>
      </c>
      <c r="K10" s="94" t="s">
        <v>16</v>
      </c>
      <c r="L10" s="94" t="s">
        <v>17</v>
      </c>
      <c r="M10" s="95" t="s">
        <v>18</v>
      </c>
      <c r="N10" s="559"/>
      <c r="O10" s="559"/>
      <c r="P10" s="559"/>
    </row>
    <row r="11" spans="1:16" x14ac:dyDescent="0.25">
      <c r="A11" s="85">
        <v>1</v>
      </c>
      <c r="B11" s="85">
        <v>2</v>
      </c>
      <c r="C11" s="85">
        <v>3</v>
      </c>
      <c r="D11" s="85">
        <v>4</v>
      </c>
      <c r="E11" s="85">
        <v>5</v>
      </c>
      <c r="F11" s="85">
        <v>6</v>
      </c>
      <c r="G11" s="85">
        <v>7</v>
      </c>
      <c r="H11" s="85">
        <v>8</v>
      </c>
      <c r="I11" s="86">
        <v>9</v>
      </c>
      <c r="J11" s="85">
        <v>10</v>
      </c>
      <c r="K11" s="85">
        <v>11</v>
      </c>
      <c r="L11" s="85">
        <v>12</v>
      </c>
      <c r="M11" s="85">
        <v>13</v>
      </c>
      <c r="N11" s="85">
        <v>14</v>
      </c>
      <c r="O11" s="85">
        <v>15</v>
      </c>
      <c r="P11" s="85">
        <v>16</v>
      </c>
    </row>
    <row r="12" spans="1:16" ht="15" customHeight="1" x14ac:dyDescent="0.25">
      <c r="A12" s="533" t="s">
        <v>19</v>
      </c>
      <c r="B12" s="534"/>
      <c r="C12" s="534"/>
      <c r="D12" s="534"/>
      <c r="E12" s="534"/>
      <c r="F12" s="534"/>
      <c r="G12" s="534"/>
      <c r="H12" s="534"/>
      <c r="I12" s="534"/>
      <c r="J12" s="534"/>
      <c r="K12" s="534"/>
      <c r="L12" s="534"/>
      <c r="M12" s="534"/>
      <c r="N12" s="534"/>
      <c r="O12" s="534"/>
      <c r="P12" s="535"/>
    </row>
    <row r="13" spans="1:16" ht="15" customHeight="1" x14ac:dyDescent="0.25">
      <c r="A13" s="533" t="s">
        <v>20</v>
      </c>
      <c r="B13" s="534"/>
      <c r="C13" s="534"/>
      <c r="D13" s="534"/>
      <c r="E13" s="534"/>
      <c r="F13" s="534"/>
      <c r="G13" s="534"/>
      <c r="H13" s="534"/>
      <c r="I13" s="534"/>
      <c r="J13" s="534"/>
      <c r="K13" s="534"/>
      <c r="L13" s="534"/>
      <c r="M13" s="534"/>
      <c r="N13" s="534"/>
      <c r="O13" s="534"/>
      <c r="P13" s="535"/>
    </row>
    <row r="14" spans="1:16" ht="77.25" customHeight="1" x14ac:dyDescent="0.25">
      <c r="A14" s="96">
        <v>1</v>
      </c>
      <c r="B14" s="97" t="s">
        <v>21</v>
      </c>
      <c r="C14" s="96" t="s">
        <v>22</v>
      </c>
      <c r="D14" s="96" t="s">
        <v>23</v>
      </c>
      <c r="E14" s="96" t="s">
        <v>24</v>
      </c>
      <c r="F14" s="96" t="s">
        <v>25</v>
      </c>
      <c r="G14" s="96">
        <v>5.9</v>
      </c>
      <c r="H14" s="96">
        <v>4.5</v>
      </c>
      <c r="I14" s="98">
        <v>5.2</v>
      </c>
      <c r="J14" s="96">
        <v>5.6</v>
      </c>
      <c r="K14" s="96">
        <v>5.6</v>
      </c>
      <c r="L14" s="96">
        <v>5.8</v>
      </c>
      <c r="M14" s="99">
        <v>5.9</v>
      </c>
      <c r="N14" s="100"/>
      <c r="O14" s="100"/>
      <c r="P14" s="100"/>
    </row>
    <row r="15" spans="1:16" ht="58.5" customHeight="1" x14ac:dyDescent="0.25">
      <c r="A15" s="96">
        <v>2</v>
      </c>
      <c r="B15" s="97" t="s">
        <v>26</v>
      </c>
      <c r="C15" s="96" t="s">
        <v>22</v>
      </c>
      <c r="D15" s="96" t="s">
        <v>23</v>
      </c>
      <c r="E15" s="96" t="s">
        <v>24</v>
      </c>
      <c r="F15" s="96" t="s">
        <v>25</v>
      </c>
      <c r="G15" s="96">
        <v>111.1</v>
      </c>
      <c r="H15" s="96">
        <v>117.1</v>
      </c>
      <c r="I15" s="98">
        <v>124.8</v>
      </c>
      <c r="J15" s="96">
        <v>133.4</v>
      </c>
      <c r="K15" s="96">
        <v>142.30000000000001</v>
      </c>
      <c r="L15" s="101">
        <v>152</v>
      </c>
      <c r="M15" s="102">
        <v>153</v>
      </c>
      <c r="N15" s="100"/>
      <c r="O15" s="100"/>
      <c r="P15" s="100"/>
    </row>
    <row r="16" spans="1:16" s="3" customFormat="1" ht="15.75" customHeight="1" x14ac:dyDescent="0.25">
      <c r="A16" s="103" t="s">
        <v>27</v>
      </c>
      <c r="B16" s="622" t="s">
        <v>28</v>
      </c>
      <c r="C16" s="623"/>
      <c r="D16" s="623"/>
      <c r="E16" s="623"/>
      <c r="F16" s="623"/>
      <c r="G16" s="623"/>
      <c r="H16" s="623"/>
      <c r="I16" s="623"/>
      <c r="J16" s="623"/>
      <c r="K16" s="623"/>
      <c r="L16" s="623"/>
      <c r="M16" s="623"/>
      <c r="N16" s="623"/>
      <c r="O16" s="623"/>
      <c r="P16" s="624"/>
    </row>
    <row r="17" spans="1:16" ht="15.75" customHeight="1" x14ac:dyDescent="0.25">
      <c r="A17" s="104"/>
      <c r="B17" s="577" t="s">
        <v>29</v>
      </c>
      <c r="C17" s="578"/>
      <c r="D17" s="578"/>
      <c r="E17" s="578"/>
      <c r="F17" s="578"/>
      <c r="G17" s="578"/>
      <c r="H17" s="578"/>
      <c r="I17" s="578"/>
      <c r="J17" s="578"/>
      <c r="K17" s="578"/>
      <c r="L17" s="578"/>
      <c r="M17" s="578"/>
      <c r="N17" s="578"/>
      <c r="O17" s="578"/>
      <c r="P17" s="580"/>
    </row>
    <row r="18" spans="1:16" s="5" customFormat="1" ht="25.5" x14ac:dyDescent="0.25">
      <c r="A18" s="104"/>
      <c r="B18" s="105" t="s">
        <v>30</v>
      </c>
      <c r="C18" s="96" t="s">
        <v>31</v>
      </c>
      <c r="D18" s="96" t="s">
        <v>23</v>
      </c>
      <c r="E18" s="96" t="s">
        <v>32</v>
      </c>
      <c r="F18" s="96" t="s">
        <v>33</v>
      </c>
      <c r="G18" s="98"/>
      <c r="H18" s="98"/>
      <c r="I18" s="98"/>
      <c r="J18" s="98"/>
      <c r="K18" s="98"/>
      <c r="L18" s="98"/>
      <c r="M18" s="98"/>
      <c r="N18" s="100"/>
      <c r="O18" s="100"/>
      <c r="P18" s="105"/>
    </row>
    <row r="19" spans="1:16" s="6" customFormat="1" ht="25.5" x14ac:dyDescent="0.25">
      <c r="A19" s="106"/>
      <c r="B19" s="107" t="s">
        <v>34</v>
      </c>
      <c r="C19" s="106" t="s">
        <v>35</v>
      </c>
      <c r="D19" s="106" t="s">
        <v>23</v>
      </c>
      <c r="E19" s="106" t="s">
        <v>32</v>
      </c>
      <c r="F19" s="106" t="s">
        <v>33</v>
      </c>
      <c r="G19" s="108">
        <v>771.7</v>
      </c>
      <c r="H19" s="108">
        <v>818</v>
      </c>
      <c r="I19" s="108">
        <v>868.9</v>
      </c>
      <c r="J19" s="108">
        <v>912.3</v>
      </c>
      <c r="K19" s="108">
        <v>958</v>
      </c>
      <c r="L19" s="108">
        <v>1005.8</v>
      </c>
      <c r="M19" s="108">
        <v>1056.0999999999999</v>
      </c>
      <c r="N19" s="109"/>
      <c r="O19" s="109"/>
      <c r="P19" s="107"/>
    </row>
    <row r="20" spans="1:16" s="6" customFormat="1" ht="25.5" x14ac:dyDescent="0.25">
      <c r="A20" s="106"/>
      <c r="B20" s="107" t="s">
        <v>36</v>
      </c>
      <c r="C20" s="106" t="s">
        <v>35</v>
      </c>
      <c r="D20" s="106" t="s">
        <v>23</v>
      </c>
      <c r="E20" s="106" t="s">
        <v>32</v>
      </c>
      <c r="F20" s="106" t="s">
        <v>33</v>
      </c>
      <c r="G20" s="108">
        <v>308.863</v>
      </c>
      <c r="H20" s="108">
        <v>320</v>
      </c>
      <c r="I20" s="108">
        <v>336</v>
      </c>
      <c r="J20" s="108">
        <v>352.8</v>
      </c>
      <c r="K20" s="108">
        <v>370.44000000000005</v>
      </c>
      <c r="L20" s="108">
        <v>388.96200000000005</v>
      </c>
      <c r="M20" s="108">
        <v>408.41010000000006</v>
      </c>
      <c r="N20" s="109"/>
      <c r="O20" s="109"/>
      <c r="P20" s="107"/>
    </row>
    <row r="21" spans="1:16" s="5" customFormat="1" ht="25.5" x14ac:dyDescent="0.25">
      <c r="A21" s="96">
        <v>1</v>
      </c>
      <c r="B21" s="105" t="s">
        <v>37</v>
      </c>
      <c r="C21" s="96" t="s">
        <v>38</v>
      </c>
      <c r="D21" s="110" t="s">
        <v>39</v>
      </c>
      <c r="E21" s="96" t="s">
        <v>32</v>
      </c>
      <c r="F21" s="96" t="s">
        <v>40</v>
      </c>
      <c r="G21" s="96"/>
      <c r="H21" s="96"/>
      <c r="I21" s="96">
        <v>30.4</v>
      </c>
      <c r="J21" s="96"/>
      <c r="K21" s="101"/>
      <c r="L21" s="96"/>
      <c r="M21" s="96"/>
      <c r="N21" s="96" t="s">
        <v>41</v>
      </c>
      <c r="O21" s="111"/>
      <c r="P21" s="96" t="s">
        <v>42</v>
      </c>
    </row>
    <row r="22" spans="1:16" s="5" customFormat="1" ht="25.5" x14ac:dyDescent="0.25">
      <c r="A22" s="96">
        <v>2</v>
      </c>
      <c r="B22" s="105" t="s">
        <v>43</v>
      </c>
      <c r="C22" s="96" t="s">
        <v>44</v>
      </c>
      <c r="D22" s="110" t="s">
        <v>39</v>
      </c>
      <c r="E22" s="96" t="s">
        <v>32</v>
      </c>
      <c r="F22" s="96" t="s">
        <v>40</v>
      </c>
      <c r="G22" s="96"/>
      <c r="H22" s="96">
        <v>5.5</v>
      </c>
      <c r="I22" s="96"/>
      <c r="J22" s="101"/>
      <c r="K22" s="96"/>
      <c r="L22" s="96"/>
      <c r="M22" s="96"/>
      <c r="N22" s="96" t="s">
        <v>41</v>
      </c>
      <c r="O22" s="111"/>
      <c r="P22" s="96" t="s">
        <v>42</v>
      </c>
    </row>
    <row r="23" spans="1:16" s="5" customFormat="1" ht="25.5" x14ac:dyDescent="0.25">
      <c r="A23" s="110">
        <v>3</v>
      </c>
      <c r="B23" s="105" t="s">
        <v>45</v>
      </c>
      <c r="C23" s="96" t="s">
        <v>46</v>
      </c>
      <c r="D23" s="110" t="s">
        <v>39</v>
      </c>
      <c r="E23" s="96" t="s">
        <v>32</v>
      </c>
      <c r="F23" s="96" t="s">
        <v>40</v>
      </c>
      <c r="G23" s="96"/>
      <c r="H23" s="96"/>
      <c r="I23" s="96"/>
      <c r="J23" s="96"/>
      <c r="K23" s="101"/>
      <c r="L23" s="96"/>
      <c r="M23" s="101">
        <v>30</v>
      </c>
      <c r="N23" s="96" t="s">
        <v>47</v>
      </c>
      <c r="O23" s="111"/>
      <c r="P23" s="96" t="s">
        <v>48</v>
      </c>
    </row>
    <row r="24" spans="1:16" s="5" customFormat="1" ht="25.5" x14ac:dyDescent="0.25">
      <c r="A24" s="110">
        <v>4</v>
      </c>
      <c r="B24" s="105" t="s">
        <v>49</v>
      </c>
      <c r="C24" s="96" t="s">
        <v>50</v>
      </c>
      <c r="D24" s="110" t="s">
        <v>39</v>
      </c>
      <c r="E24" s="96" t="s">
        <v>32</v>
      </c>
      <c r="F24" s="96" t="s">
        <v>40</v>
      </c>
      <c r="G24" s="96"/>
      <c r="H24" s="96"/>
      <c r="I24" s="101"/>
      <c r="J24" s="101">
        <v>10</v>
      </c>
      <c r="K24" s="96"/>
      <c r="L24" s="96"/>
      <c r="M24" s="101"/>
      <c r="N24" s="99" t="s">
        <v>51</v>
      </c>
      <c r="O24" s="111"/>
      <c r="P24" s="96" t="s">
        <v>48</v>
      </c>
    </row>
    <row r="25" spans="1:16" s="1" customFormat="1" ht="38.25" x14ac:dyDescent="0.25">
      <c r="A25" s="110">
        <v>5</v>
      </c>
      <c r="B25" s="112" t="s">
        <v>52</v>
      </c>
      <c r="C25" s="110" t="s">
        <v>53</v>
      </c>
      <c r="D25" s="110" t="s">
        <v>39</v>
      </c>
      <c r="E25" s="110" t="s">
        <v>32</v>
      </c>
      <c r="F25" s="113" t="s">
        <v>54</v>
      </c>
      <c r="G25" s="110"/>
      <c r="H25" s="110"/>
      <c r="I25" s="113">
        <v>1200</v>
      </c>
      <c r="J25" s="114"/>
      <c r="K25" s="112"/>
      <c r="L25" s="112"/>
      <c r="M25" s="112"/>
      <c r="N25" s="110" t="s">
        <v>47</v>
      </c>
      <c r="O25" s="112"/>
      <c r="P25" s="110" t="s">
        <v>762</v>
      </c>
    </row>
    <row r="26" spans="1:16" s="7" customFormat="1" ht="25.5" x14ac:dyDescent="0.25">
      <c r="A26" s="106"/>
      <c r="B26" s="107" t="s">
        <v>55</v>
      </c>
      <c r="C26" s="106" t="s">
        <v>56</v>
      </c>
      <c r="D26" s="106" t="s">
        <v>23</v>
      </c>
      <c r="E26" s="106" t="s">
        <v>32</v>
      </c>
      <c r="F26" s="106" t="s">
        <v>33</v>
      </c>
      <c r="G26" s="108">
        <v>6986.4</v>
      </c>
      <c r="H26" s="108">
        <v>7535</v>
      </c>
      <c r="I26" s="108">
        <v>8138.5</v>
      </c>
      <c r="J26" s="108">
        <v>8790.4</v>
      </c>
      <c r="K26" s="108">
        <v>9494.4</v>
      </c>
      <c r="L26" s="108">
        <v>10349.4</v>
      </c>
      <c r="M26" s="108">
        <v>11281.3</v>
      </c>
      <c r="N26" s="106"/>
      <c r="O26" s="106"/>
      <c r="P26" s="106"/>
    </row>
    <row r="27" spans="1:16" s="8" customFormat="1" ht="25.5" x14ac:dyDescent="0.25">
      <c r="A27" s="115">
        <v>7</v>
      </c>
      <c r="B27" s="105" t="s">
        <v>57</v>
      </c>
      <c r="C27" s="116" t="s">
        <v>58</v>
      </c>
      <c r="D27" s="110" t="s">
        <v>39</v>
      </c>
      <c r="E27" s="117" t="s">
        <v>32</v>
      </c>
      <c r="F27" s="96" t="s">
        <v>40</v>
      </c>
      <c r="G27" s="106"/>
      <c r="H27" s="106"/>
      <c r="I27" s="101"/>
      <c r="J27" s="106"/>
      <c r="K27" s="101">
        <v>50</v>
      </c>
      <c r="L27" s="101"/>
      <c r="M27" s="106"/>
      <c r="N27" s="99" t="s">
        <v>51</v>
      </c>
      <c r="O27" s="99"/>
      <c r="P27" s="436" t="s">
        <v>763</v>
      </c>
    </row>
    <row r="28" spans="1:16" s="8" customFormat="1" ht="25.5" x14ac:dyDescent="0.25">
      <c r="A28" s="115">
        <v>8</v>
      </c>
      <c r="B28" s="105" t="s">
        <v>59</v>
      </c>
      <c r="C28" s="116" t="s">
        <v>60</v>
      </c>
      <c r="D28" s="110" t="s">
        <v>39</v>
      </c>
      <c r="E28" s="117" t="s">
        <v>32</v>
      </c>
      <c r="F28" s="96" t="s">
        <v>40</v>
      </c>
      <c r="G28" s="106"/>
      <c r="H28" s="106"/>
      <c r="I28" s="101"/>
      <c r="J28" s="101">
        <v>6</v>
      </c>
      <c r="K28" s="106"/>
      <c r="L28" s="101"/>
      <c r="M28" s="101"/>
      <c r="N28" s="99" t="s">
        <v>51</v>
      </c>
      <c r="O28" s="99"/>
      <c r="P28" s="436" t="s">
        <v>763</v>
      </c>
    </row>
    <row r="29" spans="1:16" s="8" customFormat="1" ht="25.5" x14ac:dyDescent="0.25">
      <c r="A29" s="115">
        <v>9</v>
      </c>
      <c r="B29" s="105" t="s">
        <v>61</v>
      </c>
      <c r="C29" s="96" t="s">
        <v>62</v>
      </c>
      <c r="D29" s="110" t="s">
        <v>39</v>
      </c>
      <c r="E29" s="117" t="s">
        <v>32</v>
      </c>
      <c r="F29" s="96" t="s">
        <v>40</v>
      </c>
      <c r="G29" s="106"/>
      <c r="H29" s="106"/>
      <c r="I29" s="101"/>
      <c r="J29" s="101">
        <v>500</v>
      </c>
      <c r="K29" s="101">
        <v>500</v>
      </c>
      <c r="L29" s="106"/>
      <c r="M29" s="106"/>
      <c r="N29" s="99" t="s">
        <v>51</v>
      </c>
      <c r="O29" s="99"/>
      <c r="P29" s="96"/>
    </row>
    <row r="30" spans="1:16" s="8" customFormat="1" ht="25.5" x14ac:dyDescent="0.25">
      <c r="A30" s="115">
        <v>10</v>
      </c>
      <c r="B30" s="105" t="s">
        <v>63</v>
      </c>
      <c r="C30" s="96" t="s">
        <v>64</v>
      </c>
      <c r="D30" s="110" t="s">
        <v>39</v>
      </c>
      <c r="E30" s="117" t="s">
        <v>32</v>
      </c>
      <c r="F30" s="96" t="s">
        <v>40</v>
      </c>
      <c r="G30" s="106"/>
      <c r="H30" s="106"/>
      <c r="I30" s="101"/>
      <c r="J30" s="101"/>
      <c r="K30" s="101">
        <v>10</v>
      </c>
      <c r="L30" s="106"/>
      <c r="M30" s="106"/>
      <c r="N30" s="99" t="s">
        <v>51</v>
      </c>
      <c r="O30" s="99"/>
      <c r="P30" s="436" t="s">
        <v>763</v>
      </c>
    </row>
    <row r="31" spans="1:16" s="9" customFormat="1" ht="17.25" customHeight="1" x14ac:dyDescent="0.25">
      <c r="A31" s="118"/>
      <c r="B31" s="119" t="s">
        <v>65</v>
      </c>
      <c r="C31" s="119"/>
      <c r="D31" s="119"/>
      <c r="E31" s="119"/>
      <c r="F31" s="119"/>
      <c r="G31" s="120">
        <f>G35+G36</f>
        <v>0</v>
      </c>
      <c r="H31" s="120">
        <f t="shared" ref="H31:M31" si="0">H35+H36</f>
        <v>5.5</v>
      </c>
      <c r="I31" s="120">
        <f t="shared" si="0"/>
        <v>1230.4000000000001</v>
      </c>
      <c r="J31" s="120">
        <f t="shared" si="0"/>
        <v>516</v>
      </c>
      <c r="K31" s="120">
        <f t="shared" si="0"/>
        <v>560</v>
      </c>
      <c r="L31" s="120">
        <f t="shared" si="0"/>
        <v>0</v>
      </c>
      <c r="M31" s="120">
        <f t="shared" si="0"/>
        <v>30</v>
      </c>
      <c r="N31" s="119"/>
      <c r="O31" s="119"/>
      <c r="P31" s="119"/>
    </row>
    <row r="32" spans="1:16" s="10" customFormat="1" ht="17.25" customHeight="1" x14ac:dyDescent="0.25">
      <c r="A32" s="118"/>
      <c r="B32" s="119" t="s">
        <v>66</v>
      </c>
      <c r="C32" s="119"/>
      <c r="D32" s="119"/>
      <c r="E32" s="119"/>
      <c r="F32" s="119"/>
      <c r="G32" s="120"/>
      <c r="H32" s="120"/>
      <c r="I32" s="120"/>
      <c r="J32" s="120"/>
      <c r="K32" s="120"/>
      <c r="L32" s="120"/>
      <c r="M32" s="120"/>
      <c r="N32" s="119"/>
      <c r="O32" s="119"/>
      <c r="P32" s="119"/>
    </row>
    <row r="33" spans="1:16" s="10" customFormat="1" ht="17.25" customHeight="1" x14ac:dyDescent="0.25">
      <c r="A33" s="118"/>
      <c r="B33" s="119" t="s">
        <v>67</v>
      </c>
      <c r="C33" s="119"/>
      <c r="D33" s="119"/>
      <c r="E33" s="119"/>
      <c r="F33" s="119"/>
      <c r="G33" s="120"/>
      <c r="H33" s="120"/>
      <c r="I33" s="120"/>
      <c r="J33" s="120"/>
      <c r="K33" s="120"/>
      <c r="L33" s="120"/>
      <c r="M33" s="120"/>
      <c r="N33" s="119"/>
      <c r="O33" s="119"/>
      <c r="P33" s="119"/>
    </row>
    <row r="34" spans="1:16" s="10" customFormat="1" ht="17.25" customHeight="1" x14ac:dyDescent="0.25">
      <c r="A34" s="118"/>
      <c r="B34" s="119" t="s">
        <v>68</v>
      </c>
      <c r="C34" s="119"/>
      <c r="D34" s="119"/>
      <c r="E34" s="119"/>
      <c r="F34" s="119"/>
      <c r="G34" s="120"/>
      <c r="H34" s="120"/>
      <c r="I34" s="120"/>
      <c r="J34" s="120"/>
      <c r="K34" s="120"/>
      <c r="L34" s="120"/>
      <c r="M34" s="120"/>
      <c r="N34" s="119"/>
      <c r="O34" s="119"/>
      <c r="P34" s="119"/>
    </row>
    <row r="35" spans="1:16" s="10" customFormat="1" ht="17.25" customHeight="1" x14ac:dyDescent="0.25">
      <c r="A35" s="121"/>
      <c r="B35" s="119" t="s">
        <v>47</v>
      </c>
      <c r="C35" s="119"/>
      <c r="D35" s="119"/>
      <c r="E35" s="119"/>
      <c r="F35" s="119"/>
      <c r="G35" s="120">
        <f>G21+G22+G23+G25</f>
        <v>0</v>
      </c>
      <c r="H35" s="120">
        <f t="shared" ref="H35:M35" si="1">H21+H22+H23+H25</f>
        <v>5.5</v>
      </c>
      <c r="I35" s="120">
        <f t="shared" si="1"/>
        <v>1230.4000000000001</v>
      </c>
      <c r="J35" s="120">
        <f t="shared" si="1"/>
        <v>0</v>
      </c>
      <c r="K35" s="120">
        <f t="shared" si="1"/>
        <v>0</v>
      </c>
      <c r="L35" s="120">
        <f t="shared" si="1"/>
        <v>0</v>
      </c>
      <c r="M35" s="120">
        <f t="shared" si="1"/>
        <v>30</v>
      </c>
      <c r="N35" s="119"/>
      <c r="O35" s="119"/>
      <c r="P35" s="119"/>
    </row>
    <row r="36" spans="1:16" s="10" customFormat="1" ht="17.25" customHeight="1" x14ac:dyDescent="0.25">
      <c r="A36" s="121"/>
      <c r="B36" s="119" t="s">
        <v>51</v>
      </c>
      <c r="C36" s="119"/>
      <c r="D36" s="119"/>
      <c r="E36" s="119"/>
      <c r="F36" s="119"/>
      <c r="G36" s="120">
        <f>G24+G27+G28+G29+G30</f>
        <v>0</v>
      </c>
      <c r="H36" s="120">
        <f t="shared" ref="H36:M36" si="2">H24+H27+H28+H29+H30</f>
        <v>0</v>
      </c>
      <c r="I36" s="120">
        <f t="shared" si="2"/>
        <v>0</v>
      </c>
      <c r="J36" s="120">
        <f t="shared" si="2"/>
        <v>516</v>
      </c>
      <c r="K36" s="120">
        <f t="shared" si="2"/>
        <v>560</v>
      </c>
      <c r="L36" s="120">
        <f t="shared" si="2"/>
        <v>0</v>
      </c>
      <c r="M36" s="120">
        <f t="shared" si="2"/>
        <v>0</v>
      </c>
      <c r="N36" s="119"/>
      <c r="O36" s="119"/>
      <c r="P36" s="119"/>
    </row>
    <row r="37" spans="1:16" s="2" customFormat="1" ht="23.25" customHeight="1" x14ac:dyDescent="0.25">
      <c r="A37" s="122" t="s">
        <v>69</v>
      </c>
      <c r="B37" s="625" t="s">
        <v>70</v>
      </c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6"/>
      <c r="N37" s="626"/>
      <c r="O37" s="626"/>
      <c r="P37" s="627"/>
    </row>
    <row r="38" spans="1:16" ht="21" customHeight="1" x14ac:dyDescent="0.25">
      <c r="A38" s="123"/>
      <c r="B38" s="628" t="s">
        <v>71</v>
      </c>
      <c r="C38" s="628"/>
      <c r="D38" s="628"/>
      <c r="E38" s="628"/>
      <c r="F38" s="628"/>
      <c r="G38" s="628"/>
      <c r="H38" s="628"/>
      <c r="I38" s="628"/>
      <c r="J38" s="628"/>
      <c r="K38" s="628"/>
      <c r="L38" s="628"/>
      <c r="M38" s="629"/>
      <c r="N38" s="114"/>
      <c r="O38" s="114"/>
      <c r="P38" s="114"/>
    </row>
    <row r="39" spans="1:16" s="5" customFormat="1" ht="78" customHeight="1" x14ac:dyDescent="0.25">
      <c r="A39" s="117">
        <v>1</v>
      </c>
      <c r="B39" s="124" t="s">
        <v>72</v>
      </c>
      <c r="C39" s="124" t="s">
        <v>73</v>
      </c>
      <c r="D39" s="110" t="s">
        <v>39</v>
      </c>
      <c r="E39" s="115" t="s">
        <v>74</v>
      </c>
      <c r="F39" s="110" t="s">
        <v>25</v>
      </c>
      <c r="G39" s="125"/>
      <c r="H39" s="126"/>
      <c r="I39" s="127">
        <v>1</v>
      </c>
      <c r="J39" s="127">
        <v>1</v>
      </c>
      <c r="K39" s="127">
        <v>1</v>
      </c>
      <c r="L39" s="127">
        <v>1</v>
      </c>
      <c r="M39" s="128">
        <v>1</v>
      </c>
      <c r="N39" s="117" t="s">
        <v>75</v>
      </c>
      <c r="O39" s="129"/>
      <c r="P39" s="117" t="s">
        <v>764</v>
      </c>
    </row>
    <row r="40" spans="1:16" ht="38.25" x14ac:dyDescent="0.25">
      <c r="A40" s="96">
        <v>3</v>
      </c>
      <c r="B40" s="97" t="s">
        <v>76</v>
      </c>
      <c r="C40" s="96" t="s">
        <v>77</v>
      </c>
      <c r="D40" s="96" t="s">
        <v>23</v>
      </c>
      <c r="E40" s="96" t="s">
        <v>78</v>
      </c>
      <c r="F40" s="110" t="s">
        <v>25</v>
      </c>
      <c r="G40" s="113">
        <v>2483</v>
      </c>
      <c r="H40" s="113">
        <v>2936</v>
      </c>
      <c r="I40" s="98">
        <v>2942.7</v>
      </c>
      <c r="J40" s="98">
        <v>2959.6</v>
      </c>
      <c r="K40" s="98">
        <v>3081.6</v>
      </c>
      <c r="L40" s="98">
        <v>3185.2</v>
      </c>
      <c r="M40" s="130">
        <v>3186</v>
      </c>
      <c r="N40" s="131"/>
      <c r="O40" s="131"/>
      <c r="P40" s="131"/>
    </row>
    <row r="41" spans="1:16" s="13" customFormat="1" ht="33.75" customHeight="1" x14ac:dyDescent="0.25">
      <c r="A41" s="132" t="s">
        <v>79</v>
      </c>
      <c r="B41" s="630" t="s">
        <v>80</v>
      </c>
      <c r="C41" s="630"/>
      <c r="D41" s="630"/>
      <c r="E41" s="630"/>
      <c r="F41" s="630"/>
      <c r="G41" s="630"/>
      <c r="H41" s="630"/>
      <c r="I41" s="630"/>
      <c r="J41" s="630"/>
      <c r="K41" s="630"/>
      <c r="L41" s="630"/>
      <c r="M41" s="630"/>
      <c r="N41" s="630"/>
      <c r="O41" s="630"/>
      <c r="P41" s="630"/>
    </row>
    <row r="42" spans="1:16" s="13" customFormat="1" x14ac:dyDescent="0.25">
      <c r="A42" s="133"/>
      <c r="B42" s="631" t="s">
        <v>81</v>
      </c>
      <c r="C42" s="631"/>
      <c r="D42" s="631"/>
      <c r="E42" s="631"/>
      <c r="F42" s="631"/>
      <c r="G42" s="631"/>
      <c r="H42" s="631"/>
      <c r="I42" s="631"/>
      <c r="J42" s="631"/>
      <c r="K42" s="631"/>
      <c r="L42" s="631"/>
      <c r="M42" s="631"/>
      <c r="N42" s="631"/>
      <c r="O42" s="631"/>
      <c r="P42" s="631"/>
    </row>
    <row r="43" spans="1:16" s="13" customFormat="1" ht="25.5" x14ac:dyDescent="0.25">
      <c r="A43" s="110">
        <v>1</v>
      </c>
      <c r="B43" s="105" t="s">
        <v>82</v>
      </c>
      <c r="C43" s="96" t="s">
        <v>38</v>
      </c>
      <c r="D43" s="110" t="s">
        <v>39</v>
      </c>
      <c r="E43" s="96" t="s">
        <v>32</v>
      </c>
      <c r="F43" s="96" t="s">
        <v>40</v>
      </c>
      <c r="G43" s="96"/>
      <c r="H43" s="96"/>
      <c r="I43" s="101"/>
      <c r="J43" s="101">
        <v>5</v>
      </c>
      <c r="K43" s="96"/>
      <c r="L43" s="96"/>
      <c r="M43" s="96"/>
      <c r="N43" s="96" t="s">
        <v>41</v>
      </c>
      <c r="O43" s="111"/>
      <c r="P43" s="436" t="s">
        <v>763</v>
      </c>
    </row>
    <row r="44" spans="1:16" s="5" customFormat="1" ht="39.75" customHeight="1" x14ac:dyDescent="0.25">
      <c r="A44" s="96">
        <v>2</v>
      </c>
      <c r="B44" s="105" t="s">
        <v>83</v>
      </c>
      <c r="C44" s="96" t="s">
        <v>84</v>
      </c>
      <c r="D44" s="110" t="s">
        <v>39</v>
      </c>
      <c r="E44" s="96" t="s">
        <v>32</v>
      </c>
      <c r="F44" s="96" t="s">
        <v>40</v>
      </c>
      <c r="G44" s="96"/>
      <c r="H44" s="96"/>
      <c r="I44" s="96"/>
      <c r="J44" s="96"/>
      <c r="K44" s="96"/>
      <c r="L44" s="101">
        <v>100</v>
      </c>
      <c r="M44" s="101"/>
      <c r="N44" s="96" t="s">
        <v>47</v>
      </c>
      <c r="O44" s="111"/>
      <c r="P44" s="436" t="s">
        <v>763</v>
      </c>
    </row>
    <row r="45" spans="1:16" s="13" customFormat="1" x14ac:dyDescent="0.25">
      <c r="A45" s="133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</row>
    <row r="46" spans="1:16" ht="60" customHeight="1" x14ac:dyDescent="0.25">
      <c r="A46" s="135">
        <v>4</v>
      </c>
      <c r="B46" s="136" t="s">
        <v>85</v>
      </c>
      <c r="C46" s="96" t="s">
        <v>86</v>
      </c>
      <c r="D46" s="96" t="s">
        <v>23</v>
      </c>
      <c r="E46" s="96" t="s">
        <v>24</v>
      </c>
      <c r="F46" s="96" t="s">
        <v>25</v>
      </c>
      <c r="G46" s="96">
        <v>7.7</v>
      </c>
      <c r="H46" s="96">
        <v>16.5</v>
      </c>
      <c r="I46" s="98">
        <v>17.899999999999999</v>
      </c>
      <c r="J46" s="135">
        <v>19.8</v>
      </c>
      <c r="K46" s="135">
        <v>20.9</v>
      </c>
      <c r="L46" s="135">
        <v>22.5</v>
      </c>
      <c r="M46" s="137">
        <v>22.9</v>
      </c>
      <c r="N46" s="131"/>
      <c r="O46" s="131"/>
      <c r="P46" s="131"/>
    </row>
    <row r="47" spans="1:16" s="14" customFormat="1" ht="15" customHeight="1" x14ac:dyDescent="0.25">
      <c r="A47" s="138" t="s">
        <v>87</v>
      </c>
      <c r="B47" s="632" t="s">
        <v>88</v>
      </c>
      <c r="C47" s="633"/>
      <c r="D47" s="633"/>
      <c r="E47" s="633"/>
      <c r="F47" s="633"/>
      <c r="G47" s="633"/>
      <c r="H47" s="633"/>
      <c r="I47" s="633"/>
      <c r="J47" s="633"/>
      <c r="K47" s="633"/>
      <c r="L47" s="633"/>
      <c r="M47" s="633"/>
      <c r="N47" s="633"/>
      <c r="O47" s="633"/>
      <c r="P47" s="634"/>
    </row>
    <row r="48" spans="1:16" ht="25.5" x14ac:dyDescent="0.25">
      <c r="A48" s="96" t="s">
        <v>89</v>
      </c>
      <c r="B48" s="97" t="s">
        <v>90</v>
      </c>
      <c r="C48" s="96" t="s">
        <v>86</v>
      </c>
      <c r="D48" s="96" t="s">
        <v>23</v>
      </c>
      <c r="E48" s="96" t="s">
        <v>24</v>
      </c>
      <c r="F48" s="110" t="s">
        <v>25</v>
      </c>
      <c r="G48" s="139">
        <v>0.23</v>
      </c>
      <c r="H48" s="139">
        <v>0.23</v>
      </c>
      <c r="I48" s="139">
        <v>0.25800000000000001</v>
      </c>
      <c r="J48" s="139">
        <v>0.28999999999999998</v>
      </c>
      <c r="K48" s="139">
        <v>0.32200000000000001</v>
      </c>
      <c r="L48" s="139">
        <v>0.35699999999999998</v>
      </c>
      <c r="M48" s="140">
        <v>0.39700000000000002</v>
      </c>
      <c r="N48" s="131"/>
      <c r="O48" s="131"/>
      <c r="P48" s="131"/>
    </row>
    <row r="49" spans="1:16" s="2" customFormat="1" ht="15" customHeight="1" x14ac:dyDescent="0.25">
      <c r="A49" s="141"/>
      <c r="B49" s="635" t="s">
        <v>91</v>
      </c>
      <c r="C49" s="546"/>
      <c r="D49" s="546"/>
      <c r="E49" s="546"/>
      <c r="F49" s="546"/>
      <c r="G49" s="546"/>
      <c r="H49" s="546"/>
      <c r="I49" s="546"/>
      <c r="J49" s="546"/>
      <c r="K49" s="546"/>
      <c r="L49" s="546"/>
      <c r="M49" s="546"/>
      <c r="N49" s="546"/>
      <c r="O49" s="546"/>
      <c r="P49" s="547"/>
    </row>
    <row r="50" spans="1:16" s="1" customFormat="1" ht="167.25" customHeight="1" x14ac:dyDescent="0.25">
      <c r="A50" s="142"/>
      <c r="B50" s="112" t="s">
        <v>92</v>
      </c>
      <c r="C50" s="110" t="s">
        <v>93</v>
      </c>
      <c r="D50" s="110" t="s">
        <v>39</v>
      </c>
      <c r="E50" s="115" t="s">
        <v>94</v>
      </c>
      <c r="F50" s="110" t="s">
        <v>95</v>
      </c>
      <c r="G50" s="143">
        <v>17</v>
      </c>
      <c r="H50" s="143">
        <v>17</v>
      </c>
      <c r="I50" s="144">
        <v>17</v>
      </c>
      <c r="J50" s="144">
        <v>17</v>
      </c>
      <c r="K50" s="144">
        <v>20</v>
      </c>
      <c r="L50" s="113">
        <v>20</v>
      </c>
      <c r="M50" s="113">
        <v>20</v>
      </c>
      <c r="N50" s="145"/>
      <c r="O50" s="114"/>
      <c r="P50" s="110" t="s">
        <v>765</v>
      </c>
    </row>
    <row r="51" spans="1:16" s="1" customFormat="1" ht="74.25" customHeight="1" x14ac:dyDescent="0.25">
      <c r="A51" s="146"/>
      <c r="B51" s="147" t="s">
        <v>96</v>
      </c>
      <c r="C51" s="463" t="s">
        <v>97</v>
      </c>
      <c r="D51" s="110" t="s">
        <v>98</v>
      </c>
      <c r="E51" s="148" t="s">
        <v>32</v>
      </c>
      <c r="F51" s="148" t="s">
        <v>25</v>
      </c>
      <c r="G51" s="149">
        <v>91.7</v>
      </c>
      <c r="H51" s="149">
        <v>225.2</v>
      </c>
      <c r="I51" s="150">
        <f>H51*1.05</f>
        <v>236.46</v>
      </c>
      <c r="J51" s="151">
        <f>I51*1.05</f>
        <v>248.28300000000002</v>
      </c>
      <c r="K51" s="151">
        <f>J51*1.05</f>
        <v>260.69715000000002</v>
      </c>
      <c r="L51" s="151">
        <f>K51*1.05</f>
        <v>273.73200750000001</v>
      </c>
      <c r="M51" s="151">
        <f>L51*1.05</f>
        <v>287.41860787500002</v>
      </c>
      <c r="N51" s="149" t="s">
        <v>68</v>
      </c>
      <c r="O51" s="115">
        <v>819009</v>
      </c>
      <c r="P51" s="114"/>
    </row>
    <row r="52" spans="1:16" s="1" customFormat="1" ht="30.75" customHeight="1" x14ac:dyDescent="0.25">
      <c r="A52" s="146"/>
      <c r="B52" s="147" t="s">
        <v>99</v>
      </c>
      <c r="C52" s="464"/>
      <c r="D52" s="110" t="s">
        <v>98</v>
      </c>
      <c r="E52" s="152" t="s">
        <v>100</v>
      </c>
      <c r="F52" s="153" t="s">
        <v>25</v>
      </c>
      <c r="G52" s="149">
        <v>4.2</v>
      </c>
      <c r="H52" s="151">
        <v>9.3000000000000007</v>
      </c>
      <c r="I52" s="150">
        <v>6.4</v>
      </c>
      <c r="J52" s="151">
        <v>7.2</v>
      </c>
      <c r="K52" s="149">
        <v>7.1</v>
      </c>
      <c r="L52" s="151">
        <v>6.9</v>
      </c>
      <c r="M52" s="149">
        <v>7.3</v>
      </c>
      <c r="N52" s="154"/>
      <c r="O52" s="115"/>
      <c r="P52" s="114"/>
    </row>
    <row r="53" spans="1:16" s="1" customFormat="1" ht="38.25" customHeight="1" x14ac:dyDescent="0.25">
      <c r="A53" s="146"/>
      <c r="B53" s="147" t="s">
        <v>101</v>
      </c>
      <c r="C53" s="463" t="s">
        <v>97</v>
      </c>
      <c r="D53" s="110" t="s">
        <v>39</v>
      </c>
      <c r="E53" s="148" t="s">
        <v>32</v>
      </c>
      <c r="F53" s="148" t="s">
        <v>25</v>
      </c>
      <c r="G53" s="149">
        <v>26.7</v>
      </c>
      <c r="H53" s="149">
        <v>66.7</v>
      </c>
      <c r="I53" s="150">
        <v>67.900000000000006</v>
      </c>
      <c r="J53" s="149">
        <v>73.900000000000006</v>
      </c>
      <c r="K53" s="149">
        <v>77.7</v>
      </c>
      <c r="L53" s="151">
        <f>K53*1.05</f>
        <v>81.585000000000008</v>
      </c>
      <c r="M53" s="151">
        <f>L53*1.05</f>
        <v>85.66425000000001</v>
      </c>
      <c r="N53" s="149" t="s">
        <v>68</v>
      </c>
      <c r="O53" s="149">
        <v>819007</v>
      </c>
      <c r="P53" s="114"/>
    </row>
    <row r="54" spans="1:16" s="5" customFormat="1" ht="31.5" customHeight="1" x14ac:dyDescent="0.25">
      <c r="A54" s="104"/>
      <c r="B54" s="155" t="s">
        <v>102</v>
      </c>
      <c r="C54" s="464"/>
      <c r="D54" s="96" t="s">
        <v>103</v>
      </c>
      <c r="E54" s="156" t="s">
        <v>100</v>
      </c>
      <c r="F54" s="157" t="s">
        <v>25</v>
      </c>
      <c r="G54" s="149">
        <v>2.7</v>
      </c>
      <c r="H54" s="149">
        <v>3.2</v>
      </c>
      <c r="I54" s="150">
        <v>3.1</v>
      </c>
      <c r="J54" s="149">
        <v>3.4</v>
      </c>
      <c r="K54" s="149">
        <v>2.9</v>
      </c>
      <c r="L54" s="149">
        <v>3.1</v>
      </c>
      <c r="M54" s="115">
        <v>3.5</v>
      </c>
      <c r="N54" s="154"/>
      <c r="O54" s="149"/>
      <c r="P54" s="111"/>
    </row>
    <row r="55" spans="1:16" s="10" customFormat="1" ht="17.25" customHeight="1" x14ac:dyDescent="0.25">
      <c r="A55" s="118"/>
      <c r="B55" s="119" t="s">
        <v>65</v>
      </c>
      <c r="C55" s="119"/>
      <c r="D55" s="119"/>
      <c r="E55" s="119"/>
      <c r="F55" s="119"/>
      <c r="G55" s="120">
        <f>G58+G59</f>
        <v>118.4</v>
      </c>
      <c r="H55" s="120">
        <f t="shared" ref="H55:M55" si="3">H58+H59</f>
        <v>291.89999999999998</v>
      </c>
      <c r="I55" s="120">
        <f t="shared" si="3"/>
        <v>304.36</v>
      </c>
      <c r="J55" s="120">
        <f t="shared" si="3"/>
        <v>327.18299999999999</v>
      </c>
      <c r="K55" s="120">
        <f t="shared" si="3"/>
        <v>338.39715000000001</v>
      </c>
      <c r="L55" s="120">
        <f t="shared" si="3"/>
        <v>455.31700750000005</v>
      </c>
      <c r="M55" s="120">
        <f t="shared" si="3"/>
        <v>373.08285787500006</v>
      </c>
      <c r="N55" s="119"/>
      <c r="O55" s="119"/>
      <c r="P55" s="119"/>
    </row>
    <row r="56" spans="1:16" s="10" customFormat="1" ht="17.25" customHeight="1" x14ac:dyDescent="0.25">
      <c r="A56" s="118"/>
      <c r="B56" s="119" t="s">
        <v>66</v>
      </c>
      <c r="C56" s="119"/>
      <c r="D56" s="119"/>
      <c r="E56" s="119"/>
      <c r="F56" s="119"/>
      <c r="G56" s="120"/>
      <c r="H56" s="120"/>
      <c r="I56" s="120"/>
      <c r="J56" s="120"/>
      <c r="K56" s="120"/>
      <c r="L56" s="120"/>
      <c r="M56" s="120"/>
      <c r="N56" s="119"/>
      <c r="O56" s="119"/>
      <c r="P56" s="119"/>
    </row>
    <row r="57" spans="1:16" s="10" customFormat="1" ht="17.25" customHeight="1" x14ac:dyDescent="0.25">
      <c r="A57" s="118"/>
      <c r="B57" s="119" t="s">
        <v>67</v>
      </c>
      <c r="C57" s="119"/>
      <c r="D57" s="119"/>
      <c r="E57" s="119"/>
      <c r="F57" s="119"/>
      <c r="G57" s="120"/>
      <c r="H57" s="120"/>
      <c r="I57" s="120"/>
      <c r="J57" s="120"/>
      <c r="K57" s="120"/>
      <c r="L57" s="120"/>
      <c r="M57" s="120"/>
      <c r="N57" s="119"/>
      <c r="O57" s="119"/>
      <c r="P57" s="119"/>
    </row>
    <row r="58" spans="1:16" s="10" customFormat="1" ht="17.25" customHeight="1" x14ac:dyDescent="0.25">
      <c r="A58" s="118"/>
      <c r="B58" s="119" t="s">
        <v>68</v>
      </c>
      <c r="C58" s="119"/>
      <c r="D58" s="119"/>
      <c r="E58" s="119"/>
      <c r="F58" s="119"/>
      <c r="G58" s="120">
        <f>G51+G53</f>
        <v>118.4</v>
      </c>
      <c r="H58" s="120">
        <f t="shared" ref="H58:M58" si="4">H51+H53</f>
        <v>291.89999999999998</v>
      </c>
      <c r="I58" s="120">
        <f t="shared" si="4"/>
        <v>304.36</v>
      </c>
      <c r="J58" s="120">
        <f t="shared" si="4"/>
        <v>322.18299999999999</v>
      </c>
      <c r="K58" s="120">
        <f t="shared" si="4"/>
        <v>338.39715000000001</v>
      </c>
      <c r="L58" s="120">
        <f t="shared" si="4"/>
        <v>355.31700750000005</v>
      </c>
      <c r="M58" s="120">
        <f t="shared" si="4"/>
        <v>373.08285787500006</v>
      </c>
      <c r="N58" s="119"/>
      <c r="O58" s="119"/>
      <c r="P58" s="119"/>
    </row>
    <row r="59" spans="1:16" s="10" customFormat="1" ht="17.25" customHeight="1" x14ac:dyDescent="0.25">
      <c r="A59" s="121"/>
      <c r="B59" s="119" t="s">
        <v>47</v>
      </c>
      <c r="C59" s="119"/>
      <c r="D59" s="119"/>
      <c r="E59" s="119"/>
      <c r="F59" s="119"/>
      <c r="G59" s="120">
        <f>G43+G44</f>
        <v>0</v>
      </c>
      <c r="H59" s="120">
        <f t="shared" ref="H59:M59" si="5">H43+H44</f>
        <v>0</v>
      </c>
      <c r="I59" s="120">
        <f t="shared" si="5"/>
        <v>0</v>
      </c>
      <c r="J59" s="120">
        <f t="shared" si="5"/>
        <v>5</v>
      </c>
      <c r="K59" s="120">
        <f t="shared" si="5"/>
        <v>0</v>
      </c>
      <c r="L59" s="120">
        <f t="shared" si="5"/>
        <v>100</v>
      </c>
      <c r="M59" s="120">
        <f t="shared" si="5"/>
        <v>0</v>
      </c>
      <c r="N59" s="119"/>
      <c r="O59" s="119"/>
      <c r="P59" s="119"/>
    </row>
    <row r="60" spans="1:16" s="10" customFormat="1" ht="17.25" customHeight="1" x14ac:dyDescent="0.25">
      <c r="A60" s="121"/>
      <c r="B60" s="119" t="s">
        <v>51</v>
      </c>
      <c r="C60" s="119"/>
      <c r="D60" s="119"/>
      <c r="E60" s="119"/>
      <c r="F60" s="119"/>
      <c r="G60" s="120"/>
      <c r="H60" s="120"/>
      <c r="I60" s="120"/>
      <c r="J60" s="120"/>
      <c r="K60" s="120"/>
      <c r="L60" s="120"/>
      <c r="M60" s="120"/>
      <c r="N60" s="119"/>
      <c r="O60" s="119"/>
      <c r="P60" s="119"/>
    </row>
    <row r="61" spans="1:16" ht="38.25" x14ac:dyDescent="0.25">
      <c r="A61" s="96">
        <v>5</v>
      </c>
      <c r="B61" s="97" t="s">
        <v>104</v>
      </c>
      <c r="C61" s="96" t="s">
        <v>105</v>
      </c>
      <c r="D61" s="96" t="s">
        <v>23</v>
      </c>
      <c r="E61" s="96" t="s">
        <v>106</v>
      </c>
      <c r="F61" s="153" t="s">
        <v>25</v>
      </c>
      <c r="G61" s="158">
        <v>0.4</v>
      </c>
      <c r="H61" s="159">
        <v>0.51</v>
      </c>
      <c r="I61" s="160">
        <v>0.53</v>
      </c>
      <c r="J61" s="159">
        <v>0.56000000000000005</v>
      </c>
      <c r="K61" s="159">
        <v>0.59</v>
      </c>
      <c r="L61" s="110">
        <v>0.61</v>
      </c>
      <c r="M61" s="148">
        <v>0.64</v>
      </c>
      <c r="N61" s="131"/>
      <c r="O61" s="131"/>
      <c r="P61" s="131"/>
    </row>
    <row r="62" spans="1:16" s="16" customFormat="1" ht="25.5" x14ac:dyDescent="0.25">
      <c r="A62" s="96"/>
      <c r="B62" s="161" t="s">
        <v>107</v>
      </c>
      <c r="C62" s="96" t="s">
        <v>108</v>
      </c>
      <c r="D62" s="96" t="s">
        <v>109</v>
      </c>
      <c r="E62" s="96" t="s">
        <v>100</v>
      </c>
      <c r="F62" s="96" t="s">
        <v>110</v>
      </c>
      <c r="G62" s="162"/>
      <c r="H62" s="162"/>
      <c r="I62" s="163">
        <v>15</v>
      </c>
      <c r="J62" s="163">
        <v>16</v>
      </c>
      <c r="K62" s="163">
        <v>17</v>
      </c>
      <c r="L62" s="163">
        <v>18</v>
      </c>
      <c r="M62" s="164">
        <v>20</v>
      </c>
      <c r="N62" s="115"/>
      <c r="O62" s="115"/>
      <c r="P62" s="115"/>
    </row>
    <row r="63" spans="1:16" s="14" customFormat="1" ht="15" customHeight="1" x14ac:dyDescent="0.25">
      <c r="A63" s="165" t="s">
        <v>111</v>
      </c>
      <c r="B63" s="619" t="s">
        <v>112</v>
      </c>
      <c r="C63" s="620"/>
      <c r="D63" s="620"/>
      <c r="E63" s="620"/>
      <c r="F63" s="620"/>
      <c r="G63" s="620"/>
      <c r="H63" s="620"/>
      <c r="I63" s="620"/>
      <c r="J63" s="620"/>
      <c r="K63" s="620"/>
      <c r="L63" s="620"/>
      <c r="M63" s="620"/>
      <c r="N63" s="620"/>
      <c r="O63" s="620"/>
      <c r="P63" s="621"/>
    </row>
    <row r="64" spans="1:16" s="14" customFormat="1" ht="15" customHeight="1" x14ac:dyDescent="0.25">
      <c r="A64" s="166"/>
      <c r="B64" s="619" t="s">
        <v>113</v>
      </c>
      <c r="C64" s="620"/>
      <c r="D64" s="620"/>
      <c r="E64" s="620"/>
      <c r="F64" s="620"/>
      <c r="G64" s="620"/>
      <c r="H64" s="620"/>
      <c r="I64" s="620"/>
      <c r="J64" s="620"/>
      <c r="K64" s="620"/>
      <c r="L64" s="620"/>
      <c r="M64" s="620"/>
      <c r="N64" s="620"/>
      <c r="O64" s="620"/>
      <c r="P64" s="621"/>
    </row>
    <row r="65" spans="1:16" s="16" customFormat="1" ht="25.5" x14ac:dyDescent="0.25">
      <c r="A65" s="96">
        <v>1</v>
      </c>
      <c r="B65" s="105" t="s">
        <v>114</v>
      </c>
      <c r="C65" s="96" t="s">
        <v>115</v>
      </c>
      <c r="D65" s="110" t="s">
        <v>39</v>
      </c>
      <c r="E65" s="117" t="s">
        <v>32</v>
      </c>
      <c r="F65" s="96" t="s">
        <v>116</v>
      </c>
      <c r="G65" s="96"/>
      <c r="H65" s="101">
        <v>5.6</v>
      </c>
      <c r="I65" s="101"/>
      <c r="J65" s="96"/>
      <c r="K65" s="96"/>
      <c r="L65" s="96"/>
      <c r="M65" s="96"/>
      <c r="N65" s="96" t="s">
        <v>41</v>
      </c>
      <c r="O65" s="96"/>
      <c r="P65" s="96" t="s">
        <v>42</v>
      </c>
    </row>
    <row r="66" spans="1:16" s="16" customFormat="1" ht="25.5" x14ac:dyDescent="0.25">
      <c r="A66" s="96">
        <v>2</v>
      </c>
      <c r="B66" s="105" t="s">
        <v>117</v>
      </c>
      <c r="C66" s="96" t="s">
        <v>118</v>
      </c>
      <c r="D66" s="110" t="s">
        <v>39</v>
      </c>
      <c r="E66" s="117" t="s">
        <v>32</v>
      </c>
      <c r="F66" s="96" t="s">
        <v>40</v>
      </c>
      <c r="G66" s="96"/>
      <c r="H66" s="101">
        <v>31.4</v>
      </c>
      <c r="I66" s="101"/>
      <c r="J66" s="96"/>
      <c r="K66" s="96"/>
      <c r="L66" s="96"/>
      <c r="M66" s="96"/>
      <c r="N66" s="96" t="s">
        <v>41</v>
      </c>
      <c r="O66" s="96"/>
      <c r="P66" s="96" t="s">
        <v>119</v>
      </c>
    </row>
    <row r="67" spans="1:16" s="16" customFormat="1" ht="25.5" x14ac:dyDescent="0.25">
      <c r="A67" s="96">
        <v>3</v>
      </c>
      <c r="B67" s="105" t="s">
        <v>120</v>
      </c>
      <c r="C67" s="96" t="s">
        <v>121</v>
      </c>
      <c r="D67" s="110" t="s">
        <v>39</v>
      </c>
      <c r="E67" s="117" t="s">
        <v>32</v>
      </c>
      <c r="F67" s="96" t="s">
        <v>40</v>
      </c>
      <c r="G67" s="96"/>
      <c r="H67" s="101">
        <v>9.8000000000000007</v>
      </c>
      <c r="I67" s="101"/>
      <c r="J67" s="96"/>
      <c r="K67" s="101"/>
      <c r="L67" s="96"/>
      <c r="M67" s="96"/>
      <c r="N67" s="96" t="s">
        <v>41</v>
      </c>
      <c r="O67" s="96"/>
      <c r="P67" s="96" t="s">
        <v>122</v>
      </c>
    </row>
    <row r="68" spans="1:16" s="16" customFormat="1" ht="25.5" x14ac:dyDescent="0.25">
      <c r="A68" s="96">
        <v>4</v>
      </c>
      <c r="B68" s="105" t="s">
        <v>123</v>
      </c>
      <c r="C68" s="96" t="s">
        <v>124</v>
      </c>
      <c r="D68" s="110" t="s">
        <v>39</v>
      </c>
      <c r="E68" s="117" t="s">
        <v>32</v>
      </c>
      <c r="F68" s="96" t="s">
        <v>40</v>
      </c>
      <c r="G68" s="96"/>
      <c r="H68" s="96"/>
      <c r="I68" s="96"/>
      <c r="J68" s="96"/>
      <c r="K68" s="101">
        <v>150</v>
      </c>
      <c r="L68" s="101"/>
      <c r="M68" s="101"/>
      <c r="N68" s="96" t="s">
        <v>51</v>
      </c>
      <c r="O68" s="96"/>
      <c r="P68" s="96" t="s">
        <v>766</v>
      </c>
    </row>
    <row r="69" spans="1:16" s="16" customFormat="1" ht="25.5" x14ac:dyDescent="0.25">
      <c r="A69" s="96">
        <v>5</v>
      </c>
      <c r="B69" s="105" t="s">
        <v>125</v>
      </c>
      <c r="C69" s="96" t="s">
        <v>126</v>
      </c>
      <c r="D69" s="110" t="s">
        <v>39</v>
      </c>
      <c r="E69" s="117" t="s">
        <v>32</v>
      </c>
      <c r="F69" s="96" t="s">
        <v>40</v>
      </c>
      <c r="G69" s="96"/>
      <c r="H69" s="96"/>
      <c r="I69" s="96"/>
      <c r="J69" s="96"/>
      <c r="K69" s="101">
        <v>15</v>
      </c>
      <c r="L69" s="101"/>
      <c r="M69" s="101"/>
      <c r="N69" s="96" t="s">
        <v>51</v>
      </c>
      <c r="O69" s="96"/>
      <c r="P69" s="96" t="s">
        <v>767</v>
      </c>
    </row>
    <row r="70" spans="1:16" s="16" customFormat="1" ht="25.5" x14ac:dyDescent="0.25">
      <c r="A70" s="96">
        <v>6</v>
      </c>
      <c r="B70" s="105" t="s">
        <v>127</v>
      </c>
      <c r="C70" s="96" t="s">
        <v>128</v>
      </c>
      <c r="D70" s="110" t="s">
        <v>39</v>
      </c>
      <c r="E70" s="117" t="s">
        <v>32</v>
      </c>
      <c r="F70" s="96" t="s">
        <v>40</v>
      </c>
      <c r="G70" s="96"/>
      <c r="H70" s="96">
        <v>9.1999999999999993</v>
      </c>
      <c r="I70" s="101"/>
      <c r="J70" s="96"/>
      <c r="K70" s="96"/>
      <c r="L70" s="96"/>
      <c r="M70" s="96"/>
      <c r="N70" s="96" t="s">
        <v>41</v>
      </c>
      <c r="O70" s="96"/>
      <c r="P70" s="96" t="s">
        <v>48</v>
      </c>
    </row>
    <row r="71" spans="1:16" s="16" customFormat="1" ht="48" customHeight="1" x14ac:dyDescent="0.25">
      <c r="A71" s="96">
        <v>7</v>
      </c>
      <c r="B71" s="105" t="s">
        <v>129</v>
      </c>
      <c r="C71" s="96" t="s">
        <v>130</v>
      </c>
      <c r="D71" s="110" t="s">
        <v>39</v>
      </c>
      <c r="E71" s="117" t="s">
        <v>32</v>
      </c>
      <c r="F71" s="96" t="s">
        <v>40</v>
      </c>
      <c r="G71" s="96"/>
      <c r="H71" s="96"/>
      <c r="I71" s="101"/>
      <c r="J71" s="96"/>
      <c r="K71" s="96"/>
      <c r="L71" s="96"/>
      <c r="M71" s="101">
        <v>150</v>
      </c>
      <c r="N71" s="96" t="s">
        <v>51</v>
      </c>
      <c r="O71" s="96"/>
      <c r="P71" s="96" t="s">
        <v>768</v>
      </c>
    </row>
    <row r="72" spans="1:16" s="10" customFormat="1" ht="17.25" customHeight="1" x14ac:dyDescent="0.25">
      <c r="A72" s="118"/>
      <c r="B72" s="119" t="s">
        <v>65</v>
      </c>
      <c r="C72" s="119"/>
      <c r="D72" s="119"/>
      <c r="E72" s="119"/>
      <c r="F72" s="119"/>
      <c r="G72" s="120">
        <f>G76+G77</f>
        <v>0</v>
      </c>
      <c r="H72" s="120">
        <f t="shared" ref="H72:M72" si="6">H76+H77</f>
        <v>56</v>
      </c>
      <c r="I72" s="120">
        <f t="shared" si="6"/>
        <v>0</v>
      </c>
      <c r="J72" s="120">
        <f t="shared" si="6"/>
        <v>0</v>
      </c>
      <c r="K72" s="120">
        <f t="shared" si="6"/>
        <v>165</v>
      </c>
      <c r="L72" s="120">
        <f t="shared" si="6"/>
        <v>0</v>
      </c>
      <c r="M72" s="120">
        <f t="shared" si="6"/>
        <v>150</v>
      </c>
      <c r="N72" s="119"/>
      <c r="O72" s="119"/>
      <c r="P72" s="119"/>
    </row>
    <row r="73" spans="1:16" s="10" customFormat="1" ht="17.25" customHeight="1" x14ac:dyDescent="0.25">
      <c r="A73" s="118"/>
      <c r="B73" s="119" t="s">
        <v>66</v>
      </c>
      <c r="C73" s="119"/>
      <c r="D73" s="119"/>
      <c r="E73" s="119"/>
      <c r="F73" s="119"/>
      <c r="G73" s="120"/>
      <c r="H73" s="120"/>
      <c r="I73" s="120"/>
      <c r="J73" s="120"/>
      <c r="K73" s="120"/>
      <c r="L73" s="120"/>
      <c r="M73" s="120"/>
      <c r="N73" s="119"/>
      <c r="O73" s="119"/>
      <c r="P73" s="119"/>
    </row>
    <row r="74" spans="1:16" s="10" customFormat="1" ht="17.25" customHeight="1" x14ac:dyDescent="0.25">
      <c r="A74" s="118"/>
      <c r="B74" s="119" t="s">
        <v>67</v>
      </c>
      <c r="C74" s="119"/>
      <c r="D74" s="119"/>
      <c r="E74" s="119"/>
      <c r="F74" s="119"/>
      <c r="G74" s="120"/>
      <c r="H74" s="120"/>
      <c r="I74" s="120"/>
      <c r="J74" s="120"/>
      <c r="K74" s="120"/>
      <c r="L74" s="120"/>
      <c r="M74" s="120"/>
      <c r="N74" s="119"/>
      <c r="O74" s="119"/>
      <c r="P74" s="119"/>
    </row>
    <row r="75" spans="1:16" s="10" customFormat="1" ht="17.25" customHeight="1" x14ac:dyDescent="0.25">
      <c r="A75" s="118"/>
      <c r="B75" s="119" t="s">
        <v>68</v>
      </c>
      <c r="C75" s="119"/>
      <c r="D75" s="119"/>
      <c r="E75" s="119"/>
      <c r="F75" s="119"/>
      <c r="G75" s="120"/>
      <c r="H75" s="120"/>
      <c r="I75" s="120"/>
      <c r="J75" s="120"/>
      <c r="K75" s="120"/>
      <c r="L75" s="120"/>
      <c r="M75" s="120"/>
      <c r="N75" s="119"/>
      <c r="O75" s="119"/>
      <c r="P75" s="119"/>
    </row>
    <row r="76" spans="1:16" s="10" customFormat="1" ht="17.25" customHeight="1" x14ac:dyDescent="0.25">
      <c r="A76" s="121"/>
      <c r="B76" s="119" t="s">
        <v>47</v>
      </c>
      <c r="C76" s="119"/>
      <c r="D76" s="119"/>
      <c r="E76" s="119"/>
      <c r="F76" s="119"/>
      <c r="G76" s="120">
        <f>G65+G66+G67+G70</f>
        <v>0</v>
      </c>
      <c r="H76" s="120">
        <f t="shared" ref="H76:M76" si="7">H65+H66+H67+H70</f>
        <v>56</v>
      </c>
      <c r="I76" s="120">
        <f t="shared" si="7"/>
        <v>0</v>
      </c>
      <c r="J76" s="120">
        <f t="shared" si="7"/>
        <v>0</v>
      </c>
      <c r="K76" s="120">
        <f t="shared" si="7"/>
        <v>0</v>
      </c>
      <c r="L76" s="120">
        <f t="shared" si="7"/>
        <v>0</v>
      </c>
      <c r="M76" s="120">
        <f t="shared" si="7"/>
        <v>0</v>
      </c>
      <c r="N76" s="119"/>
      <c r="O76" s="119"/>
      <c r="P76" s="119"/>
    </row>
    <row r="77" spans="1:16" s="10" customFormat="1" ht="17.25" customHeight="1" x14ac:dyDescent="0.25">
      <c r="A77" s="121"/>
      <c r="B77" s="119" t="s">
        <v>51</v>
      </c>
      <c r="C77" s="119"/>
      <c r="D77" s="119"/>
      <c r="E77" s="119"/>
      <c r="F77" s="119"/>
      <c r="G77" s="120">
        <f>G68+G69+G71</f>
        <v>0</v>
      </c>
      <c r="H77" s="120">
        <f t="shared" ref="H77:M77" si="8">H68+H69+H71</f>
        <v>0</v>
      </c>
      <c r="I77" s="120">
        <f t="shared" si="8"/>
        <v>0</v>
      </c>
      <c r="J77" s="120">
        <f t="shared" si="8"/>
        <v>0</v>
      </c>
      <c r="K77" s="120">
        <f t="shared" si="8"/>
        <v>165</v>
      </c>
      <c r="L77" s="120">
        <f t="shared" si="8"/>
        <v>0</v>
      </c>
      <c r="M77" s="120">
        <f t="shared" si="8"/>
        <v>150</v>
      </c>
      <c r="N77" s="119"/>
      <c r="O77" s="119"/>
      <c r="P77" s="119"/>
    </row>
    <row r="78" spans="1:16" ht="38.25" x14ac:dyDescent="0.25">
      <c r="A78" s="96"/>
      <c r="B78" s="97" t="s">
        <v>131</v>
      </c>
      <c r="C78" s="96" t="s">
        <v>105</v>
      </c>
      <c r="D78" s="110" t="s">
        <v>23</v>
      </c>
      <c r="E78" s="96" t="s">
        <v>106</v>
      </c>
      <c r="F78" s="110" t="s">
        <v>25</v>
      </c>
      <c r="G78" s="110">
        <v>1.7999999999999999E-2</v>
      </c>
      <c r="H78" s="159" t="s">
        <v>132</v>
      </c>
      <c r="I78" s="167" t="s">
        <v>133</v>
      </c>
      <c r="J78" s="159" t="s">
        <v>134</v>
      </c>
      <c r="K78" s="110" t="s">
        <v>135</v>
      </c>
      <c r="L78" s="110" t="s">
        <v>136</v>
      </c>
      <c r="M78" s="148">
        <v>7.0999999999999994E-2</v>
      </c>
      <c r="N78" s="131"/>
      <c r="O78" s="131"/>
      <c r="P78" s="168"/>
    </row>
    <row r="79" spans="1:16" ht="25.5" x14ac:dyDescent="0.25">
      <c r="A79" s="104"/>
      <c r="B79" s="97" t="s">
        <v>107</v>
      </c>
      <c r="C79" s="96" t="s">
        <v>108</v>
      </c>
      <c r="D79" s="110" t="s">
        <v>23</v>
      </c>
      <c r="E79" s="96" t="s">
        <v>106</v>
      </c>
      <c r="F79" s="110" t="s">
        <v>25</v>
      </c>
      <c r="G79" s="110"/>
      <c r="H79" s="159"/>
      <c r="I79" s="169">
        <v>1</v>
      </c>
      <c r="J79" s="170">
        <v>1.1000000000000001</v>
      </c>
      <c r="K79" s="171">
        <v>1.5</v>
      </c>
      <c r="L79" s="171">
        <v>2</v>
      </c>
      <c r="M79" s="172">
        <v>2.5</v>
      </c>
      <c r="N79" s="148"/>
      <c r="O79" s="131"/>
      <c r="P79" s="131"/>
    </row>
    <row r="80" spans="1:16" s="14" customFormat="1" ht="15" customHeight="1" x14ac:dyDescent="0.25">
      <c r="A80" s="165" t="s">
        <v>137</v>
      </c>
      <c r="B80" s="574" t="s">
        <v>138</v>
      </c>
      <c r="C80" s="575"/>
      <c r="D80" s="575"/>
      <c r="E80" s="575"/>
      <c r="F80" s="575"/>
      <c r="G80" s="575"/>
      <c r="H80" s="575"/>
      <c r="I80" s="575"/>
      <c r="J80" s="575"/>
      <c r="K80" s="575"/>
      <c r="L80" s="575"/>
      <c r="M80" s="575"/>
      <c r="N80" s="575"/>
      <c r="O80" s="575"/>
      <c r="P80" s="576"/>
    </row>
    <row r="81" spans="1:16" s="14" customFormat="1" ht="15" customHeight="1" x14ac:dyDescent="0.25">
      <c r="A81" s="166"/>
      <c r="B81" s="574" t="s">
        <v>139</v>
      </c>
      <c r="C81" s="575"/>
      <c r="D81" s="575"/>
      <c r="E81" s="575"/>
      <c r="F81" s="575"/>
      <c r="G81" s="575"/>
      <c r="H81" s="575"/>
      <c r="I81" s="575"/>
      <c r="J81" s="575"/>
      <c r="K81" s="575"/>
      <c r="L81" s="575"/>
      <c r="M81" s="575"/>
      <c r="N81" s="575"/>
      <c r="O81" s="575"/>
      <c r="P81" s="576"/>
    </row>
    <row r="82" spans="1:16" ht="46.5" customHeight="1" x14ac:dyDescent="0.25">
      <c r="A82" s="96">
        <v>1</v>
      </c>
      <c r="B82" s="173" t="s">
        <v>140</v>
      </c>
      <c r="C82" s="96" t="s">
        <v>108</v>
      </c>
      <c r="D82" s="98" t="s">
        <v>39</v>
      </c>
      <c r="E82" s="98" t="s">
        <v>32</v>
      </c>
      <c r="F82" s="98" t="s">
        <v>25</v>
      </c>
      <c r="G82" s="98"/>
      <c r="H82" s="98"/>
      <c r="I82" s="98"/>
      <c r="J82" s="98">
        <v>1</v>
      </c>
      <c r="K82" s="98"/>
      <c r="L82" s="98"/>
      <c r="M82" s="98"/>
      <c r="N82" s="96" t="s">
        <v>68</v>
      </c>
      <c r="O82" s="174"/>
      <c r="P82" s="436" t="s">
        <v>769</v>
      </c>
    </row>
    <row r="83" spans="1:16" ht="38.25" x14ac:dyDescent="0.25">
      <c r="A83" s="96">
        <v>2</v>
      </c>
      <c r="B83" s="173" t="s">
        <v>141</v>
      </c>
      <c r="C83" s="96" t="s">
        <v>108</v>
      </c>
      <c r="D83" s="98" t="s">
        <v>39</v>
      </c>
      <c r="E83" s="98" t="s">
        <v>32</v>
      </c>
      <c r="F83" s="98" t="s">
        <v>25</v>
      </c>
      <c r="G83" s="98"/>
      <c r="H83" s="98"/>
      <c r="I83" s="98"/>
      <c r="J83" s="98"/>
      <c r="K83" s="98">
        <v>0.1</v>
      </c>
      <c r="L83" s="98"/>
      <c r="M83" s="98"/>
      <c r="N83" s="96" t="s">
        <v>68</v>
      </c>
      <c r="O83" s="174"/>
      <c r="P83" s="436" t="s">
        <v>770</v>
      </c>
    </row>
    <row r="84" spans="1:16" ht="91.5" customHeight="1" x14ac:dyDescent="0.25">
      <c r="A84" s="96">
        <v>3</v>
      </c>
      <c r="B84" s="104" t="s">
        <v>142</v>
      </c>
      <c r="C84" s="96" t="s">
        <v>108</v>
      </c>
      <c r="D84" s="98" t="s">
        <v>39</v>
      </c>
      <c r="E84" s="98" t="s">
        <v>32</v>
      </c>
      <c r="F84" s="98" t="s">
        <v>25</v>
      </c>
      <c r="G84" s="98"/>
      <c r="H84" s="175"/>
      <c r="I84" s="87"/>
      <c r="J84" s="98">
        <v>0.5</v>
      </c>
      <c r="K84" s="98">
        <v>0.5</v>
      </c>
      <c r="L84" s="98"/>
      <c r="M84" s="98"/>
      <c r="N84" s="96" t="s">
        <v>68</v>
      </c>
      <c r="O84" s="176"/>
      <c r="P84" s="435" t="s">
        <v>771</v>
      </c>
    </row>
    <row r="85" spans="1:16" s="2" customFormat="1" ht="62.25" customHeight="1" x14ac:dyDescent="0.25">
      <c r="A85" s="96">
        <v>4</v>
      </c>
      <c r="B85" s="112" t="s">
        <v>143</v>
      </c>
      <c r="C85" s="110" t="s">
        <v>144</v>
      </c>
      <c r="D85" s="98" t="s">
        <v>39</v>
      </c>
      <c r="E85" s="113" t="s">
        <v>32</v>
      </c>
      <c r="F85" s="98" t="s">
        <v>25</v>
      </c>
      <c r="G85" s="144"/>
      <c r="H85" s="144"/>
      <c r="I85" s="113"/>
      <c r="J85" s="144"/>
      <c r="K85" s="144"/>
      <c r="L85" s="144"/>
      <c r="M85" s="98">
        <v>70000</v>
      </c>
      <c r="N85" s="96" t="s">
        <v>67</v>
      </c>
      <c r="O85" s="177"/>
      <c r="P85" s="436"/>
    </row>
    <row r="86" spans="1:16" ht="62.25" customHeight="1" x14ac:dyDescent="0.25">
      <c r="A86" s="96">
        <v>5</v>
      </c>
      <c r="B86" s="104" t="s">
        <v>145</v>
      </c>
      <c r="C86" s="96" t="s">
        <v>108</v>
      </c>
      <c r="D86" s="98" t="s">
        <v>39</v>
      </c>
      <c r="E86" s="98" t="s">
        <v>32</v>
      </c>
      <c r="F86" s="98" t="s">
        <v>25</v>
      </c>
      <c r="G86" s="178"/>
      <c r="H86" s="178"/>
      <c r="I86" s="87"/>
      <c r="J86" s="98">
        <v>0.5</v>
      </c>
      <c r="K86" s="178">
        <v>0.5</v>
      </c>
      <c r="L86" s="178"/>
      <c r="M86" s="179"/>
      <c r="N86" s="96" t="s">
        <v>68</v>
      </c>
      <c r="O86" s="174"/>
      <c r="P86" s="436" t="s">
        <v>771</v>
      </c>
    </row>
    <row r="87" spans="1:16" s="10" customFormat="1" ht="17.25" customHeight="1" x14ac:dyDescent="0.25">
      <c r="A87" s="118"/>
      <c r="B87" s="119" t="s">
        <v>65</v>
      </c>
      <c r="C87" s="119"/>
      <c r="D87" s="119"/>
      <c r="E87" s="119"/>
      <c r="F87" s="119"/>
      <c r="G87" s="120">
        <f>G89+G90</f>
        <v>0</v>
      </c>
      <c r="H87" s="120">
        <f t="shared" ref="H87:M87" si="9">H89+H90</f>
        <v>0</v>
      </c>
      <c r="I87" s="120">
        <f t="shared" si="9"/>
        <v>0</v>
      </c>
      <c r="J87" s="120">
        <f t="shared" si="9"/>
        <v>2</v>
      </c>
      <c r="K87" s="120">
        <f t="shared" si="9"/>
        <v>1.1000000000000001</v>
      </c>
      <c r="L87" s="120">
        <f t="shared" si="9"/>
        <v>0</v>
      </c>
      <c r="M87" s="120">
        <f t="shared" si="9"/>
        <v>0</v>
      </c>
      <c r="N87" s="119"/>
      <c r="O87" s="119"/>
      <c r="P87" s="119"/>
    </row>
    <row r="88" spans="1:16" s="10" customFormat="1" ht="17.25" customHeight="1" x14ac:dyDescent="0.25">
      <c r="A88" s="118"/>
      <c r="B88" s="119" t="s">
        <v>66</v>
      </c>
      <c r="C88" s="119"/>
      <c r="D88" s="119"/>
      <c r="E88" s="119"/>
      <c r="F88" s="119"/>
      <c r="G88" s="120"/>
      <c r="H88" s="120"/>
      <c r="I88" s="120"/>
      <c r="J88" s="120"/>
      <c r="K88" s="120"/>
      <c r="L88" s="120"/>
      <c r="M88" s="120"/>
      <c r="N88" s="119"/>
      <c r="O88" s="119"/>
      <c r="P88" s="119"/>
    </row>
    <row r="89" spans="1:16" s="10" customFormat="1" ht="17.25" customHeight="1" x14ac:dyDescent="0.25">
      <c r="A89" s="118"/>
      <c r="B89" s="119" t="s">
        <v>67</v>
      </c>
      <c r="C89" s="119"/>
      <c r="D89" s="119"/>
      <c r="E89" s="119"/>
      <c r="F89" s="119"/>
      <c r="G89" s="120"/>
      <c r="H89" s="120"/>
      <c r="I89" s="120"/>
      <c r="J89" s="120"/>
      <c r="K89" s="120"/>
      <c r="L89" s="120"/>
      <c r="M89" s="120"/>
      <c r="N89" s="119"/>
      <c r="O89" s="119"/>
      <c r="P89" s="119"/>
    </row>
    <row r="90" spans="1:16" s="10" customFormat="1" ht="17.25" customHeight="1" x14ac:dyDescent="0.25">
      <c r="A90" s="118"/>
      <c r="B90" s="119" t="s">
        <v>68</v>
      </c>
      <c r="C90" s="119"/>
      <c r="D90" s="119"/>
      <c r="E90" s="119"/>
      <c r="F90" s="119"/>
      <c r="G90" s="120">
        <f>G82+G83+G84+G86</f>
        <v>0</v>
      </c>
      <c r="H90" s="120">
        <f t="shared" ref="H90:M90" si="10">H82+H83+H84+H86</f>
        <v>0</v>
      </c>
      <c r="I90" s="120">
        <f t="shared" si="10"/>
        <v>0</v>
      </c>
      <c r="J90" s="120">
        <f t="shared" si="10"/>
        <v>2</v>
      </c>
      <c r="K90" s="120">
        <f t="shared" si="10"/>
        <v>1.1000000000000001</v>
      </c>
      <c r="L90" s="120">
        <f t="shared" si="10"/>
        <v>0</v>
      </c>
      <c r="M90" s="120">
        <f t="shared" si="10"/>
        <v>0</v>
      </c>
      <c r="N90" s="119"/>
      <c r="O90" s="119"/>
      <c r="P90" s="119"/>
    </row>
    <row r="91" spans="1:16" s="10" customFormat="1" ht="17.25" customHeight="1" x14ac:dyDescent="0.25">
      <c r="A91" s="121"/>
      <c r="B91" s="119" t="s">
        <v>47</v>
      </c>
      <c r="C91" s="119"/>
      <c r="D91" s="119"/>
      <c r="E91" s="119"/>
      <c r="F91" s="119"/>
      <c r="G91" s="120"/>
      <c r="H91" s="120"/>
      <c r="I91" s="120"/>
      <c r="J91" s="120"/>
      <c r="K91" s="120"/>
      <c r="L91" s="120"/>
      <c r="M91" s="120"/>
      <c r="N91" s="119"/>
      <c r="O91" s="119"/>
      <c r="P91" s="119"/>
    </row>
    <row r="92" spans="1:16" s="10" customFormat="1" ht="17.25" customHeight="1" x14ac:dyDescent="0.25">
      <c r="A92" s="121"/>
      <c r="B92" s="119" t="s">
        <v>51</v>
      </c>
      <c r="C92" s="119"/>
      <c r="D92" s="119"/>
      <c r="E92" s="119"/>
      <c r="F92" s="119"/>
      <c r="G92" s="120"/>
      <c r="H92" s="120"/>
      <c r="I92" s="120"/>
      <c r="J92" s="120"/>
      <c r="K92" s="120"/>
      <c r="L92" s="120"/>
      <c r="M92" s="120"/>
      <c r="N92" s="119"/>
      <c r="O92" s="119"/>
      <c r="P92" s="119"/>
    </row>
    <row r="93" spans="1:16" s="14" customFormat="1" ht="15" customHeight="1" x14ac:dyDescent="0.25">
      <c r="A93" s="165" t="s">
        <v>146</v>
      </c>
      <c r="B93" s="574" t="s">
        <v>147</v>
      </c>
      <c r="C93" s="575"/>
      <c r="D93" s="575"/>
      <c r="E93" s="575"/>
      <c r="F93" s="575"/>
      <c r="G93" s="575"/>
      <c r="H93" s="575"/>
      <c r="I93" s="575"/>
      <c r="J93" s="575"/>
      <c r="K93" s="575"/>
      <c r="L93" s="575"/>
      <c r="M93" s="575"/>
      <c r="N93" s="575"/>
      <c r="O93" s="575"/>
      <c r="P93" s="576"/>
    </row>
    <row r="94" spans="1:16" s="14" customFormat="1" ht="15" customHeight="1" x14ac:dyDescent="0.25">
      <c r="A94" s="166"/>
      <c r="B94" s="574" t="s">
        <v>148</v>
      </c>
      <c r="C94" s="575"/>
      <c r="D94" s="575"/>
      <c r="E94" s="575"/>
      <c r="F94" s="575"/>
      <c r="G94" s="575"/>
      <c r="H94" s="575"/>
      <c r="I94" s="575"/>
      <c r="J94" s="575"/>
      <c r="K94" s="575"/>
      <c r="L94" s="575"/>
      <c r="M94" s="575"/>
      <c r="N94" s="575"/>
      <c r="O94" s="575"/>
      <c r="P94" s="576"/>
    </row>
    <row r="95" spans="1:16" s="17" customFormat="1" ht="25.5" x14ac:dyDescent="0.25">
      <c r="A95" s="180"/>
      <c r="B95" s="107" t="s">
        <v>149</v>
      </c>
      <c r="C95" s="96" t="s">
        <v>108</v>
      </c>
      <c r="D95" s="96" t="s">
        <v>98</v>
      </c>
      <c r="E95" s="96" t="s">
        <v>150</v>
      </c>
      <c r="F95" s="96" t="s">
        <v>33</v>
      </c>
      <c r="G95" s="96">
        <v>48</v>
      </c>
      <c r="H95" s="96">
        <v>50</v>
      </c>
      <c r="I95" s="96">
        <v>52</v>
      </c>
      <c r="J95" s="96">
        <v>54</v>
      </c>
      <c r="K95" s="96">
        <v>56</v>
      </c>
      <c r="L95" s="96">
        <v>58</v>
      </c>
      <c r="M95" s="96">
        <v>59</v>
      </c>
      <c r="N95" s="106"/>
      <c r="O95" s="106"/>
      <c r="P95" s="107"/>
    </row>
    <row r="96" spans="1:16" ht="73.5" customHeight="1" x14ac:dyDescent="0.25">
      <c r="A96" s="104"/>
      <c r="B96" s="161" t="s">
        <v>151</v>
      </c>
      <c r="C96" s="96" t="s">
        <v>108</v>
      </c>
      <c r="D96" s="110" t="s">
        <v>39</v>
      </c>
      <c r="E96" s="96" t="s">
        <v>152</v>
      </c>
      <c r="F96" s="96" t="s">
        <v>33</v>
      </c>
      <c r="G96" s="98">
        <v>45</v>
      </c>
      <c r="H96" s="98">
        <v>45</v>
      </c>
      <c r="I96" s="98">
        <v>45</v>
      </c>
      <c r="J96" s="98">
        <v>45</v>
      </c>
      <c r="K96" s="98">
        <v>45</v>
      </c>
      <c r="L96" s="98">
        <v>45</v>
      </c>
      <c r="M96" s="98">
        <v>45</v>
      </c>
      <c r="N96" s="96"/>
      <c r="O96" s="181"/>
      <c r="P96" s="181"/>
    </row>
    <row r="97" spans="1:17" s="14" customFormat="1" ht="15" customHeight="1" x14ac:dyDescent="0.25">
      <c r="A97" s="165" t="s">
        <v>153</v>
      </c>
      <c r="B97" s="574" t="s">
        <v>154</v>
      </c>
      <c r="C97" s="575"/>
      <c r="D97" s="575"/>
      <c r="E97" s="575"/>
      <c r="F97" s="575"/>
      <c r="G97" s="575"/>
      <c r="H97" s="575"/>
      <c r="I97" s="575"/>
      <c r="J97" s="575"/>
      <c r="K97" s="575"/>
      <c r="L97" s="575"/>
      <c r="M97" s="575"/>
      <c r="N97" s="575"/>
      <c r="O97" s="575"/>
      <c r="P97" s="576"/>
    </row>
    <row r="98" spans="1:17" s="14" customFormat="1" ht="15.75" customHeight="1" x14ac:dyDescent="0.25">
      <c r="A98" s="166"/>
      <c r="B98" s="574" t="s">
        <v>155</v>
      </c>
      <c r="C98" s="575"/>
      <c r="D98" s="575"/>
      <c r="E98" s="575"/>
      <c r="F98" s="575"/>
      <c r="G98" s="575"/>
      <c r="H98" s="575"/>
      <c r="I98" s="575"/>
      <c r="J98" s="575"/>
      <c r="K98" s="575"/>
      <c r="L98" s="575"/>
      <c r="M98" s="575"/>
      <c r="N98" s="575"/>
      <c r="O98" s="575"/>
      <c r="P98" s="576"/>
    </row>
    <row r="99" spans="1:17" ht="38.25" x14ac:dyDescent="0.25">
      <c r="A99" s="104"/>
      <c r="B99" s="97" t="s">
        <v>156</v>
      </c>
      <c r="C99" s="96" t="s">
        <v>157</v>
      </c>
      <c r="D99" s="96" t="s">
        <v>39</v>
      </c>
      <c r="E99" s="96" t="s">
        <v>24</v>
      </c>
      <c r="F99" s="110" t="s">
        <v>25</v>
      </c>
      <c r="G99" s="110">
        <v>77.400000000000006</v>
      </c>
      <c r="H99" s="110">
        <v>80</v>
      </c>
      <c r="I99" s="113">
        <v>112</v>
      </c>
      <c r="J99" s="110">
        <v>112</v>
      </c>
      <c r="K99" s="110">
        <v>112</v>
      </c>
      <c r="L99" s="110">
        <v>112</v>
      </c>
      <c r="M99" s="148">
        <v>112</v>
      </c>
      <c r="N99" s="131"/>
      <c r="O99" s="131"/>
      <c r="P99" s="131"/>
    </row>
    <row r="100" spans="1:17" s="18" customFormat="1" ht="25.5" x14ac:dyDescent="0.25">
      <c r="A100" s="180"/>
      <c r="B100" s="182" t="s">
        <v>158</v>
      </c>
      <c r="C100" s="96" t="s">
        <v>108</v>
      </c>
      <c r="D100" s="96" t="s">
        <v>98</v>
      </c>
      <c r="E100" s="96" t="s">
        <v>24</v>
      </c>
      <c r="F100" s="96" t="s">
        <v>33</v>
      </c>
      <c r="G100" s="98"/>
      <c r="H100" s="98"/>
      <c r="I100" s="183"/>
      <c r="J100" s="101"/>
      <c r="K100" s="101"/>
      <c r="L100" s="101">
        <v>1</v>
      </c>
      <c r="M100" s="101">
        <v>1</v>
      </c>
      <c r="N100" s="180"/>
      <c r="O100" s="180"/>
      <c r="P100" s="180"/>
    </row>
    <row r="101" spans="1:17" s="16" customFormat="1" ht="25.5" x14ac:dyDescent="0.25">
      <c r="A101" s="117"/>
      <c r="B101" s="155" t="s">
        <v>159</v>
      </c>
      <c r="C101" s="115" t="s">
        <v>160</v>
      </c>
      <c r="D101" s="96" t="s">
        <v>161</v>
      </c>
      <c r="E101" s="96" t="s">
        <v>32</v>
      </c>
      <c r="F101" s="96" t="s">
        <v>40</v>
      </c>
      <c r="G101" s="117"/>
      <c r="H101" s="117"/>
      <c r="I101" s="184"/>
      <c r="J101" s="184">
        <v>40</v>
      </c>
      <c r="K101" s="184">
        <v>20</v>
      </c>
      <c r="L101" s="117"/>
      <c r="M101" s="117"/>
      <c r="N101" s="99" t="s">
        <v>51</v>
      </c>
      <c r="O101" s="99"/>
      <c r="P101" s="96" t="s">
        <v>767</v>
      </c>
    </row>
    <row r="102" spans="1:17" s="16" customFormat="1" ht="25.5" x14ac:dyDescent="0.25">
      <c r="A102" s="117"/>
      <c r="B102" s="155" t="s">
        <v>162</v>
      </c>
      <c r="C102" s="117" t="s">
        <v>163</v>
      </c>
      <c r="D102" s="96" t="s">
        <v>161</v>
      </c>
      <c r="E102" s="117" t="s">
        <v>32</v>
      </c>
      <c r="F102" s="96" t="s">
        <v>40</v>
      </c>
      <c r="G102" s="117"/>
      <c r="H102" s="117"/>
      <c r="I102" s="184"/>
      <c r="J102" s="184">
        <v>40</v>
      </c>
      <c r="K102" s="184"/>
      <c r="L102" s="117"/>
      <c r="M102" s="117"/>
      <c r="N102" s="99" t="s">
        <v>47</v>
      </c>
      <c r="O102" s="99"/>
      <c r="P102" s="436" t="s">
        <v>767</v>
      </c>
    </row>
    <row r="103" spans="1:17" s="16" customFormat="1" ht="25.5" x14ac:dyDescent="0.25">
      <c r="A103" s="117"/>
      <c r="B103" s="155" t="s">
        <v>164</v>
      </c>
      <c r="C103" s="117" t="s">
        <v>163</v>
      </c>
      <c r="D103" s="96" t="s">
        <v>161</v>
      </c>
      <c r="E103" s="117" t="s">
        <v>32</v>
      </c>
      <c r="F103" s="96" t="s">
        <v>40</v>
      </c>
      <c r="G103" s="117"/>
      <c r="H103" s="117"/>
      <c r="I103" s="184"/>
      <c r="J103" s="184">
        <v>60</v>
      </c>
      <c r="K103" s="184"/>
      <c r="L103" s="117"/>
      <c r="M103" s="117"/>
      <c r="N103" s="99" t="s">
        <v>47</v>
      </c>
      <c r="O103" s="99"/>
      <c r="P103" s="436" t="s">
        <v>767</v>
      </c>
    </row>
    <row r="104" spans="1:17" s="16" customFormat="1" ht="25.5" x14ac:dyDescent="0.25">
      <c r="A104" s="117"/>
      <c r="B104" s="155" t="s">
        <v>165</v>
      </c>
      <c r="C104" s="117" t="s">
        <v>166</v>
      </c>
      <c r="D104" s="96" t="s">
        <v>161</v>
      </c>
      <c r="E104" s="117" t="s">
        <v>32</v>
      </c>
      <c r="F104" s="96" t="s">
        <v>40</v>
      </c>
      <c r="G104" s="117"/>
      <c r="H104" s="117"/>
      <c r="I104" s="184"/>
      <c r="J104" s="184"/>
      <c r="K104" s="184">
        <v>24.2</v>
      </c>
      <c r="L104" s="184"/>
      <c r="M104" s="117"/>
      <c r="N104" s="99" t="s">
        <v>47</v>
      </c>
      <c r="O104" s="99"/>
      <c r="P104" s="436" t="s">
        <v>767</v>
      </c>
    </row>
    <row r="105" spans="1:17" s="16" customFormat="1" ht="25.5" x14ac:dyDescent="0.25">
      <c r="A105" s="117"/>
      <c r="B105" s="161" t="s">
        <v>167</v>
      </c>
      <c r="C105" s="117" t="s">
        <v>168</v>
      </c>
      <c r="D105" s="96" t="s">
        <v>161</v>
      </c>
      <c r="E105" s="117" t="s">
        <v>32</v>
      </c>
      <c r="F105" s="96" t="s">
        <v>40</v>
      </c>
      <c r="G105" s="117"/>
      <c r="H105" s="117"/>
      <c r="I105" s="184"/>
      <c r="J105" s="184"/>
      <c r="K105" s="184">
        <v>5</v>
      </c>
      <c r="L105" s="184"/>
      <c r="M105" s="117"/>
      <c r="N105" s="99" t="s">
        <v>47</v>
      </c>
      <c r="O105" s="99"/>
      <c r="P105" s="436" t="s">
        <v>767</v>
      </c>
    </row>
    <row r="106" spans="1:17" s="16" customFormat="1" ht="25.5" x14ac:dyDescent="0.25">
      <c r="A106" s="117"/>
      <c r="B106" s="185" t="s">
        <v>169</v>
      </c>
      <c r="C106" s="117" t="s">
        <v>170</v>
      </c>
      <c r="D106" s="96" t="s">
        <v>161</v>
      </c>
      <c r="E106" s="117" t="s">
        <v>32</v>
      </c>
      <c r="F106" s="96" t="s">
        <v>40</v>
      </c>
      <c r="G106" s="117"/>
      <c r="H106" s="117"/>
      <c r="I106" s="184"/>
      <c r="J106" s="184"/>
      <c r="K106" s="184"/>
      <c r="L106" s="184"/>
      <c r="M106" s="184">
        <v>180</v>
      </c>
      <c r="N106" s="157" t="s">
        <v>51</v>
      </c>
      <c r="O106" s="157"/>
      <c r="P106" s="436" t="s">
        <v>772</v>
      </c>
    </row>
    <row r="107" spans="1:17" s="2" customFormat="1" ht="54.75" customHeight="1" x14ac:dyDescent="0.25">
      <c r="A107" s="146"/>
      <c r="B107" s="186" t="s">
        <v>171</v>
      </c>
      <c r="C107" s="110" t="s">
        <v>157</v>
      </c>
      <c r="D107" s="110" t="s">
        <v>39</v>
      </c>
      <c r="E107" s="110" t="s">
        <v>24</v>
      </c>
      <c r="F107" s="110" t="s">
        <v>25</v>
      </c>
      <c r="G107" s="110">
        <v>42.1</v>
      </c>
      <c r="H107" s="110">
        <v>42.7</v>
      </c>
      <c r="I107" s="113">
        <v>48</v>
      </c>
      <c r="J107" s="110">
        <v>49</v>
      </c>
      <c r="K107" s="110">
        <v>50</v>
      </c>
      <c r="L107" s="110">
        <v>51</v>
      </c>
      <c r="M107" s="148">
        <v>52</v>
      </c>
      <c r="N107" s="131"/>
      <c r="O107" s="131"/>
      <c r="P107" s="131"/>
    </row>
    <row r="108" spans="1:17" s="21" customFormat="1" ht="25.5" x14ac:dyDescent="0.25">
      <c r="A108" s="187"/>
      <c r="B108" s="188" t="s">
        <v>172</v>
      </c>
      <c r="C108" s="96" t="s">
        <v>108</v>
      </c>
      <c r="D108" s="96" t="s">
        <v>98</v>
      </c>
      <c r="E108" s="96" t="s">
        <v>24</v>
      </c>
      <c r="F108" s="96" t="s">
        <v>33</v>
      </c>
      <c r="G108" s="189"/>
      <c r="H108" s="190"/>
      <c r="I108" s="190"/>
      <c r="J108" s="191">
        <v>0.5</v>
      </c>
      <c r="K108" s="191">
        <v>0.5</v>
      </c>
      <c r="L108" s="191">
        <v>2</v>
      </c>
      <c r="M108" s="191">
        <v>2.5</v>
      </c>
      <c r="N108" s="192"/>
      <c r="O108" s="192"/>
      <c r="P108" s="192"/>
      <c r="Q108" s="20"/>
    </row>
    <row r="109" spans="1:17" s="8" customFormat="1" ht="25.5" x14ac:dyDescent="0.25">
      <c r="A109" s="117"/>
      <c r="B109" s="155" t="s">
        <v>173</v>
      </c>
      <c r="C109" s="117" t="s">
        <v>174</v>
      </c>
      <c r="D109" s="117" t="s">
        <v>161</v>
      </c>
      <c r="E109" s="117" t="s">
        <v>32</v>
      </c>
      <c r="F109" s="96" t="s">
        <v>40</v>
      </c>
      <c r="G109" s="117"/>
      <c r="H109" s="117"/>
      <c r="I109" s="184">
        <v>1200</v>
      </c>
      <c r="J109" s="117"/>
      <c r="K109" s="117"/>
      <c r="L109" s="117"/>
      <c r="M109" s="117"/>
      <c r="N109" s="99" t="s">
        <v>47</v>
      </c>
      <c r="O109" s="99"/>
      <c r="P109" s="436" t="s">
        <v>773</v>
      </c>
    </row>
    <row r="110" spans="1:17" s="10" customFormat="1" ht="17.25" customHeight="1" x14ac:dyDescent="0.25">
      <c r="A110" s="118"/>
      <c r="B110" s="119" t="s">
        <v>65</v>
      </c>
      <c r="C110" s="119"/>
      <c r="D110" s="119"/>
      <c r="E110" s="119"/>
      <c r="F110" s="119"/>
      <c r="G110" s="120">
        <f>G114+G115</f>
        <v>0</v>
      </c>
      <c r="H110" s="120">
        <f t="shared" ref="H110:M110" si="11">H114+H115</f>
        <v>0</v>
      </c>
      <c r="I110" s="120">
        <f t="shared" si="11"/>
        <v>1200</v>
      </c>
      <c r="J110" s="120">
        <f t="shared" si="11"/>
        <v>140</v>
      </c>
      <c r="K110" s="120">
        <f t="shared" si="11"/>
        <v>49.2</v>
      </c>
      <c r="L110" s="120">
        <f t="shared" si="11"/>
        <v>0</v>
      </c>
      <c r="M110" s="120">
        <f t="shared" si="11"/>
        <v>180</v>
      </c>
      <c r="N110" s="119"/>
      <c r="O110" s="119"/>
      <c r="P110" s="119"/>
    </row>
    <row r="111" spans="1:17" s="10" customFormat="1" ht="17.25" customHeight="1" x14ac:dyDescent="0.25">
      <c r="A111" s="118"/>
      <c r="B111" s="119" t="s">
        <v>66</v>
      </c>
      <c r="C111" s="119"/>
      <c r="D111" s="119"/>
      <c r="E111" s="119"/>
      <c r="F111" s="119"/>
      <c r="G111" s="120"/>
      <c r="H111" s="120"/>
      <c r="I111" s="120"/>
      <c r="J111" s="120"/>
      <c r="K111" s="120"/>
      <c r="L111" s="120"/>
      <c r="M111" s="120"/>
      <c r="N111" s="119"/>
      <c r="O111" s="119"/>
      <c r="P111" s="119"/>
    </row>
    <row r="112" spans="1:17" s="10" customFormat="1" ht="17.25" customHeight="1" x14ac:dyDescent="0.25">
      <c r="A112" s="118"/>
      <c r="B112" s="119" t="s">
        <v>67</v>
      </c>
      <c r="C112" s="119"/>
      <c r="D112" s="119"/>
      <c r="E112" s="119"/>
      <c r="F112" s="119"/>
      <c r="G112" s="120"/>
      <c r="H112" s="120"/>
      <c r="I112" s="120"/>
      <c r="J112" s="120"/>
      <c r="K112" s="120"/>
      <c r="L112" s="120"/>
      <c r="M112" s="120"/>
      <c r="N112" s="119"/>
      <c r="O112" s="119"/>
      <c r="P112" s="119"/>
    </row>
    <row r="113" spans="1:16" s="10" customFormat="1" ht="17.25" customHeight="1" x14ac:dyDescent="0.25">
      <c r="A113" s="118"/>
      <c r="B113" s="119" t="s">
        <v>68</v>
      </c>
      <c r="C113" s="119"/>
      <c r="D113" s="119"/>
      <c r="E113" s="119"/>
      <c r="F113" s="119"/>
      <c r="G113" s="120"/>
      <c r="H113" s="120"/>
      <c r="I113" s="120"/>
      <c r="J113" s="120"/>
      <c r="K113" s="120"/>
      <c r="L113" s="120"/>
      <c r="M113" s="120"/>
      <c r="N113" s="119"/>
      <c r="O113" s="119"/>
      <c r="P113" s="119"/>
    </row>
    <row r="114" spans="1:16" s="10" customFormat="1" ht="17.25" customHeight="1" x14ac:dyDescent="0.25">
      <c r="A114" s="121"/>
      <c r="B114" s="119" t="s">
        <v>47</v>
      </c>
      <c r="C114" s="119"/>
      <c r="D114" s="119"/>
      <c r="E114" s="119"/>
      <c r="F114" s="119"/>
      <c r="G114" s="120">
        <f>G102+G103+G104+G105+G109</f>
        <v>0</v>
      </c>
      <c r="H114" s="120">
        <f t="shared" ref="H114:M114" si="12">H102+H103+H104+H105+H109</f>
        <v>0</v>
      </c>
      <c r="I114" s="120">
        <f t="shared" si="12"/>
        <v>1200</v>
      </c>
      <c r="J114" s="120">
        <f t="shared" si="12"/>
        <v>100</v>
      </c>
      <c r="K114" s="120">
        <f t="shared" si="12"/>
        <v>29.2</v>
      </c>
      <c r="L114" s="120">
        <f t="shared" si="12"/>
        <v>0</v>
      </c>
      <c r="M114" s="120">
        <f t="shared" si="12"/>
        <v>0</v>
      </c>
      <c r="N114" s="119"/>
      <c r="O114" s="119"/>
      <c r="P114" s="119"/>
    </row>
    <row r="115" spans="1:16" s="10" customFormat="1" ht="17.25" customHeight="1" x14ac:dyDescent="0.25">
      <c r="A115" s="121"/>
      <c r="B115" s="119" t="s">
        <v>51</v>
      </c>
      <c r="C115" s="119"/>
      <c r="D115" s="119"/>
      <c r="E115" s="119"/>
      <c r="F115" s="119"/>
      <c r="G115" s="120">
        <f>G101+G106</f>
        <v>0</v>
      </c>
      <c r="H115" s="120">
        <f t="shared" ref="H115:M115" si="13">H101+H106</f>
        <v>0</v>
      </c>
      <c r="I115" s="120">
        <f t="shared" si="13"/>
        <v>0</v>
      </c>
      <c r="J115" s="120">
        <f t="shared" si="13"/>
        <v>40</v>
      </c>
      <c r="K115" s="120">
        <f t="shared" si="13"/>
        <v>20</v>
      </c>
      <c r="L115" s="120">
        <f t="shared" si="13"/>
        <v>0</v>
      </c>
      <c r="M115" s="120">
        <f t="shared" si="13"/>
        <v>180</v>
      </c>
      <c r="N115" s="119"/>
      <c r="O115" s="119"/>
      <c r="P115" s="119"/>
    </row>
    <row r="116" spans="1:16" s="14" customFormat="1" ht="15" customHeight="1" x14ac:dyDescent="0.25">
      <c r="A116" s="165" t="s">
        <v>175</v>
      </c>
      <c r="B116" s="574" t="s">
        <v>176</v>
      </c>
      <c r="C116" s="575"/>
      <c r="D116" s="575"/>
      <c r="E116" s="575"/>
      <c r="F116" s="575"/>
      <c r="G116" s="575"/>
      <c r="H116" s="575"/>
      <c r="I116" s="575"/>
      <c r="J116" s="575"/>
      <c r="K116" s="575"/>
      <c r="L116" s="575"/>
      <c r="M116" s="575"/>
      <c r="N116" s="575"/>
      <c r="O116" s="575"/>
      <c r="P116" s="576"/>
    </row>
    <row r="117" spans="1:16" s="14" customFormat="1" ht="15" customHeight="1" x14ac:dyDescent="0.25">
      <c r="A117" s="166"/>
      <c r="B117" s="574" t="s">
        <v>177</v>
      </c>
      <c r="C117" s="575"/>
      <c r="D117" s="575"/>
      <c r="E117" s="575"/>
      <c r="F117" s="575"/>
      <c r="G117" s="575"/>
      <c r="H117" s="575"/>
      <c r="I117" s="575"/>
      <c r="J117" s="575"/>
      <c r="K117" s="575"/>
      <c r="L117" s="575"/>
      <c r="M117" s="575"/>
      <c r="N117" s="575"/>
      <c r="O117" s="575"/>
      <c r="P117" s="576"/>
    </row>
    <row r="118" spans="1:16" s="22" customFormat="1" ht="21" customHeight="1" x14ac:dyDescent="0.25">
      <c r="A118" s="603"/>
      <c r="B118" s="461" t="s">
        <v>178</v>
      </c>
      <c r="C118" s="471" t="s">
        <v>731</v>
      </c>
      <c r="D118" s="471" t="s">
        <v>39</v>
      </c>
      <c r="E118" s="193" t="s">
        <v>74</v>
      </c>
      <c r="F118" s="471" t="s">
        <v>54</v>
      </c>
      <c r="G118" s="194"/>
      <c r="H118" s="194"/>
      <c r="I118" s="195"/>
      <c r="J118" s="194">
        <v>1</v>
      </c>
      <c r="K118" s="194">
        <v>1</v>
      </c>
      <c r="L118" s="194"/>
      <c r="M118" s="196"/>
      <c r="N118" s="197"/>
      <c r="O118" s="607"/>
      <c r="P118" s="463" t="s">
        <v>774</v>
      </c>
    </row>
    <row r="119" spans="1:16" s="22" customFormat="1" ht="21" customHeight="1" x14ac:dyDescent="0.25">
      <c r="A119" s="604"/>
      <c r="B119" s="605"/>
      <c r="C119" s="606"/>
      <c r="D119" s="606"/>
      <c r="E119" s="198" t="s">
        <v>32</v>
      </c>
      <c r="F119" s="606"/>
      <c r="G119" s="194"/>
      <c r="H119" s="194"/>
      <c r="I119" s="195"/>
      <c r="J119" s="194">
        <v>3</v>
      </c>
      <c r="K119" s="194">
        <v>7</v>
      </c>
      <c r="L119" s="194"/>
      <c r="M119" s="196"/>
      <c r="N119" s="197" t="s">
        <v>68</v>
      </c>
      <c r="O119" s="608"/>
      <c r="P119" s="560"/>
    </row>
    <row r="120" spans="1:16" s="10" customFormat="1" ht="17.25" customHeight="1" x14ac:dyDescent="0.25">
      <c r="A120" s="118"/>
      <c r="B120" s="119" t="s">
        <v>65</v>
      </c>
      <c r="C120" s="119"/>
      <c r="D120" s="119"/>
      <c r="E120" s="119"/>
      <c r="F120" s="119"/>
      <c r="G120" s="120">
        <f>G123</f>
        <v>0</v>
      </c>
      <c r="H120" s="120">
        <f t="shared" ref="H120:M120" si="14">H123</f>
        <v>0</v>
      </c>
      <c r="I120" s="120">
        <f t="shared" si="14"/>
        <v>0</v>
      </c>
      <c r="J120" s="120">
        <f t="shared" si="14"/>
        <v>3</v>
      </c>
      <c r="K120" s="120">
        <f t="shared" si="14"/>
        <v>7</v>
      </c>
      <c r="L120" s="120">
        <f t="shared" si="14"/>
        <v>0</v>
      </c>
      <c r="M120" s="120">
        <f t="shared" si="14"/>
        <v>0</v>
      </c>
      <c r="N120" s="119"/>
      <c r="O120" s="119"/>
      <c r="P120" s="119"/>
    </row>
    <row r="121" spans="1:16" s="10" customFormat="1" ht="17.25" customHeight="1" x14ac:dyDescent="0.25">
      <c r="A121" s="118"/>
      <c r="B121" s="119" t="s">
        <v>66</v>
      </c>
      <c r="C121" s="119"/>
      <c r="D121" s="119"/>
      <c r="E121" s="119"/>
      <c r="F121" s="119"/>
      <c r="G121" s="120"/>
      <c r="H121" s="120"/>
      <c r="I121" s="120"/>
      <c r="J121" s="120"/>
      <c r="K121" s="120"/>
      <c r="L121" s="120"/>
      <c r="M121" s="120"/>
      <c r="N121" s="119"/>
      <c r="O121" s="119"/>
      <c r="P121" s="119"/>
    </row>
    <row r="122" spans="1:16" s="10" customFormat="1" ht="17.25" customHeight="1" x14ac:dyDescent="0.25">
      <c r="A122" s="118"/>
      <c r="B122" s="119" t="s">
        <v>67</v>
      </c>
      <c r="C122" s="119"/>
      <c r="D122" s="119"/>
      <c r="E122" s="119"/>
      <c r="F122" s="119"/>
      <c r="G122" s="120"/>
      <c r="H122" s="120"/>
      <c r="I122" s="120"/>
      <c r="J122" s="120"/>
      <c r="K122" s="120"/>
      <c r="L122" s="120"/>
      <c r="M122" s="120"/>
      <c r="N122" s="119"/>
      <c r="O122" s="119"/>
      <c r="P122" s="119"/>
    </row>
    <row r="123" spans="1:16" s="10" customFormat="1" ht="17.25" customHeight="1" x14ac:dyDescent="0.25">
      <c r="A123" s="118"/>
      <c r="B123" s="119" t="s">
        <v>68</v>
      </c>
      <c r="C123" s="119"/>
      <c r="D123" s="119"/>
      <c r="E123" s="119"/>
      <c r="F123" s="119"/>
      <c r="G123" s="120">
        <f>G119</f>
        <v>0</v>
      </c>
      <c r="H123" s="120">
        <f t="shared" ref="H123:M123" si="15">H119</f>
        <v>0</v>
      </c>
      <c r="I123" s="120">
        <f t="shared" si="15"/>
        <v>0</v>
      </c>
      <c r="J123" s="120">
        <f t="shared" si="15"/>
        <v>3</v>
      </c>
      <c r="K123" s="120">
        <f t="shared" si="15"/>
        <v>7</v>
      </c>
      <c r="L123" s="120">
        <f t="shared" si="15"/>
        <v>0</v>
      </c>
      <c r="M123" s="120">
        <f t="shared" si="15"/>
        <v>0</v>
      </c>
      <c r="N123" s="119"/>
      <c r="O123" s="119"/>
      <c r="P123" s="119"/>
    </row>
    <row r="124" spans="1:16" s="10" customFormat="1" ht="17.25" customHeight="1" x14ac:dyDescent="0.25">
      <c r="A124" s="121"/>
      <c r="B124" s="119" t="s">
        <v>47</v>
      </c>
      <c r="C124" s="119"/>
      <c r="D124" s="119"/>
      <c r="E124" s="119"/>
      <c r="F124" s="119"/>
      <c r="G124" s="120"/>
      <c r="H124" s="120"/>
      <c r="I124" s="120"/>
      <c r="J124" s="120"/>
      <c r="K124" s="120"/>
      <c r="L124" s="120"/>
      <c r="M124" s="120"/>
      <c r="N124" s="119"/>
      <c r="O124" s="119"/>
      <c r="P124" s="119"/>
    </row>
    <row r="125" spans="1:16" s="10" customFormat="1" ht="17.25" customHeight="1" x14ac:dyDescent="0.25">
      <c r="A125" s="121"/>
      <c r="B125" s="119" t="s">
        <v>51</v>
      </c>
      <c r="C125" s="119"/>
      <c r="D125" s="119"/>
      <c r="E125" s="119"/>
      <c r="F125" s="119"/>
      <c r="G125" s="120"/>
      <c r="H125" s="120"/>
      <c r="I125" s="120"/>
      <c r="J125" s="120"/>
      <c r="K125" s="120"/>
      <c r="L125" s="120"/>
      <c r="M125" s="120"/>
      <c r="N125" s="119"/>
      <c r="O125" s="119"/>
      <c r="P125" s="119"/>
    </row>
    <row r="126" spans="1:16" ht="15" customHeight="1" x14ac:dyDescent="0.25">
      <c r="A126" s="609" t="s">
        <v>179</v>
      </c>
      <c r="B126" s="610"/>
      <c r="C126" s="610"/>
      <c r="D126" s="610"/>
      <c r="E126" s="610"/>
      <c r="F126" s="610"/>
      <c r="G126" s="610"/>
      <c r="H126" s="610"/>
      <c r="I126" s="610"/>
      <c r="J126" s="610"/>
      <c r="K126" s="610"/>
      <c r="L126" s="610"/>
      <c r="M126" s="610"/>
      <c r="N126" s="610"/>
      <c r="O126" s="610"/>
      <c r="P126" s="611"/>
    </row>
    <row r="127" spans="1:16" ht="45" customHeight="1" x14ac:dyDescent="0.25">
      <c r="A127" s="96"/>
      <c r="B127" s="161" t="s">
        <v>180</v>
      </c>
      <c r="C127" s="96" t="s">
        <v>181</v>
      </c>
      <c r="D127" s="110" t="s">
        <v>23</v>
      </c>
      <c r="E127" s="96" t="s">
        <v>24</v>
      </c>
      <c r="F127" s="110" t="s">
        <v>25</v>
      </c>
      <c r="G127" s="110">
        <v>24.5</v>
      </c>
      <c r="H127" s="110">
        <v>24.4</v>
      </c>
      <c r="I127" s="113">
        <v>25.2</v>
      </c>
      <c r="J127" s="110">
        <v>26.1</v>
      </c>
      <c r="K127" s="110">
        <v>27</v>
      </c>
      <c r="L127" s="110">
        <v>27.8</v>
      </c>
      <c r="M127" s="199">
        <v>28</v>
      </c>
      <c r="N127" s="131"/>
      <c r="O127" s="131"/>
      <c r="P127" s="131"/>
    </row>
    <row r="128" spans="1:16" s="23" customFormat="1" ht="25.5" x14ac:dyDescent="0.25">
      <c r="A128" s="200"/>
      <c r="B128" s="105" t="s">
        <v>182</v>
      </c>
      <c r="C128" s="96" t="s">
        <v>108</v>
      </c>
      <c r="D128" s="96"/>
      <c r="E128" s="96" t="s">
        <v>32</v>
      </c>
      <c r="F128" s="96"/>
      <c r="G128" s="201">
        <v>15554</v>
      </c>
      <c r="H128" s="201">
        <v>10021</v>
      </c>
      <c r="I128" s="201">
        <v>20543.05</v>
      </c>
      <c r="J128" s="201">
        <v>23008.2</v>
      </c>
      <c r="K128" s="201">
        <v>25769.200000000001</v>
      </c>
      <c r="L128" s="201">
        <v>29119.200000000001</v>
      </c>
      <c r="M128" s="201">
        <v>32904.699999999997</v>
      </c>
      <c r="N128" s="181"/>
      <c r="O128" s="200"/>
      <c r="P128" s="200"/>
    </row>
    <row r="129" spans="1:16" s="14" customFormat="1" ht="15" customHeight="1" x14ac:dyDescent="0.25">
      <c r="A129" s="165" t="s">
        <v>183</v>
      </c>
      <c r="B129" s="574" t="s">
        <v>184</v>
      </c>
      <c r="C129" s="575"/>
      <c r="D129" s="575"/>
      <c r="E129" s="575"/>
      <c r="F129" s="575"/>
      <c r="G129" s="575"/>
      <c r="H129" s="575"/>
      <c r="I129" s="575"/>
      <c r="J129" s="575"/>
      <c r="K129" s="575"/>
      <c r="L129" s="575"/>
      <c r="M129" s="575"/>
      <c r="N129" s="575"/>
      <c r="O129" s="575"/>
      <c r="P129" s="576"/>
    </row>
    <row r="130" spans="1:16" s="14" customFormat="1" ht="15" customHeight="1" x14ac:dyDescent="0.25">
      <c r="A130" s="202"/>
      <c r="B130" s="574" t="s">
        <v>185</v>
      </c>
      <c r="C130" s="575"/>
      <c r="D130" s="575"/>
      <c r="E130" s="575"/>
      <c r="F130" s="575"/>
      <c r="G130" s="575"/>
      <c r="H130" s="575"/>
      <c r="I130" s="575"/>
      <c r="J130" s="575"/>
      <c r="K130" s="575"/>
      <c r="L130" s="575"/>
      <c r="M130" s="575"/>
      <c r="N130" s="575"/>
      <c r="O130" s="575"/>
      <c r="P130" s="576"/>
    </row>
    <row r="131" spans="1:16" ht="45.75" customHeight="1" x14ac:dyDescent="0.25">
      <c r="A131" s="96">
        <v>14</v>
      </c>
      <c r="B131" s="97" t="s">
        <v>186</v>
      </c>
      <c r="C131" s="96" t="s">
        <v>181</v>
      </c>
      <c r="D131" s="110" t="s">
        <v>23</v>
      </c>
      <c r="E131" s="96" t="s">
        <v>24</v>
      </c>
      <c r="F131" s="110"/>
      <c r="G131" s="203">
        <v>8</v>
      </c>
      <c r="H131" s="110">
        <v>8.8000000000000007</v>
      </c>
      <c r="I131" s="113">
        <v>9.6999999999999993</v>
      </c>
      <c r="J131" s="110">
        <v>11.2</v>
      </c>
      <c r="K131" s="110">
        <v>11.5</v>
      </c>
      <c r="L131" s="110">
        <v>11.7</v>
      </c>
      <c r="M131" s="148">
        <v>11.9</v>
      </c>
      <c r="N131" s="131"/>
      <c r="O131" s="131"/>
      <c r="P131" s="131"/>
    </row>
    <row r="132" spans="1:16" s="14" customFormat="1" ht="15" customHeight="1" x14ac:dyDescent="0.25">
      <c r="A132" s="165" t="s">
        <v>187</v>
      </c>
      <c r="B132" s="574" t="s">
        <v>188</v>
      </c>
      <c r="C132" s="575"/>
      <c r="D132" s="575"/>
      <c r="E132" s="575"/>
      <c r="F132" s="575"/>
      <c r="G132" s="575"/>
      <c r="H132" s="575"/>
      <c r="I132" s="575"/>
      <c r="J132" s="575"/>
      <c r="K132" s="575"/>
      <c r="L132" s="575"/>
      <c r="M132" s="575"/>
      <c r="N132" s="575"/>
      <c r="O132" s="575"/>
      <c r="P132" s="576"/>
    </row>
    <row r="133" spans="1:16" s="14" customFormat="1" ht="15" customHeight="1" x14ac:dyDescent="0.25">
      <c r="A133" s="202"/>
      <c r="B133" s="574" t="s">
        <v>189</v>
      </c>
      <c r="C133" s="575"/>
      <c r="D133" s="575"/>
      <c r="E133" s="575"/>
      <c r="F133" s="575"/>
      <c r="G133" s="575"/>
      <c r="H133" s="575"/>
      <c r="I133" s="575"/>
      <c r="J133" s="575"/>
      <c r="K133" s="575"/>
      <c r="L133" s="575"/>
      <c r="M133" s="575"/>
      <c r="N133" s="575"/>
      <c r="O133" s="575"/>
      <c r="P133" s="576"/>
    </row>
    <row r="134" spans="1:16" s="16" customFormat="1" ht="25.5" x14ac:dyDescent="0.25">
      <c r="A134" s="96"/>
      <c r="B134" s="105" t="s">
        <v>190</v>
      </c>
      <c r="C134" s="96" t="s">
        <v>46</v>
      </c>
      <c r="D134" s="96" t="s">
        <v>109</v>
      </c>
      <c r="E134" s="96" t="s">
        <v>191</v>
      </c>
      <c r="F134" s="96" t="s">
        <v>109</v>
      </c>
      <c r="G134" s="96">
        <v>1183</v>
      </c>
      <c r="H134" s="96">
        <v>1183</v>
      </c>
      <c r="I134" s="96">
        <v>1187</v>
      </c>
      <c r="J134" s="96">
        <v>1188</v>
      </c>
      <c r="K134" s="96">
        <v>1188</v>
      </c>
      <c r="L134" s="96">
        <v>1189</v>
      </c>
      <c r="M134" s="96">
        <v>1190</v>
      </c>
      <c r="N134" s="99"/>
      <c r="O134" s="99"/>
      <c r="P134" s="115"/>
    </row>
    <row r="135" spans="1:16" s="8" customFormat="1" ht="25.5" x14ac:dyDescent="0.25">
      <c r="A135" s="96"/>
      <c r="B135" s="105" t="s">
        <v>192</v>
      </c>
      <c r="C135" s="96" t="s">
        <v>193</v>
      </c>
      <c r="D135" s="117" t="s">
        <v>161</v>
      </c>
      <c r="E135" s="117" t="s">
        <v>32</v>
      </c>
      <c r="F135" s="96" t="s">
        <v>40</v>
      </c>
      <c r="G135" s="106"/>
      <c r="H135" s="106"/>
      <c r="I135" s="101"/>
      <c r="J135" s="101">
        <v>20</v>
      </c>
      <c r="K135" s="106"/>
      <c r="L135" s="106"/>
      <c r="M135" s="106"/>
      <c r="N135" s="99" t="s">
        <v>51</v>
      </c>
      <c r="O135" s="99"/>
      <c r="P135" s="436" t="s">
        <v>767</v>
      </c>
    </row>
    <row r="136" spans="1:16" s="24" customFormat="1" ht="25.5" x14ac:dyDescent="0.25">
      <c r="A136" s="96"/>
      <c r="B136" s="204" t="s">
        <v>194</v>
      </c>
      <c r="C136" s="116" t="s">
        <v>195</v>
      </c>
      <c r="D136" s="117" t="s">
        <v>161</v>
      </c>
      <c r="E136" s="117" t="s">
        <v>32</v>
      </c>
      <c r="F136" s="96" t="s">
        <v>40</v>
      </c>
      <c r="G136" s="106"/>
      <c r="H136" s="106"/>
      <c r="I136" s="101"/>
      <c r="J136" s="101">
        <v>10</v>
      </c>
      <c r="K136" s="106"/>
      <c r="L136" s="106"/>
      <c r="M136" s="106"/>
      <c r="N136" s="99" t="s">
        <v>51</v>
      </c>
      <c r="O136" s="99"/>
      <c r="P136" s="436" t="s">
        <v>767</v>
      </c>
    </row>
    <row r="137" spans="1:16" s="8" customFormat="1" ht="25.5" x14ac:dyDescent="0.25">
      <c r="A137" s="96"/>
      <c r="B137" s="105" t="s">
        <v>196</v>
      </c>
      <c r="C137" s="96" t="s">
        <v>197</v>
      </c>
      <c r="D137" s="117" t="s">
        <v>161</v>
      </c>
      <c r="E137" s="117" t="s">
        <v>32</v>
      </c>
      <c r="F137" s="96" t="s">
        <v>40</v>
      </c>
      <c r="G137" s="106"/>
      <c r="H137" s="106"/>
      <c r="I137" s="101"/>
      <c r="J137" s="101"/>
      <c r="K137" s="101">
        <v>5</v>
      </c>
      <c r="L137" s="106"/>
      <c r="M137" s="106"/>
      <c r="N137" s="96" t="s">
        <v>198</v>
      </c>
      <c r="O137" s="96"/>
      <c r="P137" s="436" t="s">
        <v>767</v>
      </c>
    </row>
    <row r="138" spans="1:16" s="8" customFormat="1" ht="25.5" x14ac:dyDescent="0.25">
      <c r="A138" s="96"/>
      <c r="B138" s="105" t="s">
        <v>199</v>
      </c>
      <c r="C138" s="96" t="s">
        <v>160</v>
      </c>
      <c r="D138" s="117" t="s">
        <v>161</v>
      </c>
      <c r="E138" s="117" t="s">
        <v>32</v>
      </c>
      <c r="F138" s="96" t="s">
        <v>40</v>
      </c>
      <c r="G138" s="106"/>
      <c r="H138" s="106"/>
      <c r="I138" s="101"/>
      <c r="J138" s="106"/>
      <c r="K138" s="101"/>
      <c r="L138" s="101">
        <v>5</v>
      </c>
      <c r="M138" s="205"/>
      <c r="N138" s="96" t="s">
        <v>198</v>
      </c>
      <c r="O138" s="96"/>
      <c r="P138" s="436" t="s">
        <v>767</v>
      </c>
    </row>
    <row r="139" spans="1:16" s="8" customFormat="1" ht="25.5" x14ac:dyDescent="0.25">
      <c r="A139" s="96"/>
      <c r="B139" s="105" t="s">
        <v>200</v>
      </c>
      <c r="C139" s="96" t="s">
        <v>160</v>
      </c>
      <c r="D139" s="117" t="s">
        <v>161</v>
      </c>
      <c r="E139" s="117" t="s">
        <v>32</v>
      </c>
      <c r="F139" s="96" t="s">
        <v>40</v>
      </c>
      <c r="G139" s="106"/>
      <c r="H139" s="106"/>
      <c r="I139" s="101"/>
      <c r="J139" s="106"/>
      <c r="K139" s="106"/>
      <c r="L139" s="205"/>
      <c r="M139" s="101">
        <v>10</v>
      </c>
      <c r="N139" s="96" t="s">
        <v>198</v>
      </c>
      <c r="O139" s="96"/>
      <c r="P139" s="436" t="s">
        <v>767</v>
      </c>
    </row>
    <row r="140" spans="1:16" ht="87" customHeight="1" x14ac:dyDescent="0.25">
      <c r="A140" s="484"/>
      <c r="B140" s="612" t="s">
        <v>201</v>
      </c>
      <c r="C140" s="484" t="s">
        <v>202</v>
      </c>
      <c r="D140" s="110" t="s">
        <v>203</v>
      </c>
      <c r="E140" s="110" t="s">
        <v>204</v>
      </c>
      <c r="F140" s="110" t="s">
        <v>25</v>
      </c>
      <c r="G140" s="203" t="s">
        <v>205</v>
      </c>
      <c r="H140" s="203" t="s">
        <v>205</v>
      </c>
      <c r="I140" s="113">
        <v>71</v>
      </c>
      <c r="J140" s="203">
        <v>88</v>
      </c>
      <c r="K140" s="203">
        <v>107</v>
      </c>
      <c r="L140" s="203">
        <v>128</v>
      </c>
      <c r="M140" s="199" t="s">
        <v>205</v>
      </c>
      <c r="N140" s="131"/>
      <c r="O140" s="131"/>
      <c r="P140" s="131"/>
    </row>
    <row r="141" spans="1:16" ht="39.75" customHeight="1" x14ac:dyDescent="0.25">
      <c r="A141" s="485"/>
      <c r="B141" s="613"/>
      <c r="C141" s="485"/>
      <c r="D141" s="110" t="s">
        <v>23</v>
      </c>
      <c r="E141" s="96" t="s">
        <v>206</v>
      </c>
      <c r="F141" s="110" t="s">
        <v>25</v>
      </c>
      <c r="G141" s="203">
        <v>768.2</v>
      </c>
      <c r="H141" s="206" t="s">
        <v>207</v>
      </c>
      <c r="I141" s="113">
        <v>1256.3</v>
      </c>
      <c r="J141" s="206">
        <v>1542</v>
      </c>
      <c r="K141" s="206">
        <v>1901.4</v>
      </c>
      <c r="L141" s="206">
        <v>2333</v>
      </c>
      <c r="M141" s="207">
        <v>2710.6</v>
      </c>
      <c r="N141" s="131"/>
      <c r="O141" s="131"/>
      <c r="P141" s="131"/>
    </row>
    <row r="142" spans="1:16" s="21" customFormat="1" ht="36" customHeight="1" x14ac:dyDescent="0.25">
      <c r="A142" s="187"/>
      <c r="B142" s="182" t="s">
        <v>172</v>
      </c>
      <c r="C142" s="208"/>
      <c r="D142" s="208"/>
      <c r="E142" s="110" t="s">
        <v>206</v>
      </c>
      <c r="F142" s="162"/>
      <c r="G142" s="162"/>
      <c r="H142" s="162"/>
      <c r="I142" s="162">
        <v>19.7</v>
      </c>
      <c r="J142" s="162">
        <v>24.8</v>
      </c>
      <c r="K142" s="162">
        <v>30.7</v>
      </c>
      <c r="L142" s="162">
        <v>37.799999999999997</v>
      </c>
      <c r="M142" s="209">
        <v>37.799999999999997</v>
      </c>
      <c r="N142" s="210"/>
      <c r="O142" s="210"/>
      <c r="P142" s="210"/>
    </row>
    <row r="143" spans="1:16" ht="42" customHeight="1" x14ac:dyDescent="0.25">
      <c r="A143" s="104"/>
      <c r="B143" s="97" t="s">
        <v>208</v>
      </c>
      <c r="C143" s="96" t="s">
        <v>209</v>
      </c>
      <c r="D143" s="110" t="s">
        <v>23</v>
      </c>
      <c r="E143" s="96" t="s">
        <v>206</v>
      </c>
      <c r="F143" s="110" t="s">
        <v>25</v>
      </c>
      <c r="G143" s="110">
        <v>50.9</v>
      </c>
      <c r="H143" s="110">
        <v>234.3</v>
      </c>
      <c r="I143" s="113">
        <v>288.89999999999998</v>
      </c>
      <c r="J143" s="110">
        <v>385.5</v>
      </c>
      <c r="K143" s="110">
        <v>513.4</v>
      </c>
      <c r="L143" s="110">
        <v>699.9</v>
      </c>
      <c r="M143" s="199">
        <v>813.2</v>
      </c>
      <c r="N143" s="131"/>
      <c r="O143" s="131"/>
      <c r="P143" s="131"/>
    </row>
    <row r="144" spans="1:16" ht="42" customHeight="1" x14ac:dyDescent="0.25">
      <c r="A144" s="104"/>
      <c r="B144" s="97" t="s">
        <v>158</v>
      </c>
      <c r="C144" s="96"/>
      <c r="D144" s="110"/>
      <c r="E144" s="96"/>
      <c r="F144" s="110"/>
      <c r="G144" s="110"/>
      <c r="H144" s="110"/>
      <c r="I144" s="110">
        <v>0.5</v>
      </c>
      <c r="J144" s="110">
        <v>0.63</v>
      </c>
      <c r="K144" s="110">
        <v>0.8</v>
      </c>
      <c r="L144" s="211">
        <v>1</v>
      </c>
      <c r="M144" s="203">
        <v>1.2</v>
      </c>
      <c r="N144" s="131"/>
      <c r="O144" s="131"/>
      <c r="P144" s="131"/>
    </row>
    <row r="145" spans="1:16" s="14" customFormat="1" ht="15" customHeight="1" x14ac:dyDescent="0.25">
      <c r="A145" s="165" t="s">
        <v>210</v>
      </c>
      <c r="B145" s="574" t="s">
        <v>211</v>
      </c>
      <c r="C145" s="575"/>
      <c r="D145" s="575"/>
      <c r="E145" s="575"/>
      <c r="F145" s="575"/>
      <c r="G145" s="575"/>
      <c r="H145" s="575"/>
      <c r="I145" s="575"/>
      <c r="J145" s="575"/>
      <c r="K145" s="575"/>
      <c r="L145" s="575"/>
      <c r="M145" s="575"/>
      <c r="N145" s="575"/>
      <c r="O145" s="575"/>
      <c r="P145" s="576"/>
    </row>
    <row r="146" spans="1:16" s="14" customFormat="1" ht="15" customHeight="1" x14ac:dyDescent="0.25">
      <c r="A146" s="202"/>
      <c r="B146" s="574" t="s">
        <v>212</v>
      </c>
      <c r="C146" s="575"/>
      <c r="D146" s="575"/>
      <c r="E146" s="575"/>
      <c r="F146" s="575"/>
      <c r="G146" s="575"/>
      <c r="H146" s="575"/>
      <c r="I146" s="575"/>
      <c r="J146" s="575"/>
      <c r="K146" s="575"/>
      <c r="L146" s="575"/>
      <c r="M146" s="575"/>
      <c r="N146" s="575"/>
      <c r="O146" s="575"/>
      <c r="P146" s="576"/>
    </row>
    <row r="147" spans="1:16" ht="15" customHeight="1" x14ac:dyDescent="0.25">
      <c r="A147" s="133"/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</row>
    <row r="148" spans="1:16" s="2" customFormat="1" ht="84" customHeight="1" x14ac:dyDescent="0.25">
      <c r="A148" s="110"/>
      <c r="B148" s="186" t="s">
        <v>213</v>
      </c>
      <c r="C148" s="542" t="s">
        <v>214</v>
      </c>
      <c r="D148" s="110" t="s">
        <v>203</v>
      </c>
      <c r="E148" s="110" t="s">
        <v>215</v>
      </c>
      <c r="F148" s="110" t="s">
        <v>25</v>
      </c>
      <c r="G148" s="113"/>
      <c r="H148" s="113"/>
      <c r="I148" s="213">
        <v>2</v>
      </c>
      <c r="J148" s="213">
        <v>2</v>
      </c>
      <c r="K148" s="213">
        <v>2</v>
      </c>
      <c r="L148" s="213">
        <v>2</v>
      </c>
      <c r="M148" s="213">
        <v>2</v>
      </c>
      <c r="N148" s="110" t="s">
        <v>66</v>
      </c>
      <c r="O148" s="142" t="s">
        <v>216</v>
      </c>
      <c r="P148" s="435" t="s">
        <v>775</v>
      </c>
    </row>
    <row r="149" spans="1:16" s="2" customFormat="1" ht="68.25" customHeight="1" x14ac:dyDescent="0.25">
      <c r="A149" s="110">
        <v>1</v>
      </c>
      <c r="B149" s="214" t="s">
        <v>217</v>
      </c>
      <c r="C149" s="542"/>
      <c r="D149" s="110" t="s">
        <v>203</v>
      </c>
      <c r="E149" s="110" t="s">
        <v>32</v>
      </c>
      <c r="F149" s="110" t="s">
        <v>40</v>
      </c>
      <c r="G149" s="113">
        <v>80.5</v>
      </c>
      <c r="H149" s="113">
        <v>144.69999999999999</v>
      </c>
      <c r="I149" s="213">
        <v>130.69999999999999</v>
      </c>
      <c r="J149" s="213">
        <f>I149*1.7</f>
        <v>222.18999999999997</v>
      </c>
      <c r="K149" s="213">
        <f>J149*1.05</f>
        <v>233.29949999999997</v>
      </c>
      <c r="L149" s="213">
        <f>K149*1.05</f>
        <v>244.96447499999996</v>
      </c>
      <c r="M149" s="213">
        <f>L149*1.05</f>
        <v>257.21269874999996</v>
      </c>
      <c r="N149" s="110" t="s">
        <v>66</v>
      </c>
      <c r="O149" s="110">
        <v>255092</v>
      </c>
      <c r="P149" s="636"/>
    </row>
    <row r="150" spans="1:16" s="8" customFormat="1" ht="38.25" x14ac:dyDescent="0.25">
      <c r="A150" s="116">
        <v>2</v>
      </c>
      <c r="B150" s="215" t="s">
        <v>218</v>
      </c>
      <c r="C150" s="116" t="s">
        <v>219</v>
      </c>
      <c r="D150" s="216" t="s">
        <v>161</v>
      </c>
      <c r="E150" s="216" t="s">
        <v>32</v>
      </c>
      <c r="F150" s="116" t="s">
        <v>40</v>
      </c>
      <c r="G150" s="116"/>
      <c r="H150" s="116"/>
      <c r="I150" s="217">
        <v>9.8000000000000007</v>
      </c>
      <c r="J150" s="116"/>
      <c r="K150" s="116"/>
      <c r="L150" s="116"/>
      <c r="M150" s="116"/>
      <c r="N150" s="116" t="s">
        <v>41</v>
      </c>
      <c r="O150" s="116"/>
      <c r="P150" s="436" t="s">
        <v>776</v>
      </c>
    </row>
    <row r="151" spans="1:16" s="8" customFormat="1" ht="39" x14ac:dyDescent="0.25">
      <c r="A151" s="96">
        <v>3</v>
      </c>
      <c r="B151" s="105" t="s">
        <v>220</v>
      </c>
      <c r="C151" s="96" t="s">
        <v>221</v>
      </c>
      <c r="D151" s="117" t="s">
        <v>161</v>
      </c>
      <c r="E151" s="117" t="s">
        <v>32</v>
      </c>
      <c r="F151" s="96" t="s">
        <v>40</v>
      </c>
      <c r="G151" s="106"/>
      <c r="H151" s="106"/>
      <c r="I151" s="101"/>
      <c r="J151" s="101"/>
      <c r="K151" s="101">
        <v>10</v>
      </c>
      <c r="L151" s="106"/>
      <c r="M151" s="106"/>
      <c r="N151" s="99" t="s">
        <v>51</v>
      </c>
      <c r="O151" s="96"/>
      <c r="P151" s="637" t="s">
        <v>777</v>
      </c>
    </row>
    <row r="152" spans="1:16" s="8" customFormat="1" ht="26.25" x14ac:dyDescent="0.25">
      <c r="A152" s="116">
        <v>4</v>
      </c>
      <c r="B152" s="105" t="s">
        <v>222</v>
      </c>
      <c r="C152" s="96" t="s">
        <v>223</v>
      </c>
      <c r="D152" s="117" t="s">
        <v>161</v>
      </c>
      <c r="E152" s="117" t="s">
        <v>32</v>
      </c>
      <c r="F152" s="96" t="s">
        <v>40</v>
      </c>
      <c r="G152" s="96"/>
      <c r="H152" s="96"/>
      <c r="I152" s="96"/>
      <c r="J152" s="96"/>
      <c r="K152" s="101">
        <v>15</v>
      </c>
      <c r="L152" s="96"/>
      <c r="M152" s="96"/>
      <c r="N152" s="99" t="s">
        <v>51</v>
      </c>
      <c r="O152" s="96"/>
      <c r="P152" s="637" t="s">
        <v>778</v>
      </c>
    </row>
    <row r="153" spans="1:16" s="8" customFormat="1" ht="39" x14ac:dyDescent="0.25">
      <c r="A153" s="96">
        <v>5</v>
      </c>
      <c r="B153" s="105" t="s">
        <v>224</v>
      </c>
      <c r="C153" s="96" t="s">
        <v>225</v>
      </c>
      <c r="D153" s="117" t="s">
        <v>161</v>
      </c>
      <c r="E153" s="117" t="s">
        <v>32</v>
      </c>
      <c r="F153" s="96" t="s">
        <v>40</v>
      </c>
      <c r="G153" s="96"/>
      <c r="H153" s="106"/>
      <c r="I153" s="101"/>
      <c r="J153" s="106"/>
      <c r="K153" s="106"/>
      <c r="L153" s="101">
        <v>12</v>
      </c>
      <c r="M153" s="101"/>
      <c r="N153" s="99" t="s">
        <v>51</v>
      </c>
      <c r="O153" s="96"/>
      <c r="P153" s="637" t="s">
        <v>779</v>
      </c>
    </row>
    <row r="154" spans="1:16" s="8" customFormat="1" ht="39" x14ac:dyDescent="0.25">
      <c r="A154" s="116">
        <v>6</v>
      </c>
      <c r="B154" s="105" t="s">
        <v>226</v>
      </c>
      <c r="C154" s="96" t="s">
        <v>227</v>
      </c>
      <c r="D154" s="117" t="s">
        <v>161</v>
      </c>
      <c r="E154" s="117" t="s">
        <v>32</v>
      </c>
      <c r="F154" s="96" t="s">
        <v>40</v>
      </c>
      <c r="G154" s="96"/>
      <c r="H154" s="106"/>
      <c r="I154" s="101"/>
      <c r="J154" s="106"/>
      <c r="K154" s="106"/>
      <c r="L154" s="101"/>
      <c r="M154" s="101">
        <v>15</v>
      </c>
      <c r="N154" s="99" t="s">
        <v>47</v>
      </c>
      <c r="O154" s="96"/>
      <c r="P154" s="637" t="s">
        <v>228</v>
      </c>
    </row>
    <row r="155" spans="1:16" s="10" customFormat="1" ht="17.25" customHeight="1" x14ac:dyDescent="0.25">
      <c r="A155" s="118"/>
      <c r="B155" s="119" t="s">
        <v>65</v>
      </c>
      <c r="C155" s="119"/>
      <c r="D155" s="119"/>
      <c r="E155" s="119"/>
      <c r="F155" s="119"/>
      <c r="G155" s="120">
        <f>G156+G159+G160</f>
        <v>80.5</v>
      </c>
      <c r="H155" s="120">
        <f t="shared" ref="H155:M155" si="16">H156+H159+H160</f>
        <v>144.69999999999999</v>
      </c>
      <c r="I155" s="120">
        <f t="shared" si="16"/>
        <v>140.5</v>
      </c>
      <c r="J155" s="120">
        <f t="shared" si="16"/>
        <v>222.18999999999997</v>
      </c>
      <c r="K155" s="120">
        <f t="shared" si="16"/>
        <v>258.29949999999997</v>
      </c>
      <c r="L155" s="120">
        <f t="shared" si="16"/>
        <v>256.96447499999999</v>
      </c>
      <c r="M155" s="120">
        <f t="shared" si="16"/>
        <v>272.21269874999996</v>
      </c>
      <c r="N155" s="119"/>
      <c r="O155" s="119"/>
      <c r="P155" s="119"/>
    </row>
    <row r="156" spans="1:16" s="10" customFormat="1" ht="17.25" customHeight="1" x14ac:dyDescent="0.25">
      <c r="A156" s="118"/>
      <c r="B156" s="119" t="s">
        <v>66</v>
      </c>
      <c r="C156" s="119"/>
      <c r="D156" s="119"/>
      <c r="E156" s="119"/>
      <c r="F156" s="119"/>
      <c r="G156" s="120">
        <f t="shared" ref="G156:M156" si="17">G149</f>
        <v>80.5</v>
      </c>
      <c r="H156" s="120">
        <f t="shared" si="17"/>
        <v>144.69999999999999</v>
      </c>
      <c r="I156" s="120">
        <f t="shared" si="17"/>
        <v>130.69999999999999</v>
      </c>
      <c r="J156" s="120">
        <f t="shared" si="17"/>
        <v>222.18999999999997</v>
      </c>
      <c r="K156" s="120">
        <f t="shared" si="17"/>
        <v>233.29949999999997</v>
      </c>
      <c r="L156" s="120">
        <f t="shared" si="17"/>
        <v>244.96447499999996</v>
      </c>
      <c r="M156" s="120">
        <f t="shared" si="17"/>
        <v>257.21269874999996</v>
      </c>
      <c r="N156" s="119"/>
      <c r="O156" s="119"/>
      <c r="P156" s="119"/>
    </row>
    <row r="157" spans="1:16" s="10" customFormat="1" ht="17.25" customHeight="1" x14ac:dyDescent="0.25">
      <c r="A157" s="118"/>
      <c r="B157" s="119" t="s">
        <v>67</v>
      </c>
      <c r="C157" s="119"/>
      <c r="D157" s="119"/>
      <c r="E157" s="119"/>
      <c r="F157" s="119"/>
      <c r="G157" s="120"/>
      <c r="H157" s="120"/>
      <c r="I157" s="120"/>
      <c r="J157" s="120"/>
      <c r="K157" s="120"/>
      <c r="L157" s="120"/>
      <c r="M157" s="120"/>
      <c r="N157" s="119"/>
      <c r="O157" s="119"/>
      <c r="P157" s="119"/>
    </row>
    <row r="158" spans="1:16" s="10" customFormat="1" ht="17.25" customHeight="1" x14ac:dyDescent="0.25">
      <c r="A158" s="118"/>
      <c r="B158" s="119" t="s">
        <v>68</v>
      </c>
      <c r="C158" s="119"/>
      <c r="D158" s="119"/>
      <c r="E158" s="119"/>
      <c r="F158" s="119"/>
      <c r="G158" s="120"/>
      <c r="H158" s="120"/>
      <c r="I158" s="120"/>
      <c r="J158" s="120"/>
      <c r="K158" s="120"/>
      <c r="L158" s="120"/>
      <c r="M158" s="120"/>
      <c r="N158" s="119"/>
      <c r="O158" s="119"/>
      <c r="P158" s="119"/>
    </row>
    <row r="159" spans="1:16" s="10" customFormat="1" ht="17.25" customHeight="1" x14ac:dyDescent="0.25">
      <c r="A159" s="121"/>
      <c r="B159" s="119" t="s">
        <v>47</v>
      </c>
      <c r="C159" s="119"/>
      <c r="D159" s="119"/>
      <c r="E159" s="119"/>
      <c r="F159" s="119"/>
      <c r="G159" s="120">
        <f t="shared" ref="G159:M159" si="18">G150+G154</f>
        <v>0</v>
      </c>
      <c r="H159" s="120">
        <f t="shared" si="18"/>
        <v>0</v>
      </c>
      <c r="I159" s="120">
        <f t="shared" si="18"/>
        <v>9.8000000000000007</v>
      </c>
      <c r="J159" s="120">
        <f t="shared" si="18"/>
        <v>0</v>
      </c>
      <c r="K159" s="120">
        <f t="shared" si="18"/>
        <v>0</v>
      </c>
      <c r="L159" s="120">
        <f t="shared" si="18"/>
        <v>0</v>
      </c>
      <c r="M159" s="120">
        <f t="shared" si="18"/>
        <v>15</v>
      </c>
      <c r="N159" s="119"/>
      <c r="O159" s="119"/>
      <c r="P159" s="119"/>
    </row>
    <row r="160" spans="1:16" s="10" customFormat="1" ht="17.25" customHeight="1" x14ac:dyDescent="0.25">
      <c r="A160" s="121"/>
      <c r="B160" s="119" t="s">
        <v>51</v>
      </c>
      <c r="C160" s="119"/>
      <c r="D160" s="119"/>
      <c r="E160" s="119"/>
      <c r="F160" s="119"/>
      <c r="G160" s="120">
        <f t="shared" ref="G160:M160" si="19">G151+G152+G153</f>
        <v>0</v>
      </c>
      <c r="H160" s="120">
        <f t="shared" si="19"/>
        <v>0</v>
      </c>
      <c r="I160" s="120">
        <f t="shared" si="19"/>
        <v>0</v>
      </c>
      <c r="J160" s="120">
        <f t="shared" si="19"/>
        <v>0</v>
      </c>
      <c r="K160" s="120">
        <f t="shared" si="19"/>
        <v>25</v>
      </c>
      <c r="L160" s="120">
        <f t="shared" si="19"/>
        <v>12</v>
      </c>
      <c r="M160" s="120">
        <f t="shared" si="19"/>
        <v>0</v>
      </c>
      <c r="N160" s="119"/>
      <c r="O160" s="119"/>
      <c r="P160" s="119"/>
    </row>
    <row r="161" spans="1:16" s="14" customFormat="1" ht="15" customHeight="1" x14ac:dyDescent="0.25">
      <c r="A161" s="165" t="s">
        <v>229</v>
      </c>
      <c r="B161" s="574" t="s">
        <v>230</v>
      </c>
      <c r="C161" s="575"/>
      <c r="D161" s="575"/>
      <c r="E161" s="575"/>
      <c r="F161" s="575"/>
      <c r="G161" s="575"/>
      <c r="H161" s="575"/>
      <c r="I161" s="575"/>
      <c r="J161" s="575"/>
      <c r="K161" s="575"/>
      <c r="L161" s="575"/>
      <c r="M161" s="575"/>
      <c r="N161" s="575"/>
      <c r="O161" s="575"/>
      <c r="P161" s="576"/>
    </row>
    <row r="162" spans="1:16" ht="60" customHeight="1" x14ac:dyDescent="0.25">
      <c r="A162" s="96">
        <v>18</v>
      </c>
      <c r="B162" s="97" t="s">
        <v>231</v>
      </c>
      <c r="C162" s="96" t="s">
        <v>232</v>
      </c>
      <c r="D162" s="96" t="s">
        <v>39</v>
      </c>
      <c r="E162" s="96" t="s">
        <v>24</v>
      </c>
      <c r="F162" s="110"/>
      <c r="G162" s="110">
        <v>23</v>
      </c>
      <c r="H162" s="110">
        <v>28</v>
      </c>
      <c r="I162" s="113">
        <v>29</v>
      </c>
      <c r="J162" s="110">
        <v>30</v>
      </c>
      <c r="K162" s="110">
        <v>32</v>
      </c>
      <c r="L162" s="110">
        <v>33</v>
      </c>
      <c r="M162" s="110">
        <v>34</v>
      </c>
      <c r="N162" s="131"/>
      <c r="O162" s="131"/>
      <c r="P162" s="131"/>
    </row>
    <row r="163" spans="1:16" ht="15" customHeight="1" x14ac:dyDescent="0.25">
      <c r="A163" s="133"/>
      <c r="B163" s="577" t="s">
        <v>233</v>
      </c>
      <c r="C163" s="578"/>
      <c r="D163" s="578"/>
      <c r="E163" s="578"/>
      <c r="F163" s="578"/>
      <c r="G163" s="578"/>
      <c r="H163" s="578"/>
      <c r="I163" s="578"/>
      <c r="J163" s="578"/>
      <c r="K163" s="578"/>
      <c r="L163" s="578"/>
      <c r="M163" s="578"/>
      <c r="N163" s="578"/>
      <c r="O163" s="578"/>
      <c r="P163" s="580"/>
    </row>
    <row r="164" spans="1:16" ht="60" customHeight="1" x14ac:dyDescent="0.25">
      <c r="A164" s="96"/>
      <c r="B164" s="161" t="s">
        <v>234</v>
      </c>
      <c r="C164" s="96" t="s">
        <v>235</v>
      </c>
      <c r="D164" s="96" t="s">
        <v>39</v>
      </c>
      <c r="E164" s="110" t="s">
        <v>215</v>
      </c>
      <c r="F164" s="110" t="s">
        <v>25</v>
      </c>
      <c r="G164" s="110">
        <v>12</v>
      </c>
      <c r="H164" s="110">
        <v>13</v>
      </c>
      <c r="I164" s="113">
        <v>11</v>
      </c>
      <c r="J164" s="110">
        <v>10</v>
      </c>
      <c r="K164" s="110">
        <v>12</v>
      </c>
      <c r="L164" s="110">
        <v>13</v>
      </c>
      <c r="M164" s="110">
        <v>11</v>
      </c>
      <c r="N164" s="131" t="s">
        <v>75</v>
      </c>
      <c r="O164" s="131"/>
      <c r="P164" s="131"/>
    </row>
    <row r="165" spans="1:16" ht="60" customHeight="1" x14ac:dyDescent="0.25">
      <c r="A165" s="96"/>
      <c r="B165" s="161" t="s">
        <v>236</v>
      </c>
      <c r="C165" s="96" t="s">
        <v>235</v>
      </c>
      <c r="D165" s="96" t="s">
        <v>39</v>
      </c>
      <c r="E165" s="110" t="s">
        <v>32</v>
      </c>
      <c r="F165" s="110" t="s">
        <v>25</v>
      </c>
      <c r="G165" s="110"/>
      <c r="H165" s="110"/>
      <c r="I165" s="113">
        <v>0.5</v>
      </c>
      <c r="J165" s="110">
        <v>0.6</v>
      </c>
      <c r="K165" s="110">
        <v>0.7</v>
      </c>
      <c r="L165" s="110">
        <v>0.8</v>
      </c>
      <c r="M165" s="110">
        <v>0.5</v>
      </c>
      <c r="N165" s="181" t="s">
        <v>68</v>
      </c>
      <c r="O165" s="131"/>
      <c r="P165" s="131"/>
    </row>
    <row r="166" spans="1:16" s="14" customFormat="1" ht="15" customHeight="1" x14ac:dyDescent="0.25">
      <c r="A166" s="165" t="s">
        <v>237</v>
      </c>
      <c r="B166" s="574" t="s">
        <v>238</v>
      </c>
      <c r="C166" s="575"/>
      <c r="D166" s="575"/>
      <c r="E166" s="575"/>
      <c r="F166" s="575"/>
      <c r="G166" s="575"/>
      <c r="H166" s="575"/>
      <c r="I166" s="575"/>
      <c r="J166" s="575"/>
      <c r="K166" s="575"/>
      <c r="L166" s="575"/>
      <c r="M166" s="575"/>
      <c r="N166" s="575"/>
      <c r="O166" s="575"/>
      <c r="P166" s="576"/>
    </row>
    <row r="167" spans="1:16" s="2" customFormat="1" ht="15" customHeight="1" x14ac:dyDescent="0.25">
      <c r="A167" s="146"/>
      <c r="B167" s="545" t="s">
        <v>239</v>
      </c>
      <c r="C167" s="546"/>
      <c r="D167" s="546"/>
      <c r="E167" s="546"/>
      <c r="F167" s="546"/>
      <c r="G167" s="546"/>
      <c r="H167" s="546"/>
      <c r="I167" s="546"/>
      <c r="J167" s="546"/>
      <c r="K167" s="546"/>
      <c r="L167" s="546"/>
      <c r="M167" s="546"/>
      <c r="N167" s="546"/>
      <c r="O167" s="546"/>
      <c r="P167" s="547"/>
    </row>
    <row r="168" spans="1:16" s="13" customFormat="1" ht="51" x14ac:dyDescent="0.25">
      <c r="A168" s="133"/>
      <c r="B168" s="107" t="s">
        <v>240</v>
      </c>
      <c r="C168" s="96" t="s">
        <v>732</v>
      </c>
      <c r="D168" s="96" t="s">
        <v>98</v>
      </c>
      <c r="E168" s="96" t="s">
        <v>241</v>
      </c>
      <c r="F168" s="96" t="s">
        <v>33</v>
      </c>
      <c r="G168" s="106"/>
      <c r="H168" s="106"/>
      <c r="I168" s="96">
        <v>12</v>
      </c>
      <c r="J168" s="96">
        <v>7</v>
      </c>
      <c r="K168" s="96">
        <v>11</v>
      </c>
      <c r="L168" s="96">
        <v>10</v>
      </c>
      <c r="M168" s="96">
        <v>13</v>
      </c>
      <c r="N168" s="106" t="s">
        <v>75</v>
      </c>
      <c r="O168" s="106"/>
      <c r="P168" s="107"/>
    </row>
    <row r="169" spans="1:16" s="13" customFormat="1" ht="38.25" x14ac:dyDescent="0.25">
      <c r="A169" s="218"/>
      <c r="B169" s="105" t="s">
        <v>242</v>
      </c>
      <c r="C169" s="96" t="s">
        <v>733</v>
      </c>
      <c r="D169" s="96" t="s">
        <v>98</v>
      </c>
      <c r="E169" s="96" t="s">
        <v>241</v>
      </c>
      <c r="F169" s="96" t="s">
        <v>33</v>
      </c>
      <c r="G169" s="106"/>
      <c r="H169" s="106"/>
      <c r="I169" s="96">
        <v>1</v>
      </c>
      <c r="J169" s="96">
        <v>1</v>
      </c>
      <c r="K169" s="96">
        <v>1</v>
      </c>
      <c r="L169" s="96">
        <v>1</v>
      </c>
      <c r="M169" s="96">
        <v>1</v>
      </c>
      <c r="N169" s="106" t="s">
        <v>75</v>
      </c>
      <c r="O169" s="106"/>
      <c r="P169" s="107"/>
    </row>
    <row r="170" spans="1:16" s="13" customFormat="1" ht="38.25" x14ac:dyDescent="0.25">
      <c r="A170" s="218"/>
      <c r="B170" s="105" t="s">
        <v>243</v>
      </c>
      <c r="C170" s="96" t="s">
        <v>732</v>
      </c>
      <c r="D170" s="96" t="s">
        <v>98</v>
      </c>
      <c r="E170" s="96" t="s">
        <v>100</v>
      </c>
      <c r="F170" s="96" t="s">
        <v>33</v>
      </c>
      <c r="G170" s="106"/>
      <c r="H170" s="106"/>
      <c r="I170" s="96">
        <v>1</v>
      </c>
      <c r="J170" s="96">
        <v>1.3</v>
      </c>
      <c r="K170" s="96">
        <v>0.8</v>
      </c>
      <c r="L170" s="96">
        <v>0.9</v>
      </c>
      <c r="M170" s="96">
        <v>1.2</v>
      </c>
      <c r="N170" s="106" t="s">
        <v>75</v>
      </c>
      <c r="O170" s="106"/>
      <c r="P170" s="107"/>
    </row>
    <row r="171" spans="1:16" s="10" customFormat="1" ht="17.25" customHeight="1" x14ac:dyDescent="0.25">
      <c r="A171" s="118"/>
      <c r="B171" s="119" t="s">
        <v>65</v>
      </c>
      <c r="C171" s="119"/>
      <c r="D171" s="119"/>
      <c r="E171" s="119"/>
      <c r="F171" s="119"/>
      <c r="G171" s="120">
        <f>G174</f>
        <v>0</v>
      </c>
      <c r="H171" s="120">
        <f t="shared" ref="H171:M171" si="20">H174</f>
        <v>0</v>
      </c>
      <c r="I171" s="120">
        <f t="shared" si="20"/>
        <v>0.5</v>
      </c>
      <c r="J171" s="120">
        <f t="shared" si="20"/>
        <v>0.6</v>
      </c>
      <c r="K171" s="120">
        <f t="shared" si="20"/>
        <v>0.7</v>
      </c>
      <c r="L171" s="120">
        <f t="shared" si="20"/>
        <v>0.8</v>
      </c>
      <c r="M171" s="120">
        <f t="shared" si="20"/>
        <v>0.5</v>
      </c>
      <c r="N171" s="119"/>
      <c r="O171" s="119"/>
      <c r="P171" s="119"/>
    </row>
    <row r="172" spans="1:16" s="10" customFormat="1" ht="17.25" customHeight="1" x14ac:dyDescent="0.25">
      <c r="A172" s="118"/>
      <c r="B172" s="119" t="s">
        <v>66</v>
      </c>
      <c r="C172" s="119"/>
      <c r="D172" s="119"/>
      <c r="E172" s="119"/>
      <c r="F172" s="119"/>
      <c r="G172" s="120"/>
      <c r="H172" s="120"/>
      <c r="I172" s="120"/>
      <c r="J172" s="120"/>
      <c r="K172" s="120"/>
      <c r="L172" s="120"/>
      <c r="M172" s="120"/>
      <c r="N172" s="119"/>
      <c r="O172" s="119"/>
      <c r="P172" s="119"/>
    </row>
    <row r="173" spans="1:16" s="10" customFormat="1" ht="17.25" customHeight="1" x14ac:dyDescent="0.25">
      <c r="A173" s="118"/>
      <c r="B173" s="119" t="s">
        <v>67</v>
      </c>
      <c r="C173" s="119"/>
      <c r="D173" s="119"/>
      <c r="E173" s="119"/>
      <c r="F173" s="119"/>
      <c r="G173" s="120"/>
      <c r="H173" s="120"/>
      <c r="I173" s="120"/>
      <c r="J173" s="120"/>
      <c r="K173" s="120"/>
      <c r="L173" s="120"/>
      <c r="M173" s="120"/>
      <c r="N173" s="119"/>
      <c r="O173" s="119"/>
      <c r="P173" s="119"/>
    </row>
    <row r="174" spans="1:16" s="10" customFormat="1" ht="17.25" customHeight="1" x14ac:dyDescent="0.25">
      <c r="A174" s="118"/>
      <c r="B174" s="119" t="s">
        <v>68</v>
      </c>
      <c r="C174" s="119"/>
      <c r="D174" s="119"/>
      <c r="E174" s="119"/>
      <c r="F174" s="119"/>
      <c r="G174" s="120">
        <f>G165</f>
        <v>0</v>
      </c>
      <c r="H174" s="120">
        <f t="shared" ref="H174:M174" si="21">H165</f>
        <v>0</v>
      </c>
      <c r="I174" s="120">
        <f t="shared" si="21"/>
        <v>0.5</v>
      </c>
      <c r="J174" s="120">
        <f t="shared" si="21"/>
        <v>0.6</v>
      </c>
      <c r="K174" s="120">
        <f t="shared" si="21"/>
        <v>0.7</v>
      </c>
      <c r="L174" s="120">
        <f t="shared" si="21"/>
        <v>0.8</v>
      </c>
      <c r="M174" s="120">
        <f t="shared" si="21"/>
        <v>0.5</v>
      </c>
      <c r="N174" s="119"/>
      <c r="O174" s="119"/>
      <c r="P174" s="119"/>
    </row>
    <row r="175" spans="1:16" s="10" customFormat="1" ht="17.25" customHeight="1" x14ac:dyDescent="0.25">
      <c r="A175" s="121"/>
      <c r="B175" s="119" t="s">
        <v>47</v>
      </c>
      <c r="C175" s="119"/>
      <c r="D175" s="119"/>
      <c r="E175" s="119"/>
      <c r="F175" s="119"/>
      <c r="G175" s="120"/>
      <c r="H175" s="120"/>
      <c r="I175" s="120"/>
      <c r="J175" s="120"/>
      <c r="K175" s="120"/>
      <c r="L175" s="120"/>
      <c r="M175" s="120"/>
      <c r="N175" s="119"/>
      <c r="O175" s="119"/>
      <c r="P175" s="119"/>
    </row>
    <row r="176" spans="1:16" s="10" customFormat="1" ht="17.25" customHeight="1" x14ac:dyDescent="0.25">
      <c r="A176" s="121"/>
      <c r="B176" s="119" t="s">
        <v>51</v>
      </c>
      <c r="C176" s="119"/>
      <c r="D176" s="119"/>
      <c r="E176" s="119"/>
      <c r="F176" s="119"/>
      <c r="G176" s="120"/>
      <c r="H176" s="120"/>
      <c r="I176" s="120"/>
      <c r="J176" s="120"/>
      <c r="K176" s="120"/>
      <c r="L176" s="120"/>
      <c r="M176" s="120"/>
      <c r="N176" s="119"/>
      <c r="O176" s="119"/>
      <c r="P176" s="119"/>
    </row>
    <row r="177" spans="1:16" s="14" customFormat="1" ht="15" customHeight="1" x14ac:dyDescent="0.25">
      <c r="A177" s="165" t="s">
        <v>229</v>
      </c>
      <c r="B177" s="574" t="s">
        <v>244</v>
      </c>
      <c r="C177" s="575"/>
      <c r="D177" s="575"/>
      <c r="E177" s="575"/>
      <c r="F177" s="575"/>
      <c r="G177" s="575"/>
      <c r="H177" s="575"/>
      <c r="I177" s="575"/>
      <c r="J177" s="575"/>
      <c r="K177" s="575"/>
      <c r="L177" s="575"/>
      <c r="M177" s="575"/>
      <c r="N177" s="575"/>
      <c r="O177" s="575"/>
      <c r="P177" s="576"/>
    </row>
    <row r="178" spans="1:16" s="2" customFormat="1" ht="15" customHeight="1" x14ac:dyDescent="0.25">
      <c r="A178" s="146"/>
      <c r="B178" s="545" t="s">
        <v>245</v>
      </c>
      <c r="C178" s="546"/>
      <c r="D178" s="546"/>
      <c r="E178" s="546"/>
      <c r="F178" s="546"/>
      <c r="G178" s="546"/>
      <c r="H178" s="546"/>
      <c r="I178" s="546"/>
      <c r="J178" s="546"/>
      <c r="K178" s="546"/>
      <c r="L178" s="546"/>
      <c r="M178" s="546"/>
      <c r="N178" s="546"/>
      <c r="O178" s="546"/>
      <c r="P178" s="547"/>
    </row>
    <row r="179" spans="1:16" s="25" customFormat="1" ht="36.75" customHeight="1" x14ac:dyDescent="0.25">
      <c r="A179" s="219"/>
      <c r="B179" s="220" t="s">
        <v>246</v>
      </c>
      <c r="C179" s="171" t="s">
        <v>247</v>
      </c>
      <c r="D179" s="171" t="s">
        <v>39</v>
      </c>
      <c r="E179" s="171" t="s">
        <v>32</v>
      </c>
      <c r="F179" s="171" t="s">
        <v>248</v>
      </c>
      <c r="G179" s="221">
        <f>SUM(G180:G188)</f>
        <v>306.5</v>
      </c>
      <c r="H179" s="221">
        <f t="shared" ref="H179:M179" si="22">SUM(H180:H188)</f>
        <v>695.4</v>
      </c>
      <c r="I179" s="221">
        <f t="shared" si="22"/>
        <v>705.2829999999999</v>
      </c>
      <c r="J179" s="221">
        <f t="shared" si="22"/>
        <v>742.14306499999998</v>
      </c>
      <c r="K179" s="221">
        <f t="shared" si="22"/>
        <v>773.49021825</v>
      </c>
      <c r="L179" s="221">
        <f t="shared" si="22"/>
        <v>812.16472916250018</v>
      </c>
      <c r="M179" s="221">
        <f t="shared" si="22"/>
        <v>852.77296562062509</v>
      </c>
      <c r="N179" s="222" t="s">
        <v>249</v>
      </c>
      <c r="O179" s="223" t="s">
        <v>250</v>
      </c>
      <c r="P179" s="224" t="s">
        <v>780</v>
      </c>
    </row>
    <row r="180" spans="1:16" s="26" customFormat="1" ht="25.5" x14ac:dyDescent="0.25">
      <c r="A180" s="96">
        <v>1</v>
      </c>
      <c r="B180" s="105" t="s">
        <v>251</v>
      </c>
      <c r="C180" s="96" t="s">
        <v>736</v>
      </c>
      <c r="D180" s="96" t="s">
        <v>98</v>
      </c>
      <c r="E180" s="96" t="s">
        <v>32</v>
      </c>
      <c r="F180" s="96" t="s">
        <v>33</v>
      </c>
      <c r="G180" s="101">
        <v>34.200000000000003</v>
      </c>
      <c r="H180" s="101">
        <v>54.9</v>
      </c>
      <c r="I180" s="101">
        <v>65.2</v>
      </c>
      <c r="J180" s="101">
        <v>68.5</v>
      </c>
      <c r="K180" s="101">
        <v>72.099999999999994</v>
      </c>
      <c r="L180" s="101">
        <f t="shared" ref="L180:M187" si="23">K180*1.05</f>
        <v>75.704999999999998</v>
      </c>
      <c r="M180" s="101">
        <f t="shared" si="23"/>
        <v>79.490250000000003</v>
      </c>
      <c r="N180" s="96" t="s">
        <v>68</v>
      </c>
      <c r="O180" s="225" t="s">
        <v>250</v>
      </c>
      <c r="P180" s="105"/>
    </row>
    <row r="181" spans="1:16" s="26" customFormat="1" ht="25.5" x14ac:dyDescent="0.25">
      <c r="A181" s="96">
        <v>2</v>
      </c>
      <c r="B181" s="105" t="s">
        <v>252</v>
      </c>
      <c r="C181" s="96" t="s">
        <v>737</v>
      </c>
      <c r="D181" s="96" t="s">
        <v>98</v>
      </c>
      <c r="E181" s="96" t="s">
        <v>32</v>
      </c>
      <c r="F181" s="96" t="s">
        <v>33</v>
      </c>
      <c r="G181" s="101">
        <v>104.7</v>
      </c>
      <c r="H181" s="101">
        <v>257.7</v>
      </c>
      <c r="I181" s="101">
        <v>235.7</v>
      </c>
      <c r="J181" s="101">
        <v>252.3</v>
      </c>
      <c r="K181" s="101">
        <v>265.60000000000002</v>
      </c>
      <c r="L181" s="101">
        <f t="shared" si="23"/>
        <v>278.88000000000005</v>
      </c>
      <c r="M181" s="101">
        <f t="shared" si="23"/>
        <v>292.82400000000007</v>
      </c>
      <c r="N181" s="96" t="s">
        <v>68</v>
      </c>
      <c r="O181" s="225" t="s">
        <v>250</v>
      </c>
      <c r="P181" s="105"/>
    </row>
    <row r="182" spans="1:16" s="26" customFormat="1" ht="25.5" x14ac:dyDescent="0.25">
      <c r="A182" s="96">
        <v>3</v>
      </c>
      <c r="B182" s="105" t="s">
        <v>253</v>
      </c>
      <c r="C182" s="96" t="s">
        <v>738</v>
      </c>
      <c r="D182" s="96" t="s">
        <v>98</v>
      </c>
      <c r="E182" s="96" t="s">
        <v>32</v>
      </c>
      <c r="F182" s="96" t="s">
        <v>33</v>
      </c>
      <c r="G182" s="101">
        <v>46.8</v>
      </c>
      <c r="H182" s="101">
        <v>90.5</v>
      </c>
      <c r="I182" s="101">
        <v>93.2</v>
      </c>
      <c r="J182" s="101">
        <v>98.4</v>
      </c>
      <c r="K182" s="101">
        <v>103.7</v>
      </c>
      <c r="L182" s="101">
        <f t="shared" si="23"/>
        <v>108.88500000000001</v>
      </c>
      <c r="M182" s="101">
        <f t="shared" si="23"/>
        <v>114.32925000000002</v>
      </c>
      <c r="N182" s="96" t="s">
        <v>68</v>
      </c>
      <c r="O182" s="225" t="s">
        <v>250</v>
      </c>
      <c r="P182" s="105"/>
    </row>
    <row r="183" spans="1:16" s="26" customFormat="1" ht="25.5" x14ac:dyDescent="0.25">
      <c r="A183" s="96">
        <v>4</v>
      </c>
      <c r="B183" s="105" t="s">
        <v>254</v>
      </c>
      <c r="C183" s="96" t="s">
        <v>46</v>
      </c>
      <c r="D183" s="96" t="s">
        <v>98</v>
      </c>
      <c r="E183" s="96" t="s">
        <v>32</v>
      </c>
      <c r="F183" s="96" t="s">
        <v>33</v>
      </c>
      <c r="G183" s="101">
        <v>11.9</v>
      </c>
      <c r="H183" s="101">
        <v>40.799999999999997</v>
      </c>
      <c r="I183" s="101">
        <v>48</v>
      </c>
      <c r="J183" s="101">
        <v>50.6</v>
      </c>
      <c r="K183" s="101">
        <v>53.4</v>
      </c>
      <c r="L183" s="101">
        <f t="shared" si="23"/>
        <v>56.07</v>
      </c>
      <c r="M183" s="101">
        <f t="shared" si="23"/>
        <v>58.8735</v>
      </c>
      <c r="N183" s="96" t="s">
        <v>68</v>
      </c>
      <c r="O183" s="225" t="s">
        <v>250</v>
      </c>
      <c r="P183" s="105"/>
    </row>
    <row r="184" spans="1:16" s="26" customFormat="1" ht="25.5" x14ac:dyDescent="0.25">
      <c r="A184" s="96">
        <v>5</v>
      </c>
      <c r="B184" s="105" t="s">
        <v>255</v>
      </c>
      <c r="C184" s="96" t="s">
        <v>256</v>
      </c>
      <c r="D184" s="96" t="s">
        <v>98</v>
      </c>
      <c r="E184" s="96" t="s">
        <v>32</v>
      </c>
      <c r="F184" s="96" t="s">
        <v>33</v>
      </c>
      <c r="G184" s="101">
        <v>21.3</v>
      </c>
      <c r="H184" s="101">
        <v>46.2</v>
      </c>
      <c r="I184" s="101">
        <v>48.7</v>
      </c>
      <c r="J184" s="101">
        <v>49.9</v>
      </c>
      <c r="K184" s="101">
        <v>50.4</v>
      </c>
      <c r="L184" s="101">
        <f t="shared" si="23"/>
        <v>52.92</v>
      </c>
      <c r="M184" s="101">
        <f t="shared" si="23"/>
        <v>55.566000000000003</v>
      </c>
      <c r="N184" s="96" t="s">
        <v>68</v>
      </c>
      <c r="O184" s="225" t="s">
        <v>250</v>
      </c>
      <c r="P184" s="105"/>
    </row>
    <row r="185" spans="1:16" s="26" customFormat="1" ht="25.5" x14ac:dyDescent="0.25">
      <c r="A185" s="96">
        <v>6</v>
      </c>
      <c r="B185" s="105" t="s">
        <v>257</v>
      </c>
      <c r="C185" s="96" t="s">
        <v>739</v>
      </c>
      <c r="D185" s="96" t="s">
        <v>98</v>
      </c>
      <c r="E185" s="96" t="s">
        <v>32</v>
      </c>
      <c r="F185" s="96" t="s">
        <v>33</v>
      </c>
      <c r="G185" s="101">
        <v>13.8</v>
      </c>
      <c r="H185" s="101">
        <v>47.9</v>
      </c>
      <c r="I185" s="101">
        <v>50.3</v>
      </c>
      <c r="J185" s="101">
        <v>55.4</v>
      </c>
      <c r="K185" s="101">
        <v>52.8</v>
      </c>
      <c r="L185" s="101">
        <f t="shared" si="23"/>
        <v>55.44</v>
      </c>
      <c r="M185" s="101">
        <f t="shared" si="23"/>
        <v>58.212000000000003</v>
      </c>
      <c r="N185" s="96" t="s">
        <v>68</v>
      </c>
      <c r="O185" s="225" t="s">
        <v>250</v>
      </c>
      <c r="P185" s="105"/>
    </row>
    <row r="186" spans="1:16" s="26" customFormat="1" ht="25.5" x14ac:dyDescent="0.25">
      <c r="A186" s="96">
        <v>7</v>
      </c>
      <c r="B186" s="105" t="s">
        <v>258</v>
      </c>
      <c r="C186" s="96" t="s">
        <v>740</v>
      </c>
      <c r="D186" s="96" t="s">
        <v>98</v>
      </c>
      <c r="E186" s="96" t="s">
        <v>32</v>
      </c>
      <c r="F186" s="96" t="s">
        <v>33</v>
      </c>
      <c r="G186" s="101">
        <v>26.8</v>
      </c>
      <c r="H186" s="101">
        <v>57.5</v>
      </c>
      <c r="I186" s="101">
        <v>61.2</v>
      </c>
      <c r="J186" s="101">
        <v>60.3</v>
      </c>
      <c r="K186" s="101">
        <v>63.4</v>
      </c>
      <c r="L186" s="101">
        <f t="shared" si="23"/>
        <v>66.570000000000007</v>
      </c>
      <c r="M186" s="101">
        <f t="shared" si="23"/>
        <v>69.898500000000013</v>
      </c>
      <c r="N186" s="96" t="s">
        <v>68</v>
      </c>
      <c r="O186" s="225" t="s">
        <v>250</v>
      </c>
      <c r="P186" s="105"/>
    </row>
    <row r="187" spans="1:16" s="26" customFormat="1" ht="25.5" x14ac:dyDescent="0.25">
      <c r="A187" s="96">
        <v>8</v>
      </c>
      <c r="B187" s="105" t="s">
        <v>259</v>
      </c>
      <c r="C187" s="96" t="s">
        <v>260</v>
      </c>
      <c r="D187" s="96" t="s">
        <v>98</v>
      </c>
      <c r="E187" s="96" t="s">
        <v>32</v>
      </c>
      <c r="F187" s="96" t="s">
        <v>33</v>
      </c>
      <c r="G187" s="101">
        <v>25.8</v>
      </c>
      <c r="H187" s="101">
        <v>53</v>
      </c>
      <c r="I187" s="101">
        <v>52.8</v>
      </c>
      <c r="J187" s="101">
        <v>53.8</v>
      </c>
      <c r="K187" s="101">
        <v>56.5</v>
      </c>
      <c r="L187" s="101">
        <f t="shared" si="23"/>
        <v>59.325000000000003</v>
      </c>
      <c r="M187" s="101">
        <f t="shared" si="23"/>
        <v>62.291250000000005</v>
      </c>
      <c r="N187" s="96" t="s">
        <v>68</v>
      </c>
      <c r="O187" s="225" t="s">
        <v>250</v>
      </c>
      <c r="P187" s="105"/>
    </row>
    <row r="188" spans="1:16" s="26" customFormat="1" ht="25.5" x14ac:dyDescent="0.25">
      <c r="A188" s="96">
        <v>9</v>
      </c>
      <c r="B188" s="105" t="s">
        <v>261</v>
      </c>
      <c r="C188" s="96" t="s">
        <v>741</v>
      </c>
      <c r="D188" s="96" t="s">
        <v>98</v>
      </c>
      <c r="E188" s="96" t="s">
        <v>32</v>
      </c>
      <c r="F188" s="96" t="s">
        <v>33</v>
      </c>
      <c r="G188" s="101">
        <v>21.2</v>
      </c>
      <c r="H188" s="101">
        <v>46.9</v>
      </c>
      <c r="I188" s="101">
        <f>H188*1.07</f>
        <v>50.183</v>
      </c>
      <c r="J188" s="101">
        <f>I188*1.055</f>
        <v>52.943064999999997</v>
      </c>
      <c r="K188" s="101">
        <f>J188*1.05</f>
        <v>55.59021825</v>
      </c>
      <c r="L188" s="101">
        <f>K188*1.05</f>
        <v>58.369729162500001</v>
      </c>
      <c r="M188" s="101">
        <f>L188*1.05</f>
        <v>61.288215620625003</v>
      </c>
      <c r="N188" s="96" t="s">
        <v>68</v>
      </c>
      <c r="O188" s="225" t="s">
        <v>250</v>
      </c>
      <c r="P188" s="105"/>
    </row>
    <row r="189" spans="1:16" s="2" customFormat="1" ht="24" customHeight="1" x14ac:dyDescent="0.25">
      <c r="A189" s="146"/>
      <c r="B189" s="516" t="s">
        <v>262</v>
      </c>
      <c r="C189" s="614"/>
      <c r="D189" s="614"/>
      <c r="E189" s="614"/>
      <c r="F189" s="614"/>
      <c r="G189" s="614"/>
      <c r="H189" s="614"/>
      <c r="I189" s="614"/>
      <c r="J189" s="614"/>
      <c r="K189" s="614"/>
      <c r="L189" s="614"/>
      <c r="M189" s="615"/>
      <c r="N189" s="114"/>
      <c r="O189" s="114"/>
      <c r="P189" s="114"/>
    </row>
    <row r="190" spans="1:16" s="2" customFormat="1" ht="48" customHeight="1" x14ac:dyDescent="0.25">
      <c r="A190" s="226"/>
      <c r="B190" s="112" t="s">
        <v>263</v>
      </c>
      <c r="C190" s="110" t="s">
        <v>264</v>
      </c>
      <c r="D190" s="110" t="s">
        <v>39</v>
      </c>
      <c r="E190" s="110" t="s">
        <v>32</v>
      </c>
      <c r="F190" s="226" t="s">
        <v>25</v>
      </c>
      <c r="G190" s="113"/>
      <c r="H190" s="113">
        <v>17</v>
      </c>
      <c r="I190" s="113">
        <v>17</v>
      </c>
      <c r="J190" s="113">
        <v>17</v>
      </c>
      <c r="K190" s="113">
        <v>17</v>
      </c>
      <c r="L190" s="113">
        <v>17</v>
      </c>
      <c r="M190" s="113">
        <v>17</v>
      </c>
      <c r="N190" s="227" t="s">
        <v>68</v>
      </c>
      <c r="O190" s="177">
        <v>819005</v>
      </c>
      <c r="P190" s="228"/>
    </row>
    <row r="191" spans="1:16" s="10" customFormat="1" ht="17.25" customHeight="1" x14ac:dyDescent="0.25">
      <c r="A191" s="118"/>
      <c r="B191" s="119" t="s">
        <v>65</v>
      </c>
      <c r="C191" s="119"/>
      <c r="D191" s="119"/>
      <c r="E191" s="119"/>
      <c r="F191" s="119"/>
      <c r="G191" s="120">
        <f>G194</f>
        <v>306.5</v>
      </c>
      <c r="H191" s="120">
        <f t="shared" ref="H191:M191" si="24">H194</f>
        <v>712.4</v>
      </c>
      <c r="I191" s="120">
        <f t="shared" si="24"/>
        <v>722.2829999999999</v>
      </c>
      <c r="J191" s="120">
        <f t="shared" si="24"/>
        <v>759.14306499999998</v>
      </c>
      <c r="K191" s="120">
        <f t="shared" si="24"/>
        <v>790.49021825</v>
      </c>
      <c r="L191" s="120">
        <f t="shared" si="24"/>
        <v>829.16472916250018</v>
      </c>
      <c r="M191" s="120">
        <f t="shared" si="24"/>
        <v>869.77296562062509</v>
      </c>
      <c r="N191" s="119"/>
      <c r="O191" s="119"/>
      <c r="P191" s="119"/>
    </row>
    <row r="192" spans="1:16" s="10" customFormat="1" ht="17.25" customHeight="1" x14ac:dyDescent="0.25">
      <c r="A192" s="118"/>
      <c r="B192" s="119" t="s">
        <v>66</v>
      </c>
      <c r="C192" s="119"/>
      <c r="D192" s="119"/>
      <c r="E192" s="119"/>
      <c r="F192" s="119"/>
      <c r="G192" s="120"/>
      <c r="H192" s="120"/>
      <c r="I192" s="120"/>
      <c r="J192" s="120"/>
      <c r="K192" s="120"/>
      <c r="L192" s="120"/>
      <c r="M192" s="120"/>
      <c r="N192" s="119"/>
      <c r="O192" s="119"/>
      <c r="P192" s="119"/>
    </row>
    <row r="193" spans="1:16" s="10" customFormat="1" ht="17.25" customHeight="1" x14ac:dyDescent="0.25">
      <c r="A193" s="118"/>
      <c r="B193" s="119" t="s">
        <v>67</v>
      </c>
      <c r="C193" s="119"/>
      <c r="D193" s="119"/>
      <c r="E193" s="119"/>
      <c r="F193" s="119"/>
      <c r="G193" s="120"/>
      <c r="H193" s="120"/>
      <c r="I193" s="120"/>
      <c r="J193" s="120"/>
      <c r="K193" s="120"/>
      <c r="L193" s="120"/>
      <c r="M193" s="120"/>
      <c r="N193" s="119"/>
      <c r="O193" s="119"/>
      <c r="P193" s="119"/>
    </row>
    <row r="194" spans="1:16" s="10" customFormat="1" ht="17.25" customHeight="1" x14ac:dyDescent="0.25">
      <c r="A194" s="118"/>
      <c r="B194" s="119" t="s">
        <v>68</v>
      </c>
      <c r="C194" s="119"/>
      <c r="D194" s="119"/>
      <c r="E194" s="119"/>
      <c r="F194" s="119"/>
      <c r="G194" s="120">
        <f>G179+G190</f>
        <v>306.5</v>
      </c>
      <c r="H194" s="120">
        <f t="shared" ref="H194:M194" si="25">H179+H190</f>
        <v>712.4</v>
      </c>
      <c r="I194" s="120">
        <f t="shared" si="25"/>
        <v>722.2829999999999</v>
      </c>
      <c r="J194" s="120">
        <f t="shared" si="25"/>
        <v>759.14306499999998</v>
      </c>
      <c r="K194" s="120">
        <f t="shared" si="25"/>
        <v>790.49021825</v>
      </c>
      <c r="L194" s="120">
        <f t="shared" si="25"/>
        <v>829.16472916250018</v>
      </c>
      <c r="M194" s="120">
        <f t="shared" si="25"/>
        <v>869.77296562062509</v>
      </c>
      <c r="N194" s="119"/>
      <c r="O194" s="119"/>
      <c r="P194" s="119"/>
    </row>
    <row r="195" spans="1:16" s="10" customFormat="1" ht="17.25" customHeight="1" x14ac:dyDescent="0.25">
      <c r="A195" s="121"/>
      <c r="B195" s="119" t="s">
        <v>47</v>
      </c>
      <c r="C195" s="119"/>
      <c r="D195" s="119"/>
      <c r="E195" s="119"/>
      <c r="F195" s="119"/>
      <c r="G195" s="120"/>
      <c r="H195" s="120"/>
      <c r="I195" s="120"/>
      <c r="J195" s="120"/>
      <c r="K195" s="120"/>
      <c r="L195" s="120"/>
      <c r="M195" s="120"/>
      <c r="N195" s="119"/>
      <c r="O195" s="119"/>
      <c r="P195" s="119"/>
    </row>
    <row r="196" spans="1:16" s="10" customFormat="1" ht="17.25" customHeight="1" x14ac:dyDescent="0.25">
      <c r="A196" s="121"/>
      <c r="B196" s="119" t="s">
        <v>51</v>
      </c>
      <c r="C196" s="119"/>
      <c r="D196" s="119"/>
      <c r="E196" s="119"/>
      <c r="F196" s="119"/>
      <c r="G196" s="120"/>
      <c r="H196" s="120"/>
      <c r="I196" s="120"/>
      <c r="J196" s="120"/>
      <c r="K196" s="120"/>
      <c r="L196" s="120"/>
      <c r="M196" s="120"/>
      <c r="N196" s="119"/>
      <c r="O196" s="119"/>
      <c r="P196" s="119"/>
    </row>
    <row r="197" spans="1:16" ht="15" customHeight="1" x14ac:dyDescent="0.25">
      <c r="A197" s="609" t="s">
        <v>265</v>
      </c>
      <c r="B197" s="610"/>
      <c r="C197" s="610"/>
      <c r="D197" s="610"/>
      <c r="E197" s="610"/>
      <c r="F197" s="610"/>
      <c r="G197" s="610"/>
      <c r="H197" s="610"/>
      <c r="I197" s="610"/>
      <c r="J197" s="610"/>
      <c r="K197" s="610"/>
      <c r="L197" s="610"/>
      <c r="M197" s="610"/>
      <c r="N197" s="610"/>
      <c r="O197" s="610"/>
      <c r="P197" s="611"/>
    </row>
    <row r="198" spans="1:16" s="2" customFormat="1" ht="38.25" x14ac:dyDescent="0.25">
      <c r="A198" s="110">
        <v>21</v>
      </c>
      <c r="B198" s="186" t="s">
        <v>266</v>
      </c>
      <c r="C198" s="110" t="s">
        <v>267</v>
      </c>
      <c r="D198" s="110" t="s">
        <v>23</v>
      </c>
      <c r="E198" s="110" t="s">
        <v>268</v>
      </c>
      <c r="F198" s="110" t="s">
        <v>25</v>
      </c>
      <c r="G198" s="110">
        <v>73.41</v>
      </c>
      <c r="H198" s="110">
        <v>74.2</v>
      </c>
      <c r="I198" s="113">
        <v>74.599999999999994</v>
      </c>
      <c r="J198" s="110">
        <v>75</v>
      </c>
      <c r="K198" s="110">
        <v>75.3</v>
      </c>
      <c r="L198" s="110">
        <v>75.599999999999994</v>
      </c>
      <c r="M198" s="148">
        <v>75.900000000000006</v>
      </c>
      <c r="N198" s="131"/>
      <c r="O198" s="131"/>
      <c r="P198" s="131"/>
    </row>
    <row r="199" spans="1:16" s="14" customFormat="1" ht="19.5" customHeight="1" x14ac:dyDescent="0.25">
      <c r="A199" s="165" t="s">
        <v>269</v>
      </c>
      <c r="B199" s="574" t="s">
        <v>270</v>
      </c>
      <c r="C199" s="575"/>
      <c r="D199" s="575"/>
      <c r="E199" s="575"/>
      <c r="F199" s="575"/>
      <c r="G199" s="575"/>
      <c r="H199" s="575"/>
      <c r="I199" s="575"/>
      <c r="J199" s="575"/>
      <c r="K199" s="575"/>
      <c r="L199" s="575"/>
      <c r="M199" s="575"/>
      <c r="N199" s="575"/>
      <c r="O199" s="575"/>
      <c r="P199" s="576"/>
    </row>
    <row r="200" spans="1:16" s="1" customFormat="1" ht="19.5" customHeight="1" x14ac:dyDescent="0.25">
      <c r="A200" s="214"/>
      <c r="B200" s="545" t="s">
        <v>271</v>
      </c>
      <c r="C200" s="546"/>
      <c r="D200" s="546"/>
      <c r="E200" s="546"/>
      <c r="F200" s="546"/>
      <c r="G200" s="546"/>
      <c r="H200" s="546"/>
      <c r="I200" s="546"/>
      <c r="J200" s="546"/>
      <c r="K200" s="546"/>
      <c r="L200" s="546"/>
      <c r="M200" s="546"/>
      <c r="N200" s="546"/>
      <c r="O200" s="546"/>
      <c r="P200" s="547"/>
    </row>
    <row r="201" spans="1:16" s="27" customFormat="1" ht="44.45" customHeight="1" x14ac:dyDescent="0.25">
      <c r="A201" s="96"/>
      <c r="B201" s="105" t="s">
        <v>272</v>
      </c>
      <c r="C201" s="229" t="s">
        <v>734</v>
      </c>
      <c r="D201" s="96" t="s">
        <v>39</v>
      </c>
      <c r="E201" s="96" t="s">
        <v>273</v>
      </c>
      <c r="F201" s="96" t="s">
        <v>25</v>
      </c>
      <c r="G201" s="176" t="s">
        <v>274</v>
      </c>
      <c r="H201" s="176" t="s">
        <v>275</v>
      </c>
      <c r="I201" s="98" t="s">
        <v>276</v>
      </c>
      <c r="J201" s="98" t="s">
        <v>277</v>
      </c>
      <c r="K201" s="98" t="s">
        <v>278</v>
      </c>
      <c r="L201" s="98" t="s">
        <v>278</v>
      </c>
      <c r="M201" s="98" t="s">
        <v>278</v>
      </c>
      <c r="N201" s="115"/>
      <c r="O201" s="115"/>
      <c r="P201" s="115"/>
    </row>
    <row r="202" spans="1:16" s="27" customFormat="1" ht="25.5" x14ac:dyDescent="0.25">
      <c r="A202" s="96"/>
      <c r="B202" s="105" t="s">
        <v>279</v>
      </c>
      <c r="C202" s="254" t="s">
        <v>734</v>
      </c>
      <c r="D202" s="96" t="s">
        <v>39</v>
      </c>
      <c r="E202" s="96" t="s">
        <v>24</v>
      </c>
      <c r="F202" s="96" t="s">
        <v>25</v>
      </c>
      <c r="G202" s="96">
        <v>48</v>
      </c>
      <c r="H202" s="96">
        <v>46</v>
      </c>
      <c r="I202" s="176">
        <v>60</v>
      </c>
      <c r="J202" s="96">
        <v>65</v>
      </c>
      <c r="K202" s="96">
        <v>68</v>
      </c>
      <c r="L202" s="96">
        <v>70</v>
      </c>
      <c r="M202" s="96">
        <v>70</v>
      </c>
      <c r="N202" s="115"/>
      <c r="O202" s="115"/>
      <c r="P202" s="115"/>
    </row>
    <row r="203" spans="1:16" s="27" customFormat="1" ht="15" customHeight="1" x14ac:dyDescent="0.25">
      <c r="A203" s="96"/>
      <c r="B203" s="577" t="s">
        <v>280</v>
      </c>
      <c r="C203" s="578"/>
      <c r="D203" s="578"/>
      <c r="E203" s="578"/>
      <c r="F203" s="578"/>
      <c r="G203" s="578"/>
      <c r="H203" s="578"/>
      <c r="I203" s="578"/>
      <c r="J203" s="578"/>
      <c r="K203" s="578"/>
      <c r="L203" s="578"/>
      <c r="M203" s="578"/>
      <c r="N203" s="578"/>
      <c r="O203" s="578"/>
      <c r="P203" s="580"/>
    </row>
    <row r="204" spans="1:16" s="2" customFormat="1" ht="102.75" customHeight="1" x14ac:dyDescent="0.25">
      <c r="A204" s="146"/>
      <c r="B204" s="214" t="s">
        <v>281</v>
      </c>
      <c r="C204" s="110" t="s">
        <v>264</v>
      </c>
      <c r="D204" s="110" t="s">
        <v>39</v>
      </c>
      <c r="E204" s="110" t="s">
        <v>32</v>
      </c>
      <c r="F204" s="110" t="s">
        <v>25</v>
      </c>
      <c r="G204" s="113">
        <v>3</v>
      </c>
      <c r="H204" s="113">
        <v>3</v>
      </c>
      <c r="I204" s="113">
        <v>3</v>
      </c>
      <c r="J204" s="113">
        <v>3</v>
      </c>
      <c r="K204" s="113">
        <f t="shared" ref="K204:M205" si="26">J204*1.05</f>
        <v>3.1500000000000004</v>
      </c>
      <c r="L204" s="113">
        <f t="shared" si="26"/>
        <v>3.3075000000000006</v>
      </c>
      <c r="M204" s="113">
        <f t="shared" si="26"/>
        <v>3.4728750000000006</v>
      </c>
      <c r="N204" s="152" t="s">
        <v>67</v>
      </c>
      <c r="O204" s="181">
        <v>819014</v>
      </c>
      <c r="P204" s="112" t="s">
        <v>781</v>
      </c>
    </row>
    <row r="205" spans="1:16" s="2" customFormat="1" ht="51.75" customHeight="1" x14ac:dyDescent="0.25">
      <c r="A205" s="146"/>
      <c r="B205" s="214" t="s">
        <v>282</v>
      </c>
      <c r="C205" s="110" t="s">
        <v>264</v>
      </c>
      <c r="D205" s="110" t="s">
        <v>39</v>
      </c>
      <c r="E205" s="110" t="s">
        <v>32</v>
      </c>
      <c r="F205" s="110" t="s">
        <v>25</v>
      </c>
      <c r="G205" s="113">
        <v>11.3</v>
      </c>
      <c r="H205" s="113">
        <v>22.7</v>
      </c>
      <c r="I205" s="113">
        <f>H205*1.05</f>
        <v>23.835000000000001</v>
      </c>
      <c r="J205" s="113">
        <f>I205*1.05</f>
        <v>25.026750000000003</v>
      </c>
      <c r="K205" s="113">
        <f t="shared" si="26"/>
        <v>26.278087500000005</v>
      </c>
      <c r="L205" s="113">
        <f t="shared" si="26"/>
        <v>27.591991875000005</v>
      </c>
      <c r="M205" s="113">
        <f t="shared" si="26"/>
        <v>28.971591468750006</v>
      </c>
      <c r="N205" s="152" t="s">
        <v>67</v>
      </c>
      <c r="O205" s="110">
        <v>819015</v>
      </c>
      <c r="P205" s="440" t="s">
        <v>781</v>
      </c>
    </row>
    <row r="206" spans="1:16" s="77" customFormat="1" ht="25.5" x14ac:dyDescent="0.25">
      <c r="A206" s="229"/>
      <c r="B206" s="230" t="s">
        <v>283</v>
      </c>
      <c r="C206" s="254" t="s">
        <v>734</v>
      </c>
      <c r="D206" s="229" t="s">
        <v>98</v>
      </c>
      <c r="E206" s="229" t="s">
        <v>284</v>
      </c>
      <c r="F206" s="229" t="s">
        <v>33</v>
      </c>
      <c r="G206" s="231"/>
      <c r="H206" s="231"/>
      <c r="I206" s="231">
        <v>101.9</v>
      </c>
      <c r="J206" s="231">
        <v>101.8</v>
      </c>
      <c r="K206" s="231">
        <v>101.7</v>
      </c>
      <c r="L206" s="231">
        <v>101.6</v>
      </c>
      <c r="M206" s="231">
        <v>101.5</v>
      </c>
      <c r="N206" s="232" t="s">
        <v>75</v>
      </c>
      <c r="O206" s="232"/>
      <c r="P206" s="233"/>
    </row>
    <row r="207" spans="1:16" s="78" customFormat="1" ht="107.25" customHeight="1" x14ac:dyDescent="0.25">
      <c r="A207" s="229"/>
      <c r="B207" s="234" t="s">
        <v>285</v>
      </c>
      <c r="C207" s="229" t="s">
        <v>735</v>
      </c>
      <c r="D207" s="229" t="s">
        <v>39</v>
      </c>
      <c r="E207" s="229" t="s">
        <v>286</v>
      </c>
      <c r="F207" s="229" t="s">
        <v>25</v>
      </c>
      <c r="G207" s="229">
        <v>1</v>
      </c>
      <c r="H207" s="229">
        <v>1</v>
      </c>
      <c r="I207" s="235">
        <v>2</v>
      </c>
      <c r="J207" s="229">
        <v>2</v>
      </c>
      <c r="K207" s="229">
        <v>2</v>
      </c>
      <c r="L207" s="229">
        <v>2</v>
      </c>
      <c r="M207" s="229">
        <v>2</v>
      </c>
      <c r="N207" s="236"/>
      <c r="O207" s="236"/>
      <c r="P207" s="236"/>
    </row>
    <row r="208" spans="1:16" s="71" customFormat="1" ht="15" customHeight="1" x14ac:dyDescent="0.25">
      <c r="A208" s="237"/>
      <c r="B208" s="592" t="s">
        <v>287</v>
      </c>
      <c r="C208" s="593"/>
      <c r="D208" s="593"/>
      <c r="E208" s="593"/>
      <c r="F208" s="593"/>
      <c r="G208" s="593"/>
      <c r="H208" s="593"/>
      <c r="I208" s="593"/>
      <c r="J208" s="593"/>
      <c r="K208" s="593"/>
      <c r="L208" s="593"/>
      <c r="M208" s="593"/>
      <c r="N208" s="593"/>
      <c r="O208" s="593"/>
      <c r="P208" s="594"/>
    </row>
    <row r="209" spans="1:16" s="77" customFormat="1" ht="25.5" x14ac:dyDescent="0.25">
      <c r="A209" s="232"/>
      <c r="B209" s="230" t="s">
        <v>288</v>
      </c>
      <c r="C209" s="254" t="s">
        <v>735</v>
      </c>
      <c r="D209" s="229" t="s">
        <v>98</v>
      </c>
      <c r="E209" s="229" t="s">
        <v>284</v>
      </c>
      <c r="F209" s="229" t="s">
        <v>33</v>
      </c>
      <c r="G209" s="231"/>
      <c r="H209" s="231"/>
      <c r="I209" s="238">
        <v>0.2</v>
      </c>
      <c r="J209" s="238">
        <v>0.21</v>
      </c>
      <c r="K209" s="239">
        <v>0.2</v>
      </c>
      <c r="L209" s="238">
        <v>0.2</v>
      </c>
      <c r="M209" s="238">
        <v>0.2</v>
      </c>
      <c r="N209" s="232" t="s">
        <v>75</v>
      </c>
      <c r="O209" s="232"/>
      <c r="P209" s="233"/>
    </row>
    <row r="210" spans="1:16" s="77" customFormat="1" ht="25.5" x14ac:dyDescent="0.25">
      <c r="A210" s="232"/>
      <c r="B210" s="234" t="s">
        <v>289</v>
      </c>
      <c r="C210" s="254" t="s">
        <v>735</v>
      </c>
      <c r="D210" s="229" t="s">
        <v>98</v>
      </c>
      <c r="E210" s="229" t="s">
        <v>24</v>
      </c>
      <c r="F210" s="229" t="s">
        <v>33</v>
      </c>
      <c r="G210" s="229">
        <v>12</v>
      </c>
      <c r="H210" s="229">
        <v>12</v>
      </c>
      <c r="I210" s="229">
        <v>12</v>
      </c>
      <c r="J210" s="229">
        <v>12</v>
      </c>
      <c r="K210" s="229">
        <v>12</v>
      </c>
      <c r="L210" s="229">
        <v>12</v>
      </c>
      <c r="M210" s="229">
        <v>12</v>
      </c>
      <c r="N210" s="232" t="s">
        <v>75</v>
      </c>
      <c r="O210" s="232"/>
      <c r="P210" s="232"/>
    </row>
    <row r="211" spans="1:16" s="77" customFormat="1" ht="25.5" x14ac:dyDescent="0.25">
      <c r="A211" s="229"/>
      <c r="B211" s="230" t="s">
        <v>290</v>
      </c>
      <c r="C211" s="254" t="s">
        <v>735</v>
      </c>
      <c r="D211" s="229" t="s">
        <v>98</v>
      </c>
      <c r="E211" s="229" t="s">
        <v>284</v>
      </c>
      <c r="F211" s="229" t="s">
        <v>33</v>
      </c>
      <c r="G211" s="238"/>
      <c r="H211" s="238"/>
      <c r="I211" s="238">
        <v>0.45</v>
      </c>
      <c r="J211" s="238">
        <v>0.44</v>
      </c>
      <c r="K211" s="238">
        <v>0.43</v>
      </c>
      <c r="L211" s="238">
        <v>0.42</v>
      </c>
      <c r="M211" s="238">
        <v>0.41</v>
      </c>
      <c r="N211" s="232" t="s">
        <v>75</v>
      </c>
      <c r="O211" s="232"/>
      <c r="P211" s="233"/>
    </row>
    <row r="212" spans="1:16" s="77" customFormat="1" ht="25.5" x14ac:dyDescent="0.25">
      <c r="A212" s="229"/>
      <c r="B212" s="234" t="s">
        <v>291</v>
      </c>
      <c r="C212" s="254" t="s">
        <v>735</v>
      </c>
      <c r="D212" s="229" t="s">
        <v>98</v>
      </c>
      <c r="E212" s="229" t="s">
        <v>24</v>
      </c>
      <c r="F212" s="229" t="s">
        <v>33</v>
      </c>
      <c r="G212" s="229">
        <v>95</v>
      </c>
      <c r="H212" s="229">
        <v>95</v>
      </c>
      <c r="I212" s="229">
        <v>95</v>
      </c>
      <c r="J212" s="229">
        <v>95</v>
      </c>
      <c r="K212" s="229">
        <v>95</v>
      </c>
      <c r="L212" s="229">
        <v>95</v>
      </c>
      <c r="M212" s="229">
        <v>95</v>
      </c>
      <c r="N212" s="232" t="s">
        <v>75</v>
      </c>
      <c r="O212" s="229"/>
      <c r="P212" s="240"/>
    </row>
    <row r="213" spans="1:16" s="77" customFormat="1" ht="25.5" x14ac:dyDescent="0.25">
      <c r="A213" s="229"/>
      <c r="B213" s="234" t="s">
        <v>292</v>
      </c>
      <c r="C213" s="254" t="s">
        <v>735</v>
      </c>
      <c r="D213" s="229" t="s">
        <v>98</v>
      </c>
      <c r="E213" s="229" t="s">
        <v>24</v>
      </c>
      <c r="F213" s="229" t="s">
        <v>33</v>
      </c>
      <c r="G213" s="229">
        <v>95</v>
      </c>
      <c r="H213" s="229">
        <v>95</v>
      </c>
      <c r="I213" s="229">
        <v>95</v>
      </c>
      <c r="J213" s="229">
        <v>95</v>
      </c>
      <c r="K213" s="229">
        <v>95</v>
      </c>
      <c r="L213" s="229">
        <v>95</v>
      </c>
      <c r="M213" s="229">
        <v>95</v>
      </c>
      <c r="N213" s="232" t="s">
        <v>75</v>
      </c>
      <c r="O213" s="229"/>
      <c r="P213" s="240"/>
    </row>
    <row r="214" spans="1:16" s="5" customFormat="1" ht="15" customHeight="1" x14ac:dyDescent="0.25">
      <c r="A214" s="96" t="s">
        <v>293</v>
      </c>
      <c r="B214" s="577" t="s">
        <v>294</v>
      </c>
      <c r="C214" s="578"/>
      <c r="D214" s="578"/>
      <c r="E214" s="578"/>
      <c r="F214" s="578"/>
      <c r="G214" s="578"/>
      <c r="H214" s="578"/>
      <c r="I214" s="578"/>
      <c r="J214" s="578"/>
      <c r="K214" s="578"/>
      <c r="L214" s="578"/>
      <c r="M214" s="578"/>
      <c r="N214" s="578"/>
      <c r="O214" s="578"/>
      <c r="P214" s="580"/>
    </row>
    <row r="215" spans="1:16" s="68" customFormat="1" ht="16.5" customHeight="1" x14ac:dyDescent="0.25">
      <c r="A215" s="237"/>
      <c r="B215" s="595" t="s">
        <v>295</v>
      </c>
      <c r="C215" s="596"/>
      <c r="D215" s="596"/>
      <c r="E215" s="596"/>
      <c r="F215" s="596"/>
      <c r="G215" s="596"/>
      <c r="H215" s="596"/>
      <c r="I215" s="596"/>
      <c r="J215" s="596"/>
      <c r="K215" s="596"/>
      <c r="L215" s="596"/>
      <c r="M215" s="596"/>
      <c r="N215" s="596"/>
      <c r="O215" s="596"/>
      <c r="P215" s="597"/>
    </row>
    <row r="216" spans="1:16" s="77" customFormat="1" ht="25.5" x14ac:dyDescent="0.25">
      <c r="A216" s="232"/>
      <c r="B216" s="230" t="s">
        <v>296</v>
      </c>
      <c r="C216" s="254" t="s">
        <v>735</v>
      </c>
      <c r="D216" s="229" t="s">
        <v>98</v>
      </c>
      <c r="E216" s="229" t="s">
        <v>24</v>
      </c>
      <c r="F216" s="229" t="s">
        <v>33</v>
      </c>
      <c r="G216" s="241"/>
      <c r="H216" s="241"/>
      <c r="I216" s="241">
        <v>33.799999999999997</v>
      </c>
      <c r="J216" s="241">
        <v>35</v>
      </c>
      <c r="K216" s="241">
        <v>35.200000000000003</v>
      </c>
      <c r="L216" s="241">
        <v>35.4</v>
      </c>
      <c r="M216" s="242">
        <v>35.299999999999997</v>
      </c>
      <c r="N216" s="232" t="s">
        <v>75</v>
      </c>
      <c r="O216" s="232"/>
      <c r="P216" s="233"/>
    </row>
    <row r="217" spans="1:16" s="77" customFormat="1" ht="25.5" x14ac:dyDescent="0.25">
      <c r="A217" s="232"/>
      <c r="B217" s="234" t="s">
        <v>297</v>
      </c>
      <c r="C217" s="254" t="s">
        <v>735</v>
      </c>
      <c r="D217" s="229"/>
      <c r="E217" s="229" t="s">
        <v>24</v>
      </c>
      <c r="F217" s="229" t="s">
        <v>33</v>
      </c>
      <c r="G217" s="229">
        <v>100</v>
      </c>
      <c r="H217" s="229">
        <v>100</v>
      </c>
      <c r="I217" s="229">
        <v>100</v>
      </c>
      <c r="J217" s="229">
        <v>100</v>
      </c>
      <c r="K217" s="229">
        <v>100</v>
      </c>
      <c r="L217" s="229">
        <v>100</v>
      </c>
      <c r="M217" s="229">
        <v>100</v>
      </c>
      <c r="N217" s="232" t="s">
        <v>75</v>
      </c>
      <c r="O217" s="232"/>
      <c r="P217" s="232"/>
    </row>
    <row r="218" spans="1:16" s="77" customFormat="1" ht="25.5" x14ac:dyDescent="0.25">
      <c r="A218" s="229"/>
      <c r="B218" s="230" t="s">
        <v>298</v>
      </c>
      <c r="C218" s="229" t="s">
        <v>299</v>
      </c>
      <c r="D218" s="229" t="s">
        <v>98</v>
      </c>
      <c r="E218" s="229" t="s">
        <v>284</v>
      </c>
      <c r="F218" s="229" t="s">
        <v>33</v>
      </c>
      <c r="G218" s="231"/>
      <c r="H218" s="231"/>
      <c r="I218" s="231">
        <v>36.799999999999997</v>
      </c>
      <c r="J218" s="231">
        <v>36.700000000000003</v>
      </c>
      <c r="K218" s="231">
        <v>36.6</v>
      </c>
      <c r="L218" s="231">
        <v>36.5</v>
      </c>
      <c r="M218" s="231">
        <v>36.5</v>
      </c>
      <c r="N218" s="232" t="s">
        <v>75</v>
      </c>
      <c r="O218" s="232"/>
      <c r="P218" s="233"/>
    </row>
    <row r="219" spans="1:16" s="71" customFormat="1" ht="15" customHeight="1" x14ac:dyDescent="0.25">
      <c r="A219" s="237"/>
      <c r="B219" s="592" t="s">
        <v>300</v>
      </c>
      <c r="C219" s="593"/>
      <c r="D219" s="593"/>
      <c r="E219" s="593"/>
      <c r="F219" s="593"/>
      <c r="G219" s="593"/>
      <c r="H219" s="593"/>
      <c r="I219" s="593"/>
      <c r="J219" s="593"/>
      <c r="K219" s="593"/>
      <c r="L219" s="593"/>
      <c r="M219" s="593"/>
      <c r="N219" s="593"/>
      <c r="O219" s="593"/>
      <c r="P219" s="594"/>
    </row>
    <row r="220" spans="1:16" s="77" customFormat="1" ht="25.5" x14ac:dyDescent="0.25">
      <c r="A220" s="229"/>
      <c r="B220" s="230" t="s">
        <v>301</v>
      </c>
      <c r="C220" s="254" t="s">
        <v>735</v>
      </c>
      <c r="D220" s="229" t="s">
        <v>98</v>
      </c>
      <c r="E220" s="229" t="s">
        <v>302</v>
      </c>
      <c r="F220" s="229" t="s">
        <v>33</v>
      </c>
      <c r="G220" s="231">
        <v>10.8</v>
      </c>
      <c r="H220" s="231">
        <v>16.100000000000001</v>
      </c>
      <c r="I220" s="231">
        <v>10</v>
      </c>
      <c r="J220" s="231">
        <v>9.9</v>
      </c>
      <c r="K220" s="231">
        <v>9.8000000000000007</v>
      </c>
      <c r="L220" s="231">
        <v>9.6999999999999993</v>
      </c>
      <c r="M220" s="231">
        <v>9.6999999999999993</v>
      </c>
      <c r="N220" s="232" t="s">
        <v>75</v>
      </c>
      <c r="O220" s="232"/>
      <c r="P220" s="233"/>
    </row>
    <row r="221" spans="1:16" s="77" customFormat="1" ht="25.5" x14ac:dyDescent="0.25">
      <c r="A221" s="229"/>
      <c r="B221" s="230" t="s">
        <v>303</v>
      </c>
      <c r="C221" s="254" t="s">
        <v>735</v>
      </c>
      <c r="D221" s="229" t="s">
        <v>98</v>
      </c>
      <c r="E221" s="229" t="s">
        <v>302</v>
      </c>
      <c r="F221" s="229" t="s">
        <v>33</v>
      </c>
      <c r="G221" s="231"/>
      <c r="H221" s="231"/>
      <c r="I221" s="238">
        <v>10</v>
      </c>
      <c r="J221" s="238">
        <v>9.9</v>
      </c>
      <c r="K221" s="238">
        <v>9.8000000000000007</v>
      </c>
      <c r="L221" s="238">
        <v>9.6999999999999993</v>
      </c>
      <c r="M221" s="238">
        <v>9.6999999999999993</v>
      </c>
      <c r="N221" s="232" t="s">
        <v>75</v>
      </c>
      <c r="O221" s="232"/>
      <c r="P221" s="233"/>
    </row>
    <row r="222" spans="1:16" s="78" customFormat="1" ht="76.5" x14ac:dyDescent="0.25">
      <c r="A222" s="229"/>
      <c r="B222" s="234" t="s">
        <v>304</v>
      </c>
      <c r="C222" s="254" t="s">
        <v>735</v>
      </c>
      <c r="D222" s="229" t="s">
        <v>39</v>
      </c>
      <c r="E222" s="229" t="s">
        <v>305</v>
      </c>
      <c r="F222" s="243" t="s">
        <v>25</v>
      </c>
      <c r="G222" s="229">
        <v>1</v>
      </c>
      <c r="H222" s="229">
        <v>1</v>
      </c>
      <c r="I222" s="235">
        <v>1</v>
      </c>
      <c r="J222" s="229">
        <v>1</v>
      </c>
      <c r="K222" s="229">
        <v>1</v>
      </c>
      <c r="L222" s="229">
        <v>1</v>
      </c>
      <c r="M222" s="229">
        <v>1</v>
      </c>
      <c r="N222" s="236"/>
      <c r="O222" s="236"/>
      <c r="P222" s="236"/>
    </row>
    <row r="223" spans="1:16" s="77" customFormat="1" ht="25.5" x14ac:dyDescent="0.25">
      <c r="A223" s="229"/>
      <c r="B223" s="230" t="s">
        <v>306</v>
      </c>
      <c r="C223" s="254" t="s">
        <v>735</v>
      </c>
      <c r="D223" s="229" t="s">
        <v>98</v>
      </c>
      <c r="E223" s="229" t="s">
        <v>24</v>
      </c>
      <c r="F223" s="229" t="s">
        <v>33</v>
      </c>
      <c r="G223" s="231"/>
      <c r="H223" s="231"/>
      <c r="I223" s="231">
        <v>70</v>
      </c>
      <c r="J223" s="231">
        <v>71</v>
      </c>
      <c r="K223" s="231">
        <v>72</v>
      </c>
      <c r="L223" s="231">
        <v>73</v>
      </c>
      <c r="M223" s="231">
        <v>74</v>
      </c>
      <c r="N223" s="232" t="s">
        <v>75</v>
      </c>
      <c r="O223" s="232"/>
      <c r="P223" s="233"/>
    </row>
    <row r="224" spans="1:16" s="77" customFormat="1" ht="25.5" x14ac:dyDescent="0.25">
      <c r="A224" s="232"/>
      <c r="B224" s="234" t="s">
        <v>307</v>
      </c>
      <c r="C224" s="254" t="s">
        <v>735</v>
      </c>
      <c r="D224" s="229" t="s">
        <v>98</v>
      </c>
      <c r="E224" s="229" t="s">
        <v>24</v>
      </c>
      <c r="F224" s="229" t="s">
        <v>33</v>
      </c>
      <c r="G224" s="229">
        <v>95</v>
      </c>
      <c r="H224" s="229">
        <v>95</v>
      </c>
      <c r="I224" s="229">
        <v>95</v>
      </c>
      <c r="J224" s="229">
        <v>95</v>
      </c>
      <c r="K224" s="229">
        <v>95</v>
      </c>
      <c r="L224" s="229">
        <v>95</v>
      </c>
      <c r="M224" s="229">
        <v>95</v>
      </c>
      <c r="N224" s="232" t="s">
        <v>75</v>
      </c>
      <c r="O224" s="232"/>
      <c r="P224" s="232"/>
    </row>
    <row r="225" spans="1:22" s="77" customFormat="1" ht="25.5" x14ac:dyDescent="0.25">
      <c r="A225" s="229"/>
      <c r="B225" s="230" t="s">
        <v>308</v>
      </c>
      <c r="C225" s="254" t="s">
        <v>735</v>
      </c>
      <c r="D225" s="229" t="s">
        <v>98</v>
      </c>
      <c r="E225" s="229" t="s">
        <v>302</v>
      </c>
      <c r="F225" s="229" t="s">
        <v>33</v>
      </c>
      <c r="G225" s="231"/>
      <c r="H225" s="231"/>
      <c r="I225" s="231">
        <v>0</v>
      </c>
      <c r="J225" s="231">
        <v>0</v>
      </c>
      <c r="K225" s="231">
        <v>0</v>
      </c>
      <c r="L225" s="231">
        <v>0</v>
      </c>
      <c r="M225" s="231">
        <v>0</v>
      </c>
      <c r="N225" s="232" t="s">
        <v>75</v>
      </c>
      <c r="O225" s="232"/>
      <c r="P225" s="233"/>
    </row>
    <row r="226" spans="1:22" s="78" customFormat="1" ht="38.25" x14ac:dyDescent="0.25">
      <c r="A226" s="229"/>
      <c r="B226" s="234" t="s">
        <v>309</v>
      </c>
      <c r="C226" s="254" t="s">
        <v>735</v>
      </c>
      <c r="D226" s="229" t="s">
        <v>39</v>
      </c>
      <c r="E226" s="229" t="s">
        <v>310</v>
      </c>
      <c r="F226" s="243" t="s">
        <v>25</v>
      </c>
      <c r="G226" s="229">
        <v>8</v>
      </c>
      <c r="H226" s="229">
        <v>1</v>
      </c>
      <c r="I226" s="235">
        <v>1</v>
      </c>
      <c r="J226" s="229">
        <v>1</v>
      </c>
      <c r="K226" s="229">
        <v>1</v>
      </c>
      <c r="L226" s="229">
        <v>1</v>
      </c>
      <c r="M226" s="229">
        <v>1</v>
      </c>
      <c r="N226" s="236"/>
      <c r="O226" s="236"/>
      <c r="P226" s="236"/>
      <c r="Q226" s="79"/>
    </row>
    <row r="227" spans="1:22" s="77" customFormat="1" ht="25.5" x14ac:dyDescent="0.25">
      <c r="A227" s="229"/>
      <c r="B227" s="230" t="s">
        <v>311</v>
      </c>
      <c r="C227" s="254" t="s">
        <v>735</v>
      </c>
      <c r="D227" s="229" t="s">
        <v>98</v>
      </c>
      <c r="E227" s="229" t="s">
        <v>302</v>
      </c>
      <c r="F227" s="229" t="s">
        <v>33</v>
      </c>
      <c r="G227" s="236"/>
      <c r="H227" s="232"/>
      <c r="I227" s="229">
        <v>0</v>
      </c>
      <c r="J227" s="229">
        <v>0</v>
      </c>
      <c r="K227" s="229">
        <v>0</v>
      </c>
      <c r="L227" s="229">
        <v>0</v>
      </c>
      <c r="M227" s="236">
        <v>0</v>
      </c>
      <c r="N227" s="232" t="s">
        <v>75</v>
      </c>
      <c r="O227" s="232"/>
      <c r="P227" s="233"/>
    </row>
    <row r="228" spans="1:22" s="77" customFormat="1" ht="38.25" x14ac:dyDescent="0.25">
      <c r="A228" s="232"/>
      <c r="B228" s="234" t="s">
        <v>312</v>
      </c>
      <c r="C228" s="254" t="s">
        <v>735</v>
      </c>
      <c r="D228" s="229" t="s">
        <v>98</v>
      </c>
      <c r="E228" s="229" t="s">
        <v>24</v>
      </c>
      <c r="F228" s="229" t="s">
        <v>33</v>
      </c>
      <c r="G228" s="229">
        <v>91</v>
      </c>
      <c r="H228" s="229">
        <v>75</v>
      </c>
      <c r="I228" s="229">
        <v>75</v>
      </c>
      <c r="J228" s="229">
        <v>85</v>
      </c>
      <c r="K228" s="229">
        <v>85</v>
      </c>
      <c r="L228" s="229">
        <v>85</v>
      </c>
      <c r="M228" s="229">
        <v>85</v>
      </c>
      <c r="N228" s="232" t="s">
        <v>75</v>
      </c>
      <c r="O228" s="232"/>
      <c r="P228" s="232"/>
    </row>
    <row r="229" spans="1:22" s="77" customFormat="1" ht="25.5" x14ac:dyDescent="0.25">
      <c r="A229" s="229"/>
      <c r="B229" s="230" t="s">
        <v>313</v>
      </c>
      <c r="C229" s="254" t="s">
        <v>735</v>
      </c>
      <c r="D229" s="229" t="s">
        <v>98</v>
      </c>
      <c r="E229" s="229" t="s">
        <v>24</v>
      </c>
      <c r="F229" s="229" t="s">
        <v>33</v>
      </c>
      <c r="G229" s="231"/>
      <c r="H229" s="231"/>
      <c r="I229" s="231">
        <v>30</v>
      </c>
      <c r="J229" s="231">
        <v>31</v>
      </c>
      <c r="K229" s="231">
        <v>32</v>
      </c>
      <c r="L229" s="231">
        <v>33</v>
      </c>
      <c r="M229" s="231">
        <v>34</v>
      </c>
      <c r="N229" s="232" t="s">
        <v>75</v>
      </c>
      <c r="O229" s="232"/>
      <c r="P229" s="233"/>
    </row>
    <row r="230" spans="1:22" s="78" customFormat="1" ht="38.25" x14ac:dyDescent="0.25">
      <c r="A230" s="229"/>
      <c r="B230" s="234" t="s">
        <v>314</v>
      </c>
      <c r="C230" s="254" t="s">
        <v>735</v>
      </c>
      <c r="D230" s="229" t="s">
        <v>39</v>
      </c>
      <c r="E230" s="229" t="s">
        <v>74</v>
      </c>
      <c r="F230" s="229" t="s">
        <v>25</v>
      </c>
      <c r="G230" s="229">
        <v>2</v>
      </c>
      <c r="H230" s="229">
        <v>2</v>
      </c>
      <c r="I230" s="235">
        <v>2</v>
      </c>
      <c r="J230" s="229">
        <v>2</v>
      </c>
      <c r="K230" s="229">
        <v>2</v>
      </c>
      <c r="L230" s="229">
        <v>2</v>
      </c>
      <c r="M230" s="229">
        <v>2</v>
      </c>
      <c r="N230" s="232" t="s">
        <v>75</v>
      </c>
      <c r="O230" s="236"/>
      <c r="P230" s="236"/>
    </row>
    <row r="231" spans="1:22" s="77" customFormat="1" ht="25.5" x14ac:dyDescent="0.25">
      <c r="A231" s="229"/>
      <c r="B231" s="230" t="s">
        <v>315</v>
      </c>
      <c r="C231" s="254" t="s">
        <v>735</v>
      </c>
      <c r="D231" s="229" t="s">
        <v>98</v>
      </c>
      <c r="E231" s="229" t="s">
        <v>24</v>
      </c>
      <c r="F231" s="229" t="s">
        <v>33</v>
      </c>
      <c r="G231" s="231"/>
      <c r="H231" s="231"/>
      <c r="I231" s="231">
        <v>68</v>
      </c>
      <c r="J231" s="231">
        <v>69</v>
      </c>
      <c r="K231" s="231">
        <v>70</v>
      </c>
      <c r="L231" s="231">
        <v>70</v>
      </c>
      <c r="M231" s="231">
        <v>70</v>
      </c>
      <c r="N231" s="232" t="s">
        <v>75</v>
      </c>
      <c r="O231" s="232"/>
      <c r="P231" s="233"/>
    </row>
    <row r="232" spans="1:22" s="78" customFormat="1" ht="25.5" x14ac:dyDescent="0.25">
      <c r="A232" s="229"/>
      <c r="B232" s="234" t="s">
        <v>316</v>
      </c>
      <c r="C232" s="254" t="s">
        <v>735</v>
      </c>
      <c r="D232" s="229" t="s">
        <v>39</v>
      </c>
      <c r="E232" s="229" t="s">
        <v>74</v>
      </c>
      <c r="F232" s="229" t="s">
        <v>25</v>
      </c>
      <c r="G232" s="229">
        <v>1</v>
      </c>
      <c r="H232" s="229">
        <v>1</v>
      </c>
      <c r="I232" s="235">
        <v>1</v>
      </c>
      <c r="J232" s="229">
        <v>1</v>
      </c>
      <c r="K232" s="229">
        <v>1</v>
      </c>
      <c r="L232" s="229">
        <v>1</v>
      </c>
      <c r="M232" s="229">
        <v>1</v>
      </c>
      <c r="N232" s="232" t="s">
        <v>75</v>
      </c>
      <c r="O232" s="236"/>
      <c r="P232" s="236"/>
      <c r="T232" s="79"/>
      <c r="U232" s="79"/>
      <c r="V232" s="79"/>
    </row>
    <row r="233" spans="1:22" s="77" customFormat="1" ht="76.5" x14ac:dyDescent="0.25">
      <c r="A233" s="229"/>
      <c r="B233" s="230" t="s">
        <v>317</v>
      </c>
      <c r="C233" s="254" t="s">
        <v>735</v>
      </c>
      <c r="D233" s="229" t="s">
        <v>98</v>
      </c>
      <c r="E233" s="229" t="s">
        <v>318</v>
      </c>
      <c r="F233" s="229" t="s">
        <v>33</v>
      </c>
      <c r="G233" s="231"/>
      <c r="H233" s="231"/>
      <c r="I233" s="231">
        <v>3.2</v>
      </c>
      <c r="J233" s="231">
        <v>3.1</v>
      </c>
      <c r="K233" s="231">
        <v>3</v>
      </c>
      <c r="L233" s="231">
        <v>2.9</v>
      </c>
      <c r="M233" s="231">
        <v>2.9</v>
      </c>
      <c r="N233" s="232" t="s">
        <v>75</v>
      </c>
      <c r="O233" s="232"/>
      <c r="P233" s="233"/>
    </row>
    <row r="234" spans="1:22" s="80" customFormat="1" ht="38.25" x14ac:dyDescent="0.25">
      <c r="A234" s="244"/>
      <c r="B234" s="245" t="s">
        <v>319</v>
      </c>
      <c r="C234" s="254" t="s">
        <v>735</v>
      </c>
      <c r="D234" s="229" t="s">
        <v>98</v>
      </c>
      <c r="E234" s="229" t="s">
        <v>241</v>
      </c>
      <c r="F234" s="229" t="s">
        <v>33</v>
      </c>
      <c r="G234" s="232"/>
      <c r="H234" s="232"/>
      <c r="I234" s="229">
        <v>1</v>
      </c>
      <c r="J234" s="229">
        <v>1</v>
      </c>
      <c r="K234" s="229">
        <v>1</v>
      </c>
      <c r="L234" s="229">
        <v>1</v>
      </c>
      <c r="M234" s="229">
        <v>1</v>
      </c>
      <c r="N234" s="232" t="s">
        <v>75</v>
      </c>
      <c r="O234" s="232"/>
      <c r="P234" s="245"/>
    </row>
    <row r="235" spans="1:22" s="77" customFormat="1" ht="25.5" x14ac:dyDescent="0.25">
      <c r="A235" s="229"/>
      <c r="B235" s="230" t="s">
        <v>320</v>
      </c>
      <c r="C235" s="254" t="s">
        <v>735</v>
      </c>
      <c r="D235" s="229" t="s">
        <v>98</v>
      </c>
      <c r="E235" s="229" t="s">
        <v>24</v>
      </c>
      <c r="F235" s="229" t="s">
        <v>33</v>
      </c>
      <c r="G235" s="231"/>
      <c r="H235" s="231"/>
      <c r="I235" s="231">
        <v>25.9</v>
      </c>
      <c r="J235" s="231">
        <v>25.5</v>
      </c>
      <c r="K235" s="231">
        <v>24.4</v>
      </c>
      <c r="L235" s="231">
        <v>23.9</v>
      </c>
      <c r="M235" s="231">
        <v>24.8</v>
      </c>
      <c r="N235" s="232" t="s">
        <v>75</v>
      </c>
      <c r="O235" s="232"/>
      <c r="P235" s="233"/>
    </row>
    <row r="236" spans="1:22" s="78" customFormat="1" ht="38.25" x14ac:dyDescent="0.25">
      <c r="A236" s="229"/>
      <c r="B236" s="234" t="s">
        <v>321</v>
      </c>
      <c r="C236" s="254" t="s">
        <v>735</v>
      </c>
      <c r="D236" s="229" t="s">
        <v>322</v>
      </c>
      <c r="E236" s="229" t="s">
        <v>310</v>
      </c>
      <c r="F236" s="229" t="s">
        <v>25</v>
      </c>
      <c r="G236" s="229">
        <v>2</v>
      </c>
      <c r="H236" s="229">
        <v>2</v>
      </c>
      <c r="I236" s="235">
        <v>2</v>
      </c>
      <c r="J236" s="229">
        <v>2</v>
      </c>
      <c r="K236" s="229">
        <v>2</v>
      </c>
      <c r="L236" s="229">
        <v>2</v>
      </c>
      <c r="M236" s="229">
        <v>2</v>
      </c>
      <c r="N236" s="232" t="s">
        <v>75</v>
      </c>
      <c r="O236" s="236"/>
      <c r="P236" s="236"/>
      <c r="Q236" s="79"/>
      <c r="R236" s="79"/>
      <c r="S236" s="79"/>
      <c r="T236" s="79"/>
      <c r="U236" s="79"/>
      <c r="V236" s="79"/>
    </row>
    <row r="237" spans="1:22" s="77" customFormat="1" ht="15.75" x14ac:dyDescent="0.25">
      <c r="A237" s="232"/>
      <c r="B237" s="586" t="s">
        <v>323</v>
      </c>
      <c r="C237" s="586"/>
      <c r="D237" s="586"/>
      <c r="E237" s="586"/>
      <c r="F237" s="586"/>
      <c r="G237" s="586"/>
      <c r="H237" s="586"/>
      <c r="I237" s="586"/>
      <c r="J237" s="586"/>
      <c r="K237" s="586"/>
      <c r="L237" s="586"/>
      <c r="M237" s="586"/>
      <c r="N237" s="586"/>
      <c r="O237" s="586"/>
      <c r="P237" s="586"/>
    </row>
    <row r="238" spans="1:22" s="77" customFormat="1" ht="38.25" x14ac:dyDescent="0.25">
      <c r="A238" s="229"/>
      <c r="B238" s="230" t="s">
        <v>324</v>
      </c>
      <c r="C238" s="254" t="s">
        <v>735</v>
      </c>
      <c r="D238" s="229" t="s">
        <v>98</v>
      </c>
      <c r="E238" s="229" t="s">
        <v>24</v>
      </c>
      <c r="F238" s="229" t="s">
        <v>33</v>
      </c>
      <c r="G238" s="241">
        <v>95</v>
      </c>
      <c r="H238" s="241"/>
      <c r="I238" s="241">
        <v>95</v>
      </c>
      <c r="J238" s="241">
        <v>95</v>
      </c>
      <c r="K238" s="241">
        <v>95</v>
      </c>
      <c r="L238" s="241">
        <v>95</v>
      </c>
      <c r="M238" s="242">
        <v>95</v>
      </c>
      <c r="N238" s="232" t="s">
        <v>75</v>
      </c>
      <c r="O238" s="232"/>
      <c r="P238" s="233"/>
    </row>
    <row r="239" spans="1:22" s="77" customFormat="1" ht="38.25" x14ac:dyDescent="0.25">
      <c r="A239" s="232"/>
      <c r="B239" s="234" t="s">
        <v>325</v>
      </c>
      <c r="C239" s="246" t="s">
        <v>326</v>
      </c>
      <c r="D239" s="229" t="s">
        <v>98</v>
      </c>
      <c r="E239" s="229" t="s">
        <v>327</v>
      </c>
      <c r="F239" s="229" t="s">
        <v>33</v>
      </c>
      <c r="G239" s="232"/>
      <c r="H239" s="232"/>
      <c r="I239" s="229">
        <v>1</v>
      </c>
      <c r="J239" s="229">
        <v>1</v>
      </c>
      <c r="K239" s="229">
        <v>1</v>
      </c>
      <c r="L239" s="229">
        <v>1</v>
      </c>
      <c r="M239" s="229">
        <v>1</v>
      </c>
      <c r="N239" s="232" t="s">
        <v>75</v>
      </c>
      <c r="O239" s="232"/>
      <c r="P239" s="232"/>
    </row>
    <row r="240" spans="1:22" s="8" customFormat="1" ht="15.75" x14ac:dyDescent="0.25">
      <c r="A240" s="106"/>
      <c r="B240" s="568" t="s">
        <v>328</v>
      </c>
      <c r="C240" s="568"/>
      <c r="D240" s="568"/>
      <c r="E240" s="568"/>
      <c r="F240" s="568"/>
      <c r="G240" s="568"/>
      <c r="H240" s="568"/>
      <c r="I240" s="568"/>
      <c r="J240" s="568"/>
      <c r="K240" s="568"/>
      <c r="L240" s="568"/>
      <c r="M240" s="568"/>
      <c r="N240" s="568"/>
      <c r="O240" s="568"/>
      <c r="P240" s="568"/>
    </row>
    <row r="241" spans="1:16" s="77" customFormat="1" ht="38.25" x14ac:dyDescent="0.25">
      <c r="A241" s="232"/>
      <c r="B241" s="233" t="s">
        <v>329</v>
      </c>
      <c r="C241" s="254" t="s">
        <v>735</v>
      </c>
      <c r="D241" s="229" t="s">
        <v>98</v>
      </c>
      <c r="E241" s="229" t="s">
        <v>330</v>
      </c>
      <c r="F241" s="229" t="s">
        <v>33</v>
      </c>
      <c r="G241" s="231"/>
      <c r="H241" s="231"/>
      <c r="I241" s="231">
        <v>97</v>
      </c>
      <c r="J241" s="231">
        <v>97.2</v>
      </c>
      <c r="K241" s="231">
        <v>97.6</v>
      </c>
      <c r="L241" s="231">
        <v>97.7</v>
      </c>
      <c r="M241" s="231">
        <v>97.8</v>
      </c>
      <c r="N241" s="232" t="s">
        <v>75</v>
      </c>
      <c r="O241" s="232"/>
      <c r="P241" s="233"/>
    </row>
    <row r="242" spans="1:16" s="71" customFormat="1" ht="15.75" customHeight="1" x14ac:dyDescent="0.25">
      <c r="A242" s="237"/>
      <c r="B242" s="592" t="s">
        <v>331</v>
      </c>
      <c r="C242" s="593"/>
      <c r="D242" s="593"/>
      <c r="E242" s="593"/>
      <c r="F242" s="593"/>
      <c r="G242" s="593"/>
      <c r="H242" s="593"/>
      <c r="I242" s="593"/>
      <c r="J242" s="593"/>
      <c r="K242" s="593"/>
      <c r="L242" s="593"/>
      <c r="M242" s="593"/>
      <c r="N242" s="593"/>
      <c r="O242" s="593"/>
      <c r="P242" s="594"/>
    </row>
    <row r="243" spans="1:16" s="68" customFormat="1" ht="25.5" x14ac:dyDescent="0.25">
      <c r="A243" s="237"/>
      <c r="B243" s="233" t="s">
        <v>332</v>
      </c>
      <c r="C243" s="254" t="s">
        <v>735</v>
      </c>
      <c r="D243" s="229" t="s">
        <v>333</v>
      </c>
      <c r="E243" s="229" t="s">
        <v>24</v>
      </c>
      <c r="F243" s="229" t="s">
        <v>25</v>
      </c>
      <c r="G243" s="247">
        <v>0</v>
      </c>
      <c r="H243" s="247"/>
      <c r="I243" s="247">
        <v>46.2</v>
      </c>
      <c r="J243" s="247">
        <v>55</v>
      </c>
      <c r="K243" s="247">
        <v>64</v>
      </c>
      <c r="L243" s="247">
        <v>73.5</v>
      </c>
      <c r="M243" s="248">
        <v>73.5</v>
      </c>
      <c r="N243" s="249"/>
      <c r="O243" s="249"/>
      <c r="P243" s="249"/>
    </row>
    <row r="244" spans="1:16" s="10" customFormat="1" ht="17.25" customHeight="1" x14ac:dyDescent="0.25">
      <c r="A244" s="118"/>
      <c r="B244" s="119" t="s">
        <v>65</v>
      </c>
      <c r="C244" s="119"/>
      <c r="D244" s="119"/>
      <c r="E244" s="119"/>
      <c r="F244" s="119"/>
      <c r="G244" s="120">
        <f>G246</f>
        <v>14.3</v>
      </c>
      <c r="H244" s="120">
        <f t="shared" ref="H244:M244" si="27">H246</f>
        <v>25.7</v>
      </c>
      <c r="I244" s="120">
        <f t="shared" si="27"/>
        <v>26.835000000000001</v>
      </c>
      <c r="J244" s="120">
        <f t="shared" si="27"/>
        <v>28.026750000000003</v>
      </c>
      <c r="K244" s="120">
        <f t="shared" si="27"/>
        <v>29.428087500000004</v>
      </c>
      <c r="L244" s="120">
        <f t="shared" si="27"/>
        <v>30.899491875000006</v>
      </c>
      <c r="M244" s="120">
        <f t="shared" si="27"/>
        <v>32.444466468750008</v>
      </c>
      <c r="N244" s="119"/>
      <c r="O244" s="119"/>
      <c r="P244" s="119"/>
    </row>
    <row r="245" spans="1:16" s="10" customFormat="1" ht="17.25" customHeight="1" x14ac:dyDescent="0.25">
      <c r="A245" s="118"/>
      <c r="B245" s="119" t="s">
        <v>66</v>
      </c>
      <c r="C245" s="119"/>
      <c r="D245" s="119"/>
      <c r="E245" s="119"/>
      <c r="F245" s="119"/>
      <c r="G245" s="120"/>
      <c r="H245" s="120"/>
      <c r="I245" s="120"/>
      <c r="J245" s="120"/>
      <c r="K245" s="120"/>
      <c r="L245" s="120"/>
      <c r="M245" s="120"/>
      <c r="N245" s="119"/>
      <c r="O245" s="119"/>
      <c r="P245" s="119"/>
    </row>
    <row r="246" spans="1:16" s="10" customFormat="1" ht="17.25" customHeight="1" x14ac:dyDescent="0.25">
      <c r="A246" s="118"/>
      <c r="B246" s="119" t="s">
        <v>67</v>
      </c>
      <c r="C246" s="119"/>
      <c r="D246" s="119"/>
      <c r="E246" s="119"/>
      <c r="F246" s="119"/>
      <c r="G246" s="120">
        <f t="shared" ref="G246:M246" si="28">G204+G205</f>
        <v>14.3</v>
      </c>
      <c r="H246" s="120">
        <f t="shared" si="28"/>
        <v>25.7</v>
      </c>
      <c r="I246" s="120">
        <f t="shared" si="28"/>
        <v>26.835000000000001</v>
      </c>
      <c r="J246" s="120">
        <f t="shared" si="28"/>
        <v>28.026750000000003</v>
      </c>
      <c r="K246" s="120">
        <f t="shared" si="28"/>
        <v>29.428087500000004</v>
      </c>
      <c r="L246" s="120">
        <f t="shared" si="28"/>
        <v>30.899491875000006</v>
      </c>
      <c r="M246" s="120">
        <f t="shared" si="28"/>
        <v>32.444466468750008</v>
      </c>
      <c r="N246" s="119"/>
      <c r="O246" s="119"/>
      <c r="P246" s="119"/>
    </row>
    <row r="247" spans="1:16" s="10" customFormat="1" ht="17.25" customHeight="1" x14ac:dyDescent="0.25">
      <c r="A247" s="118"/>
      <c r="B247" s="119" t="s">
        <v>68</v>
      </c>
      <c r="C247" s="119"/>
      <c r="D247" s="119"/>
      <c r="E247" s="119"/>
      <c r="F247" s="119"/>
      <c r="G247" s="120"/>
      <c r="H247" s="120"/>
      <c r="I247" s="120"/>
      <c r="J247" s="120"/>
      <c r="K247" s="120"/>
      <c r="L247" s="120"/>
      <c r="M247" s="120"/>
      <c r="N247" s="119"/>
      <c r="O247" s="119"/>
      <c r="P247" s="119"/>
    </row>
    <row r="248" spans="1:16" s="10" customFormat="1" ht="17.25" customHeight="1" x14ac:dyDescent="0.25">
      <c r="A248" s="121"/>
      <c r="B248" s="119" t="s">
        <v>47</v>
      </c>
      <c r="C248" s="119"/>
      <c r="D248" s="119"/>
      <c r="E248" s="119"/>
      <c r="F248" s="119"/>
      <c r="G248" s="120"/>
      <c r="H248" s="120"/>
      <c r="I248" s="120"/>
      <c r="J248" s="120"/>
      <c r="K248" s="120"/>
      <c r="L248" s="120"/>
      <c r="M248" s="120"/>
      <c r="N248" s="119"/>
      <c r="O248" s="119"/>
      <c r="P248" s="119"/>
    </row>
    <row r="249" spans="1:16" s="10" customFormat="1" ht="17.25" customHeight="1" x14ac:dyDescent="0.25">
      <c r="A249" s="121"/>
      <c r="B249" s="119" t="s">
        <v>51</v>
      </c>
      <c r="C249" s="119"/>
      <c r="D249" s="119"/>
      <c r="E249" s="119"/>
      <c r="F249" s="119"/>
      <c r="G249" s="120"/>
      <c r="H249" s="120"/>
      <c r="I249" s="120"/>
      <c r="J249" s="120"/>
      <c r="K249" s="120"/>
      <c r="L249" s="120"/>
      <c r="M249" s="120"/>
      <c r="N249" s="119"/>
      <c r="O249" s="119"/>
      <c r="P249" s="119"/>
    </row>
    <row r="250" spans="1:16" s="2" customFormat="1" ht="54" customHeight="1" x14ac:dyDescent="0.25">
      <c r="A250" s="110">
        <v>22</v>
      </c>
      <c r="B250" s="186" t="s">
        <v>334</v>
      </c>
      <c r="C250" s="110" t="s">
        <v>335</v>
      </c>
      <c r="D250" s="110" t="s">
        <v>336</v>
      </c>
      <c r="E250" s="110" t="s">
        <v>337</v>
      </c>
      <c r="F250" s="110" t="s">
        <v>25</v>
      </c>
      <c r="G250" s="110" t="s">
        <v>205</v>
      </c>
      <c r="H250" s="110">
        <v>414</v>
      </c>
      <c r="I250" s="113" t="s">
        <v>205</v>
      </c>
      <c r="J250" s="110" t="s">
        <v>205</v>
      </c>
      <c r="K250" s="110" t="s">
        <v>205</v>
      </c>
      <c r="L250" s="110">
        <v>430</v>
      </c>
      <c r="M250" s="148" t="s">
        <v>205</v>
      </c>
      <c r="N250" s="131"/>
      <c r="O250" s="131"/>
      <c r="P250" s="131"/>
    </row>
    <row r="251" spans="1:16" s="2" customFormat="1" ht="59.25" customHeight="1" x14ac:dyDescent="0.25">
      <c r="A251" s="110">
        <v>23</v>
      </c>
      <c r="B251" s="186" t="s">
        <v>338</v>
      </c>
      <c r="C251" s="110" t="s">
        <v>335</v>
      </c>
      <c r="D251" s="110" t="s">
        <v>336</v>
      </c>
      <c r="E251" s="110" t="s">
        <v>337</v>
      </c>
      <c r="F251" s="110" t="s">
        <v>25</v>
      </c>
      <c r="G251" s="110" t="s">
        <v>205</v>
      </c>
      <c r="H251" s="110">
        <v>441</v>
      </c>
      <c r="I251" s="113" t="s">
        <v>205</v>
      </c>
      <c r="J251" s="110" t="s">
        <v>205</v>
      </c>
      <c r="K251" s="110" t="s">
        <v>205</v>
      </c>
      <c r="L251" s="110">
        <v>456</v>
      </c>
      <c r="M251" s="148" t="s">
        <v>205</v>
      </c>
      <c r="N251" s="131"/>
      <c r="O251" s="131"/>
      <c r="P251" s="131"/>
    </row>
    <row r="252" spans="1:16" s="2" customFormat="1" ht="59.25" customHeight="1" x14ac:dyDescent="0.25">
      <c r="A252" s="110">
        <v>24</v>
      </c>
      <c r="B252" s="186" t="s">
        <v>339</v>
      </c>
      <c r="C252" s="110" t="s">
        <v>335</v>
      </c>
      <c r="D252" s="110" t="s">
        <v>336</v>
      </c>
      <c r="E252" s="110" t="s">
        <v>337</v>
      </c>
      <c r="F252" s="110" t="s">
        <v>25</v>
      </c>
      <c r="G252" s="110" t="s">
        <v>205</v>
      </c>
      <c r="H252" s="110">
        <v>445</v>
      </c>
      <c r="I252" s="113" t="s">
        <v>205</v>
      </c>
      <c r="J252" s="110" t="s">
        <v>205</v>
      </c>
      <c r="K252" s="110" t="s">
        <v>205</v>
      </c>
      <c r="L252" s="110">
        <v>463</v>
      </c>
      <c r="M252" s="148" t="s">
        <v>205</v>
      </c>
      <c r="N252" s="131"/>
      <c r="O252" s="131"/>
      <c r="P252" s="131"/>
    </row>
    <row r="253" spans="1:16" s="14" customFormat="1" ht="15" customHeight="1" x14ac:dyDescent="0.25">
      <c r="A253" s="165" t="s">
        <v>340</v>
      </c>
      <c r="B253" s="574" t="s">
        <v>341</v>
      </c>
      <c r="C253" s="575"/>
      <c r="D253" s="575"/>
      <c r="E253" s="575"/>
      <c r="F253" s="575"/>
      <c r="G253" s="575"/>
      <c r="H253" s="575"/>
      <c r="I253" s="575"/>
      <c r="J253" s="575"/>
      <c r="K253" s="575"/>
      <c r="L253" s="575"/>
      <c r="M253" s="575"/>
      <c r="N253" s="575"/>
      <c r="O253" s="575"/>
      <c r="P253" s="576"/>
    </row>
    <row r="254" spans="1:16" s="68" customFormat="1" ht="38.25" x14ac:dyDescent="0.25">
      <c r="A254" s="237"/>
      <c r="B254" s="233" t="s">
        <v>342</v>
      </c>
      <c r="C254" s="229" t="s">
        <v>335</v>
      </c>
      <c r="D254" s="229" t="s">
        <v>343</v>
      </c>
      <c r="E254" s="229" t="s">
        <v>24</v>
      </c>
      <c r="F254" s="229" t="s">
        <v>25</v>
      </c>
      <c r="G254" s="229">
        <v>100</v>
      </c>
      <c r="H254" s="229">
        <v>100</v>
      </c>
      <c r="I254" s="231">
        <v>100</v>
      </c>
      <c r="J254" s="229">
        <v>100</v>
      </c>
      <c r="K254" s="229">
        <v>100</v>
      </c>
      <c r="L254" s="229">
        <v>100</v>
      </c>
      <c r="M254" s="250">
        <v>100</v>
      </c>
      <c r="N254" s="249"/>
      <c r="O254" s="249"/>
      <c r="P254" s="249"/>
    </row>
    <row r="255" spans="1:16" s="68" customFormat="1" ht="15" customHeight="1" x14ac:dyDescent="0.25">
      <c r="A255" s="237"/>
      <c r="B255" s="592" t="s">
        <v>344</v>
      </c>
      <c r="C255" s="593"/>
      <c r="D255" s="593"/>
      <c r="E255" s="593"/>
      <c r="F255" s="593"/>
      <c r="G255" s="593"/>
      <c r="H255" s="593"/>
      <c r="I255" s="593"/>
      <c r="J255" s="593"/>
      <c r="K255" s="593"/>
      <c r="L255" s="593"/>
      <c r="M255" s="593"/>
      <c r="N255" s="593"/>
      <c r="O255" s="593"/>
      <c r="P255" s="594"/>
    </row>
    <row r="256" spans="1:16" s="68" customFormat="1" ht="38.25" x14ac:dyDescent="0.25">
      <c r="A256" s="237"/>
      <c r="B256" s="233" t="s">
        <v>345</v>
      </c>
      <c r="C256" s="229" t="s">
        <v>335</v>
      </c>
      <c r="D256" s="229" t="s">
        <v>346</v>
      </c>
      <c r="E256" s="229" t="s">
        <v>24</v>
      </c>
      <c r="F256" s="229" t="s">
        <v>25</v>
      </c>
      <c r="G256" s="241"/>
      <c r="H256" s="229"/>
      <c r="I256" s="231">
        <v>80</v>
      </c>
      <c r="J256" s="241">
        <v>85</v>
      </c>
      <c r="K256" s="241">
        <v>90</v>
      </c>
      <c r="L256" s="241">
        <v>95</v>
      </c>
      <c r="M256" s="242">
        <v>100</v>
      </c>
      <c r="N256" s="249"/>
      <c r="O256" s="249"/>
      <c r="P256" s="249"/>
    </row>
    <row r="257" spans="1:16" s="68" customFormat="1" ht="16.5" customHeight="1" x14ac:dyDescent="0.25">
      <c r="A257" s="237"/>
      <c r="B257" s="592" t="s">
        <v>347</v>
      </c>
      <c r="C257" s="593"/>
      <c r="D257" s="593"/>
      <c r="E257" s="593"/>
      <c r="F257" s="593"/>
      <c r="G257" s="593"/>
      <c r="H257" s="593"/>
      <c r="I257" s="593"/>
      <c r="J257" s="593"/>
      <c r="K257" s="593"/>
      <c r="L257" s="593"/>
      <c r="M257" s="593"/>
      <c r="N257" s="593"/>
      <c r="O257" s="593"/>
      <c r="P257" s="594"/>
    </row>
    <row r="258" spans="1:16" s="68" customFormat="1" ht="52.5" customHeight="1" x14ac:dyDescent="0.25">
      <c r="A258" s="237"/>
      <c r="B258" s="233" t="s">
        <v>348</v>
      </c>
      <c r="C258" s="229" t="s">
        <v>335</v>
      </c>
      <c r="D258" s="229" t="s">
        <v>349</v>
      </c>
      <c r="E258" s="229" t="s">
        <v>24</v>
      </c>
      <c r="F258" s="229" t="s">
        <v>25</v>
      </c>
      <c r="G258" s="229">
        <v>54.8</v>
      </c>
      <c r="H258" s="241">
        <v>60</v>
      </c>
      <c r="I258" s="231">
        <v>65.2</v>
      </c>
      <c r="J258" s="229">
        <v>70.400000000000006</v>
      </c>
      <c r="K258" s="229" t="s">
        <v>205</v>
      </c>
      <c r="L258" s="229" t="s">
        <v>205</v>
      </c>
      <c r="M258" s="250" t="s">
        <v>205</v>
      </c>
      <c r="N258" s="249"/>
      <c r="O258" s="249"/>
      <c r="P258" s="249"/>
    </row>
    <row r="259" spans="1:16" s="72" customFormat="1" ht="63.75" customHeight="1" x14ac:dyDescent="0.25">
      <c r="A259" s="237"/>
      <c r="B259" s="230" t="s">
        <v>350</v>
      </c>
      <c r="C259" s="229" t="s">
        <v>351</v>
      </c>
      <c r="D259" s="229" t="s">
        <v>322</v>
      </c>
      <c r="E259" s="229" t="s">
        <v>74</v>
      </c>
      <c r="F259" s="229" t="s">
        <v>25</v>
      </c>
      <c r="G259" s="229">
        <v>2</v>
      </c>
      <c r="H259" s="229">
        <v>3</v>
      </c>
      <c r="I259" s="229">
        <v>5</v>
      </c>
      <c r="J259" s="229">
        <v>2</v>
      </c>
      <c r="K259" s="229">
        <v>3</v>
      </c>
      <c r="L259" s="229">
        <v>3</v>
      </c>
      <c r="M259" s="229">
        <v>3</v>
      </c>
      <c r="N259" s="236"/>
      <c r="O259" s="251"/>
      <c r="P259" s="234" t="s">
        <v>782</v>
      </c>
    </row>
    <row r="260" spans="1:16" s="14" customFormat="1" ht="15" customHeight="1" x14ac:dyDescent="0.25">
      <c r="A260" s="165" t="s">
        <v>352</v>
      </c>
      <c r="B260" s="574" t="s">
        <v>353</v>
      </c>
      <c r="C260" s="575"/>
      <c r="D260" s="575"/>
      <c r="E260" s="575"/>
      <c r="F260" s="575"/>
      <c r="G260" s="575"/>
      <c r="H260" s="575"/>
      <c r="I260" s="575"/>
      <c r="J260" s="575"/>
      <c r="K260" s="575"/>
      <c r="L260" s="575"/>
      <c r="M260" s="575"/>
      <c r="N260" s="575"/>
      <c r="O260" s="575"/>
      <c r="P260" s="576"/>
    </row>
    <row r="261" spans="1:16" s="2" customFormat="1" ht="15" customHeight="1" x14ac:dyDescent="0.25">
      <c r="A261" s="146"/>
      <c r="B261" s="545" t="s">
        <v>354</v>
      </c>
      <c r="C261" s="546"/>
      <c r="D261" s="546"/>
      <c r="E261" s="546"/>
      <c r="F261" s="546"/>
      <c r="G261" s="546"/>
      <c r="H261" s="546"/>
      <c r="I261" s="546"/>
      <c r="J261" s="546"/>
      <c r="K261" s="546"/>
      <c r="L261" s="546"/>
      <c r="M261" s="546"/>
      <c r="N261" s="546"/>
      <c r="O261" s="546"/>
      <c r="P261" s="547"/>
    </row>
    <row r="262" spans="1:16" s="68" customFormat="1" ht="68.25" customHeight="1" x14ac:dyDescent="0.25">
      <c r="A262" s="237"/>
      <c r="B262" s="233" t="s">
        <v>355</v>
      </c>
      <c r="C262" s="229" t="s">
        <v>335</v>
      </c>
      <c r="D262" s="229" t="s">
        <v>356</v>
      </c>
      <c r="E262" s="229" t="s">
        <v>24</v>
      </c>
      <c r="F262" s="229" t="s">
        <v>25</v>
      </c>
      <c r="G262" s="241">
        <v>83</v>
      </c>
      <c r="H262" s="241">
        <v>91</v>
      </c>
      <c r="I262" s="231">
        <v>93</v>
      </c>
      <c r="J262" s="241">
        <v>95</v>
      </c>
      <c r="K262" s="241">
        <v>98</v>
      </c>
      <c r="L262" s="241">
        <v>100</v>
      </c>
      <c r="M262" s="242">
        <v>83</v>
      </c>
      <c r="N262" s="249"/>
      <c r="O262" s="249"/>
      <c r="P262" s="249"/>
    </row>
    <row r="263" spans="1:16" s="72" customFormat="1" ht="46.5" customHeight="1" x14ac:dyDescent="0.25">
      <c r="A263" s="252"/>
      <c r="B263" s="253" t="s">
        <v>357</v>
      </c>
      <c r="C263" s="229" t="s">
        <v>358</v>
      </c>
      <c r="D263" s="229" t="s">
        <v>346</v>
      </c>
      <c r="E263" s="229" t="s">
        <v>241</v>
      </c>
      <c r="F263" s="229" t="s">
        <v>25</v>
      </c>
      <c r="G263" s="229">
        <v>6</v>
      </c>
      <c r="H263" s="229">
        <v>1</v>
      </c>
      <c r="I263" s="229">
        <v>3</v>
      </c>
      <c r="J263" s="229">
        <v>1</v>
      </c>
      <c r="K263" s="229">
        <v>0</v>
      </c>
      <c r="L263" s="229">
        <v>0</v>
      </c>
      <c r="M263" s="250">
        <v>0</v>
      </c>
      <c r="N263" s="236"/>
      <c r="O263" s="251"/>
      <c r="P263" s="438" t="s">
        <v>783</v>
      </c>
    </row>
    <row r="264" spans="1:16" s="72" customFormat="1" ht="35.25" customHeight="1" x14ac:dyDescent="0.25">
      <c r="A264" s="453"/>
      <c r="B264" s="601" t="s">
        <v>359</v>
      </c>
      <c r="C264" s="602" t="s">
        <v>358</v>
      </c>
      <c r="D264" s="602" t="s">
        <v>346</v>
      </c>
      <c r="E264" s="229" t="s">
        <v>241</v>
      </c>
      <c r="F264" s="602" t="s">
        <v>25</v>
      </c>
      <c r="G264" s="229">
        <v>184</v>
      </c>
      <c r="H264" s="229">
        <v>120</v>
      </c>
      <c r="I264" s="229">
        <v>100</v>
      </c>
      <c r="J264" s="229">
        <v>80</v>
      </c>
      <c r="K264" s="229">
        <v>130</v>
      </c>
      <c r="L264" s="229">
        <v>150</v>
      </c>
      <c r="M264" s="250">
        <v>160</v>
      </c>
      <c r="N264" s="457" t="s">
        <v>67</v>
      </c>
      <c r="O264" s="598">
        <v>261029</v>
      </c>
      <c r="P264" s="602" t="s">
        <v>784</v>
      </c>
    </row>
    <row r="265" spans="1:16" s="72" customFormat="1" ht="40.5" customHeight="1" x14ac:dyDescent="0.25">
      <c r="A265" s="454"/>
      <c r="B265" s="601"/>
      <c r="C265" s="602"/>
      <c r="D265" s="602"/>
      <c r="E265" s="229" t="s">
        <v>32</v>
      </c>
      <c r="F265" s="602"/>
      <c r="G265" s="229">
        <v>10</v>
      </c>
      <c r="H265" s="229">
        <v>35</v>
      </c>
      <c r="I265" s="229">
        <v>0.8</v>
      </c>
      <c r="J265" s="229">
        <v>36.380000000000003</v>
      </c>
      <c r="K265" s="229">
        <v>38.9</v>
      </c>
      <c r="L265" s="229">
        <v>41.6</v>
      </c>
      <c r="M265" s="250">
        <v>44.5</v>
      </c>
      <c r="N265" s="458"/>
      <c r="O265" s="599"/>
      <c r="P265" s="602"/>
    </row>
    <row r="266" spans="1:16" s="68" customFormat="1" ht="32.25" customHeight="1" x14ac:dyDescent="0.25">
      <c r="A266" s="237"/>
      <c r="B266" s="233" t="s">
        <v>360</v>
      </c>
      <c r="C266" s="229" t="s">
        <v>335</v>
      </c>
      <c r="D266" s="229" t="s">
        <v>356</v>
      </c>
      <c r="E266" s="229" t="s">
        <v>24</v>
      </c>
      <c r="F266" s="229" t="s">
        <v>25</v>
      </c>
      <c r="G266" s="229">
        <v>82.9</v>
      </c>
      <c r="H266" s="229">
        <v>96.7</v>
      </c>
      <c r="I266" s="231">
        <v>100</v>
      </c>
      <c r="J266" s="229">
        <v>100</v>
      </c>
      <c r="K266" s="229">
        <v>100</v>
      </c>
      <c r="L266" s="229">
        <v>100</v>
      </c>
      <c r="M266" s="250">
        <v>100</v>
      </c>
      <c r="N266" s="249"/>
      <c r="O266" s="249"/>
      <c r="P266" s="240"/>
    </row>
    <row r="267" spans="1:16" s="72" customFormat="1" ht="27.75" customHeight="1" x14ac:dyDescent="0.25">
      <c r="A267" s="600"/>
      <c r="B267" s="601" t="s">
        <v>361</v>
      </c>
      <c r="C267" s="602" t="s">
        <v>362</v>
      </c>
      <c r="D267" s="602" t="s">
        <v>322</v>
      </c>
      <c r="E267" s="229" t="s">
        <v>74</v>
      </c>
      <c r="F267" s="602" t="s">
        <v>25</v>
      </c>
      <c r="G267" s="229">
        <v>1</v>
      </c>
      <c r="H267" s="229">
        <v>2</v>
      </c>
      <c r="I267" s="229">
        <v>4</v>
      </c>
      <c r="J267" s="229">
        <v>0</v>
      </c>
      <c r="K267" s="229">
        <v>0</v>
      </c>
      <c r="L267" s="229">
        <v>0</v>
      </c>
      <c r="M267" s="229">
        <v>0</v>
      </c>
      <c r="N267" s="457" t="s">
        <v>67</v>
      </c>
      <c r="O267" s="457" t="s">
        <v>363</v>
      </c>
      <c r="P267" s="602" t="s">
        <v>785</v>
      </c>
    </row>
    <row r="268" spans="1:16" s="72" customFormat="1" ht="30.75" customHeight="1" x14ac:dyDescent="0.25">
      <c r="A268" s="600"/>
      <c r="B268" s="601"/>
      <c r="C268" s="602"/>
      <c r="D268" s="602"/>
      <c r="E268" s="229" t="s">
        <v>32</v>
      </c>
      <c r="F268" s="602"/>
      <c r="G268" s="229">
        <v>1</v>
      </c>
      <c r="H268" s="229">
        <v>1.8</v>
      </c>
      <c r="I268" s="229">
        <v>3</v>
      </c>
      <c r="J268" s="229">
        <v>0</v>
      </c>
      <c r="K268" s="229">
        <v>0</v>
      </c>
      <c r="L268" s="229">
        <v>0</v>
      </c>
      <c r="M268" s="229">
        <v>0</v>
      </c>
      <c r="N268" s="458"/>
      <c r="O268" s="458"/>
      <c r="P268" s="602"/>
    </row>
    <row r="269" spans="1:16" s="1" customFormat="1" ht="15" customHeight="1" x14ac:dyDescent="0.25">
      <c r="A269" s="237"/>
      <c r="B269" s="592" t="s">
        <v>364</v>
      </c>
      <c r="C269" s="593"/>
      <c r="D269" s="593"/>
      <c r="E269" s="593"/>
      <c r="F269" s="593"/>
      <c r="G269" s="593"/>
      <c r="H269" s="593"/>
      <c r="I269" s="593"/>
      <c r="J269" s="593"/>
      <c r="K269" s="593"/>
      <c r="L269" s="593"/>
      <c r="M269" s="593"/>
      <c r="N269" s="593"/>
      <c r="O269" s="593"/>
      <c r="P269" s="594"/>
    </row>
    <row r="270" spans="1:16" s="1" customFormat="1" ht="48.75" customHeight="1" x14ac:dyDescent="0.25">
      <c r="A270" s="237"/>
      <c r="B270" s="256" t="s">
        <v>365</v>
      </c>
      <c r="C270" s="230" t="s">
        <v>366</v>
      </c>
      <c r="D270" s="229" t="s">
        <v>322</v>
      </c>
      <c r="E270" s="229" t="s">
        <v>367</v>
      </c>
      <c r="F270" s="250" t="s">
        <v>25</v>
      </c>
      <c r="G270" s="243">
        <v>15.4</v>
      </c>
      <c r="H270" s="243">
        <v>39.700000000000003</v>
      </c>
      <c r="I270" s="257">
        <f>H270*1.05</f>
        <v>41.685000000000002</v>
      </c>
      <c r="J270" s="258">
        <f>I270*1.05</f>
        <v>43.769250000000007</v>
      </c>
      <c r="K270" s="258">
        <f>J270*1.05</f>
        <v>45.957712500000007</v>
      </c>
      <c r="L270" s="258">
        <f>K270*1.05</f>
        <v>48.255598125000006</v>
      </c>
      <c r="M270" s="258">
        <f>L270*1.05</f>
        <v>50.668378031250008</v>
      </c>
      <c r="N270" s="259"/>
      <c r="O270" s="236">
        <v>819009</v>
      </c>
      <c r="P270" s="240"/>
    </row>
    <row r="271" spans="1:16" s="10" customFormat="1" ht="17.25" customHeight="1" x14ac:dyDescent="0.25">
      <c r="A271" s="118"/>
      <c r="B271" s="119" t="s">
        <v>65</v>
      </c>
      <c r="C271" s="260"/>
      <c r="D271" s="119"/>
      <c r="E271" s="119"/>
      <c r="F271" s="119"/>
      <c r="G271" s="120">
        <f>G273</f>
        <v>25.3</v>
      </c>
      <c r="H271" s="120">
        <f t="shared" ref="H271:M271" si="29">H273</f>
        <v>62.5</v>
      </c>
      <c r="I271" s="120">
        <f t="shared" si="29"/>
        <v>30.635000000000002</v>
      </c>
      <c r="J271" s="120">
        <f t="shared" si="29"/>
        <v>64.406750000000002</v>
      </c>
      <c r="K271" s="120">
        <f t="shared" si="29"/>
        <v>68.328087500000009</v>
      </c>
      <c r="L271" s="120">
        <f t="shared" si="29"/>
        <v>72.499491875000004</v>
      </c>
      <c r="M271" s="120">
        <f t="shared" si="29"/>
        <v>76.944466468750008</v>
      </c>
      <c r="N271" s="119"/>
      <c r="O271" s="119"/>
      <c r="P271" s="119"/>
    </row>
    <row r="272" spans="1:16" s="10" customFormat="1" ht="17.25" customHeight="1" x14ac:dyDescent="0.25">
      <c r="A272" s="118"/>
      <c r="B272" s="119" t="s">
        <v>66</v>
      </c>
      <c r="C272" s="119"/>
      <c r="D272" s="119"/>
      <c r="E272" s="119"/>
      <c r="F272" s="119"/>
      <c r="G272" s="120"/>
      <c r="H272" s="120"/>
      <c r="I272" s="120"/>
      <c r="J272" s="120"/>
      <c r="K272" s="120"/>
      <c r="L272" s="120"/>
      <c r="M272" s="120"/>
      <c r="N272" s="119"/>
      <c r="O272" s="119"/>
      <c r="P272" s="119"/>
    </row>
    <row r="273" spans="1:16382" s="10" customFormat="1" ht="17.25" customHeight="1" x14ac:dyDescent="0.25">
      <c r="A273" s="118"/>
      <c r="B273" s="119" t="s">
        <v>67</v>
      </c>
      <c r="C273" s="119"/>
      <c r="D273" s="119"/>
      <c r="E273" s="119"/>
      <c r="F273" s="119"/>
      <c r="G273" s="120">
        <f>G265+G268+G204+G205</f>
        <v>25.3</v>
      </c>
      <c r="H273" s="120">
        <f t="shared" ref="H273:M273" si="30">H265+H268+H204+H205</f>
        <v>62.5</v>
      </c>
      <c r="I273" s="120">
        <f t="shared" si="30"/>
        <v>30.635000000000002</v>
      </c>
      <c r="J273" s="120">
        <f t="shared" si="30"/>
        <v>64.406750000000002</v>
      </c>
      <c r="K273" s="120">
        <f t="shared" si="30"/>
        <v>68.328087500000009</v>
      </c>
      <c r="L273" s="120">
        <f t="shared" si="30"/>
        <v>72.499491875000004</v>
      </c>
      <c r="M273" s="120">
        <f t="shared" si="30"/>
        <v>76.944466468750008</v>
      </c>
      <c r="N273" s="119"/>
      <c r="O273" s="119"/>
      <c r="P273" s="119"/>
    </row>
    <row r="274" spans="1:16382" s="10" customFormat="1" ht="17.25" customHeight="1" x14ac:dyDescent="0.25">
      <c r="A274" s="118"/>
      <c r="B274" s="119" t="s">
        <v>68</v>
      </c>
      <c r="C274" s="119"/>
      <c r="D274" s="119"/>
      <c r="E274" s="119"/>
      <c r="F274" s="119"/>
      <c r="G274" s="120"/>
      <c r="H274" s="120"/>
      <c r="I274" s="120"/>
      <c r="J274" s="120"/>
      <c r="K274" s="120"/>
      <c r="L274" s="120"/>
      <c r="M274" s="120"/>
      <c r="N274" s="119"/>
      <c r="O274" s="119"/>
      <c r="P274" s="119"/>
    </row>
    <row r="275" spans="1:16382" s="10" customFormat="1" ht="17.25" customHeight="1" x14ac:dyDescent="0.25">
      <c r="A275" s="121"/>
      <c r="B275" s="119" t="s">
        <v>47</v>
      </c>
      <c r="C275" s="119"/>
      <c r="D275" s="119"/>
      <c r="E275" s="119"/>
      <c r="F275" s="119"/>
      <c r="G275" s="120"/>
      <c r="H275" s="120"/>
      <c r="I275" s="120"/>
      <c r="J275" s="120"/>
      <c r="K275" s="120"/>
      <c r="L275" s="120"/>
      <c r="M275" s="120"/>
      <c r="N275" s="119"/>
      <c r="O275" s="119"/>
      <c r="P275" s="119"/>
    </row>
    <row r="276" spans="1:16382" s="10" customFormat="1" ht="17.25" customHeight="1" x14ac:dyDescent="0.25">
      <c r="A276" s="121"/>
      <c r="B276" s="119" t="s">
        <v>51</v>
      </c>
      <c r="C276" s="119"/>
      <c r="D276" s="119"/>
      <c r="E276" s="119"/>
      <c r="F276" s="119"/>
      <c r="G276" s="120"/>
      <c r="H276" s="120"/>
      <c r="I276" s="120"/>
      <c r="J276" s="120"/>
      <c r="K276" s="120"/>
      <c r="L276" s="120"/>
      <c r="M276" s="120"/>
      <c r="N276" s="119"/>
      <c r="O276" s="119"/>
      <c r="P276" s="119"/>
    </row>
    <row r="277" spans="1:16382" s="2" customFormat="1" ht="38.25" x14ac:dyDescent="0.25">
      <c r="A277" s="110">
        <v>25</v>
      </c>
      <c r="B277" s="186" t="s">
        <v>368</v>
      </c>
      <c r="C277" s="110" t="s">
        <v>369</v>
      </c>
      <c r="D277" s="110" t="s">
        <v>23</v>
      </c>
      <c r="E277" s="110" t="s">
        <v>24</v>
      </c>
      <c r="F277" s="110" t="s">
        <v>25</v>
      </c>
      <c r="G277" s="110">
        <v>4.4000000000000004</v>
      </c>
      <c r="H277" s="110">
        <v>4.3</v>
      </c>
      <c r="I277" s="113">
        <v>4.3</v>
      </c>
      <c r="J277" s="110">
        <v>4.2</v>
      </c>
      <c r="K277" s="110">
        <v>4.0999999999999996</v>
      </c>
      <c r="L277" s="110">
        <v>4.0999999999999996</v>
      </c>
      <c r="M277" s="148">
        <v>4.0999999999999996</v>
      </c>
      <c r="N277" s="131"/>
      <c r="O277" s="131"/>
      <c r="P277" s="131"/>
    </row>
    <row r="278" spans="1:16382" s="14" customFormat="1" ht="15" customHeight="1" x14ac:dyDescent="0.25">
      <c r="A278" s="165" t="s">
        <v>370</v>
      </c>
      <c r="B278" s="574" t="s">
        <v>371</v>
      </c>
      <c r="C278" s="575"/>
      <c r="D278" s="575"/>
      <c r="E278" s="575"/>
      <c r="F278" s="575"/>
      <c r="G278" s="575"/>
      <c r="H278" s="575"/>
      <c r="I278" s="575"/>
      <c r="J278" s="575"/>
      <c r="K278" s="575"/>
      <c r="L278" s="575"/>
      <c r="M278" s="575"/>
      <c r="N278" s="575"/>
      <c r="O278" s="575"/>
      <c r="P278" s="576"/>
    </row>
    <row r="279" spans="1:16382" s="2" customFormat="1" ht="15" customHeight="1" x14ac:dyDescent="0.25">
      <c r="A279" s="146"/>
      <c r="B279" s="545" t="s">
        <v>372</v>
      </c>
      <c r="C279" s="546"/>
      <c r="D279" s="546"/>
      <c r="E279" s="546"/>
      <c r="F279" s="546"/>
      <c r="G279" s="546"/>
      <c r="H279" s="546"/>
      <c r="I279" s="546"/>
      <c r="J279" s="546"/>
      <c r="K279" s="546"/>
      <c r="L279" s="546"/>
      <c r="M279" s="546"/>
      <c r="N279" s="546"/>
      <c r="O279" s="546"/>
      <c r="P279" s="547"/>
    </row>
    <row r="280" spans="1:16382" s="8" customFormat="1" ht="51" x14ac:dyDescent="0.25">
      <c r="A280" s="106"/>
      <c r="B280" s="97" t="s">
        <v>373</v>
      </c>
      <c r="C280" s="96" t="s">
        <v>742</v>
      </c>
      <c r="D280" s="96" t="s">
        <v>98</v>
      </c>
      <c r="E280" s="96" t="s">
        <v>374</v>
      </c>
      <c r="F280" s="96" t="s">
        <v>33</v>
      </c>
      <c r="G280" s="98" t="s">
        <v>375</v>
      </c>
      <c r="H280" s="98" t="s">
        <v>376</v>
      </c>
      <c r="I280" s="98" t="s">
        <v>377</v>
      </c>
      <c r="J280" s="98" t="s">
        <v>378</v>
      </c>
      <c r="K280" s="98" t="s">
        <v>379</v>
      </c>
      <c r="L280" s="98" t="s">
        <v>380</v>
      </c>
      <c r="M280" s="98" t="s">
        <v>379</v>
      </c>
      <c r="N280" s="106"/>
      <c r="O280" s="106"/>
      <c r="P280" s="97"/>
    </row>
    <row r="281" spans="1:16382" s="8" customFormat="1" ht="15.75" x14ac:dyDescent="0.25">
      <c r="A281" s="106"/>
      <c r="B281" s="161" t="s">
        <v>381</v>
      </c>
      <c r="C281" s="96" t="s">
        <v>743</v>
      </c>
      <c r="D281" s="96" t="s">
        <v>23</v>
      </c>
      <c r="E281" s="96" t="s">
        <v>24</v>
      </c>
      <c r="F281" s="96" t="s">
        <v>33</v>
      </c>
      <c r="G281" s="98">
        <v>4.0999999999999996</v>
      </c>
      <c r="H281" s="98">
        <v>4.0999999999999996</v>
      </c>
      <c r="I281" s="98">
        <v>4</v>
      </c>
      <c r="J281" s="98">
        <v>4</v>
      </c>
      <c r="K281" s="98">
        <v>4</v>
      </c>
      <c r="L281" s="98">
        <v>3.9</v>
      </c>
      <c r="M281" s="98">
        <v>3.9</v>
      </c>
      <c r="N281" s="106"/>
      <c r="O281" s="106"/>
      <c r="P281" s="97"/>
    </row>
    <row r="282" spans="1:16382" s="8" customFormat="1" ht="15.75" x14ac:dyDescent="0.25">
      <c r="A282" s="569"/>
      <c r="B282" s="572" t="s">
        <v>382</v>
      </c>
      <c r="C282" s="484" t="s">
        <v>743</v>
      </c>
      <c r="D282" s="569" t="s">
        <v>98</v>
      </c>
      <c r="E282" s="96" t="s">
        <v>383</v>
      </c>
      <c r="F282" s="569" t="s">
        <v>33</v>
      </c>
      <c r="G282" s="262">
        <v>192</v>
      </c>
      <c r="H282" s="262">
        <v>185</v>
      </c>
      <c r="I282" s="262">
        <v>157</v>
      </c>
      <c r="J282" s="262">
        <v>157</v>
      </c>
      <c r="K282" s="262">
        <v>157</v>
      </c>
      <c r="L282" s="262">
        <v>169</v>
      </c>
      <c r="M282" s="262">
        <v>169</v>
      </c>
      <c r="N282" s="263"/>
      <c r="O282" s="96"/>
      <c r="P282" s="96"/>
      <c r="Q282" s="29"/>
      <c r="R282" s="30"/>
      <c r="S282" s="15"/>
      <c r="T282" s="11"/>
      <c r="U282" s="11"/>
      <c r="V282" s="30"/>
      <c r="W282" s="15"/>
      <c r="X282" s="11"/>
      <c r="Y282" s="11"/>
      <c r="Z282" s="30"/>
      <c r="AA282" s="15"/>
      <c r="AB282" s="11"/>
      <c r="AC282" s="11"/>
      <c r="AD282" s="30"/>
      <c r="AE282" s="15"/>
      <c r="AF282" s="11"/>
      <c r="AG282" s="11"/>
      <c r="AH282" s="30"/>
      <c r="AI282" s="15"/>
      <c r="AJ282" s="11"/>
      <c r="AK282" s="11"/>
      <c r="AL282" s="30"/>
      <c r="AM282" s="15"/>
      <c r="AN282" s="11"/>
      <c r="AO282" s="11"/>
      <c r="AP282" s="30"/>
      <c r="AQ282" s="15"/>
      <c r="AR282" s="11"/>
      <c r="AS282" s="11"/>
      <c r="AT282" s="30"/>
      <c r="AU282" s="15"/>
      <c r="AV282" s="11"/>
      <c r="AW282" s="11"/>
      <c r="AX282" s="30"/>
      <c r="AY282" s="15"/>
      <c r="AZ282" s="11"/>
      <c r="BA282" s="11"/>
      <c r="BB282" s="30"/>
      <c r="BC282" s="15"/>
      <c r="BD282" s="11"/>
      <c r="BE282" s="11"/>
      <c r="BF282" s="30"/>
      <c r="BG282" s="15"/>
      <c r="BH282" s="11"/>
      <c r="BI282" s="11"/>
      <c r="BJ282" s="30"/>
      <c r="BK282" s="15"/>
      <c r="BL282" s="11"/>
      <c r="BM282" s="11"/>
      <c r="BN282" s="30"/>
      <c r="BO282" s="15"/>
      <c r="BP282" s="11"/>
      <c r="BQ282" s="11"/>
      <c r="BR282" s="30"/>
      <c r="BS282" s="15"/>
      <c r="BT282" s="11"/>
      <c r="BU282" s="11"/>
      <c r="BV282" s="30"/>
      <c r="BW282" s="15"/>
      <c r="BX282" s="11"/>
      <c r="BY282" s="11"/>
      <c r="BZ282" s="30"/>
      <c r="CA282" s="15"/>
      <c r="CB282" s="11"/>
      <c r="CC282" s="11"/>
      <c r="CD282" s="30"/>
      <c r="CE282" s="15"/>
      <c r="CF282" s="11"/>
      <c r="CG282" s="11"/>
      <c r="CH282" s="30"/>
      <c r="CI282" s="15"/>
      <c r="CJ282" s="11"/>
      <c r="CK282" s="11"/>
      <c r="CL282" s="30"/>
      <c r="CM282" s="15"/>
      <c r="CN282" s="11"/>
      <c r="CO282" s="11"/>
      <c r="CP282" s="30"/>
      <c r="CQ282" s="15"/>
      <c r="CR282" s="11"/>
      <c r="CS282" s="11"/>
      <c r="CT282" s="30"/>
      <c r="CU282" s="15"/>
      <c r="CV282" s="11"/>
      <c r="CW282" s="11"/>
      <c r="CX282" s="30"/>
      <c r="CY282" s="15"/>
      <c r="CZ282" s="11"/>
      <c r="DA282" s="11"/>
      <c r="DB282" s="30"/>
      <c r="DC282" s="15"/>
      <c r="DD282" s="11"/>
      <c r="DE282" s="11"/>
      <c r="DF282" s="30"/>
      <c r="DG282" s="15"/>
      <c r="DH282" s="11"/>
      <c r="DI282" s="11"/>
      <c r="DJ282" s="30"/>
      <c r="DK282" s="15"/>
      <c r="DL282" s="11"/>
      <c r="DM282" s="11"/>
      <c r="DN282" s="30"/>
      <c r="DO282" s="15"/>
      <c r="DP282" s="11"/>
      <c r="DQ282" s="11"/>
      <c r="DR282" s="30"/>
      <c r="DS282" s="15"/>
      <c r="DT282" s="11"/>
      <c r="DU282" s="11"/>
      <c r="DV282" s="30"/>
      <c r="DW282" s="15"/>
      <c r="DX282" s="11"/>
      <c r="DY282" s="11"/>
      <c r="DZ282" s="30"/>
      <c r="EA282" s="15"/>
      <c r="EB282" s="11"/>
      <c r="EC282" s="11"/>
      <c r="ED282" s="30"/>
      <c r="EE282" s="15"/>
      <c r="EF282" s="11"/>
      <c r="EG282" s="11"/>
      <c r="EH282" s="30"/>
      <c r="EI282" s="15"/>
      <c r="EJ282" s="11"/>
      <c r="EK282" s="11"/>
      <c r="EL282" s="30"/>
      <c r="EM282" s="15"/>
      <c r="EN282" s="11"/>
      <c r="EO282" s="11"/>
      <c r="EP282" s="30"/>
      <c r="EQ282" s="15"/>
      <c r="ER282" s="11"/>
      <c r="ES282" s="11"/>
      <c r="ET282" s="30"/>
      <c r="EU282" s="15"/>
      <c r="EV282" s="11"/>
      <c r="EW282" s="11"/>
      <c r="EX282" s="30"/>
      <c r="EY282" s="15"/>
      <c r="EZ282" s="11"/>
      <c r="FA282" s="11"/>
      <c r="FB282" s="30"/>
      <c r="FC282" s="15"/>
      <c r="FD282" s="11"/>
      <c r="FE282" s="11"/>
      <c r="FF282" s="30"/>
      <c r="FG282" s="15"/>
      <c r="FH282" s="11"/>
      <c r="FI282" s="11"/>
      <c r="FJ282" s="30"/>
      <c r="FK282" s="15"/>
      <c r="FL282" s="11"/>
      <c r="FM282" s="11"/>
      <c r="FN282" s="30"/>
      <c r="FO282" s="15"/>
      <c r="FP282" s="11"/>
      <c r="FQ282" s="11"/>
      <c r="FR282" s="30"/>
      <c r="FS282" s="15"/>
      <c r="FT282" s="11"/>
      <c r="FU282" s="11"/>
      <c r="FV282" s="30"/>
      <c r="FW282" s="15"/>
      <c r="FX282" s="11"/>
      <c r="FY282" s="11"/>
      <c r="FZ282" s="30"/>
      <c r="GA282" s="15"/>
      <c r="GB282" s="11"/>
      <c r="GC282" s="11"/>
      <c r="GD282" s="30"/>
      <c r="GE282" s="15"/>
      <c r="GF282" s="11"/>
      <c r="GG282" s="11"/>
      <c r="GH282" s="30"/>
      <c r="GI282" s="15"/>
      <c r="GJ282" s="11"/>
      <c r="GK282" s="11"/>
      <c r="GL282" s="30"/>
      <c r="GM282" s="15"/>
      <c r="GN282" s="11"/>
      <c r="GO282" s="11"/>
      <c r="GP282" s="30"/>
      <c r="GQ282" s="15"/>
      <c r="GR282" s="11"/>
      <c r="GS282" s="11"/>
      <c r="GT282" s="30"/>
      <c r="GU282" s="15"/>
      <c r="GV282" s="11"/>
      <c r="GW282" s="11"/>
      <c r="GX282" s="30"/>
      <c r="GY282" s="15"/>
      <c r="GZ282" s="11"/>
      <c r="HA282" s="11"/>
      <c r="HB282" s="30"/>
      <c r="HC282" s="15"/>
      <c r="HD282" s="11"/>
      <c r="HE282" s="11"/>
      <c r="HF282" s="30"/>
      <c r="HG282" s="15"/>
      <c r="HH282" s="11"/>
      <c r="HI282" s="11"/>
      <c r="HJ282" s="30"/>
      <c r="HK282" s="15"/>
      <c r="HL282" s="11"/>
      <c r="HM282" s="11"/>
      <c r="HN282" s="30"/>
      <c r="HO282" s="15"/>
      <c r="HP282" s="11"/>
      <c r="HQ282" s="11"/>
      <c r="HR282" s="30"/>
      <c r="HS282" s="15"/>
      <c r="HT282" s="11"/>
      <c r="HU282" s="11"/>
      <c r="HV282" s="30"/>
      <c r="HW282" s="15"/>
      <c r="HX282" s="11"/>
      <c r="HY282" s="11"/>
      <c r="HZ282" s="30"/>
      <c r="IA282" s="15"/>
      <c r="IB282" s="11"/>
      <c r="IC282" s="11"/>
      <c r="ID282" s="30"/>
      <c r="IE282" s="15"/>
      <c r="IF282" s="11"/>
      <c r="IG282" s="11"/>
      <c r="IH282" s="30"/>
      <c r="II282" s="15"/>
      <c r="IJ282" s="11"/>
      <c r="IK282" s="11"/>
      <c r="IL282" s="30"/>
      <c r="IM282" s="15"/>
      <c r="IN282" s="11"/>
      <c r="IO282" s="11"/>
      <c r="IP282" s="30"/>
      <c r="IQ282" s="15"/>
      <c r="IR282" s="11"/>
      <c r="IS282" s="11"/>
      <c r="IT282" s="30"/>
      <c r="IU282" s="15"/>
      <c r="IV282" s="11"/>
      <c r="IW282" s="11"/>
      <c r="IX282" s="30"/>
      <c r="IY282" s="15"/>
      <c r="IZ282" s="11"/>
      <c r="JA282" s="11"/>
      <c r="JB282" s="30"/>
      <c r="JC282" s="15"/>
      <c r="JD282" s="11"/>
      <c r="JE282" s="11"/>
      <c r="JF282" s="30"/>
      <c r="JG282" s="15"/>
      <c r="JH282" s="11"/>
      <c r="JI282" s="11"/>
      <c r="JJ282" s="30"/>
      <c r="JK282" s="15"/>
      <c r="JL282" s="11"/>
      <c r="JM282" s="11"/>
      <c r="JN282" s="30"/>
      <c r="JO282" s="15"/>
      <c r="JP282" s="11"/>
      <c r="JQ282" s="11"/>
      <c r="JR282" s="30"/>
      <c r="JS282" s="15"/>
      <c r="JT282" s="11"/>
      <c r="JU282" s="11"/>
      <c r="JV282" s="30"/>
      <c r="JW282" s="15"/>
      <c r="JX282" s="11"/>
      <c r="JY282" s="11"/>
      <c r="JZ282" s="30"/>
      <c r="KA282" s="15"/>
      <c r="KB282" s="11"/>
      <c r="KC282" s="11"/>
      <c r="KD282" s="30"/>
      <c r="KE282" s="15"/>
      <c r="KF282" s="11"/>
      <c r="KG282" s="11"/>
      <c r="KH282" s="30"/>
      <c r="KI282" s="15"/>
      <c r="KJ282" s="11"/>
      <c r="KK282" s="11"/>
      <c r="KL282" s="30"/>
      <c r="KM282" s="15"/>
      <c r="KN282" s="11"/>
      <c r="KO282" s="11"/>
      <c r="KP282" s="30"/>
      <c r="KQ282" s="15"/>
      <c r="KR282" s="11"/>
      <c r="KS282" s="11"/>
      <c r="KT282" s="30"/>
      <c r="KU282" s="15"/>
      <c r="KV282" s="11"/>
      <c r="KW282" s="11"/>
      <c r="KX282" s="30"/>
      <c r="KY282" s="15"/>
      <c r="KZ282" s="11"/>
      <c r="LA282" s="11"/>
      <c r="LB282" s="30"/>
      <c r="LC282" s="15"/>
      <c r="LD282" s="11"/>
      <c r="LE282" s="11"/>
      <c r="LF282" s="30"/>
      <c r="LG282" s="15"/>
      <c r="LH282" s="11"/>
      <c r="LI282" s="11"/>
      <c r="LJ282" s="30"/>
      <c r="LK282" s="15"/>
      <c r="LL282" s="11"/>
      <c r="LM282" s="11"/>
      <c r="LN282" s="30"/>
      <c r="LO282" s="15"/>
      <c r="LP282" s="11"/>
      <c r="LQ282" s="11"/>
      <c r="LR282" s="30"/>
      <c r="LS282" s="15"/>
      <c r="LT282" s="11"/>
      <c r="LU282" s="11"/>
      <c r="LV282" s="30"/>
      <c r="LW282" s="15"/>
      <c r="LX282" s="11"/>
      <c r="LY282" s="11"/>
      <c r="LZ282" s="30"/>
      <c r="MA282" s="15"/>
      <c r="MB282" s="11"/>
      <c r="MC282" s="11"/>
      <c r="MD282" s="30"/>
      <c r="ME282" s="15"/>
      <c r="MF282" s="11"/>
      <c r="MG282" s="11"/>
      <c r="MH282" s="30"/>
      <c r="MI282" s="15"/>
      <c r="MJ282" s="11"/>
      <c r="MK282" s="11"/>
      <c r="ML282" s="30"/>
      <c r="MM282" s="15"/>
      <c r="MN282" s="11"/>
      <c r="MO282" s="11"/>
      <c r="MP282" s="30"/>
      <c r="MQ282" s="15"/>
      <c r="MR282" s="11"/>
      <c r="MS282" s="11"/>
      <c r="MT282" s="30"/>
      <c r="MU282" s="15"/>
      <c r="MV282" s="11"/>
      <c r="MW282" s="11"/>
      <c r="MX282" s="30"/>
      <c r="MY282" s="15"/>
      <c r="MZ282" s="11"/>
      <c r="NA282" s="11"/>
      <c r="NB282" s="30"/>
      <c r="NC282" s="15"/>
      <c r="ND282" s="11"/>
      <c r="NE282" s="11"/>
      <c r="NF282" s="30"/>
      <c r="NG282" s="15"/>
      <c r="NH282" s="11"/>
      <c r="NI282" s="11"/>
      <c r="NJ282" s="30"/>
      <c r="NK282" s="15"/>
      <c r="NL282" s="11"/>
      <c r="NM282" s="11"/>
      <c r="NN282" s="30"/>
      <c r="NO282" s="15"/>
      <c r="NP282" s="11"/>
      <c r="NQ282" s="11"/>
      <c r="NR282" s="30"/>
      <c r="NS282" s="15"/>
      <c r="NT282" s="11"/>
      <c r="NU282" s="11"/>
      <c r="NV282" s="30"/>
      <c r="NW282" s="15"/>
      <c r="NX282" s="11"/>
      <c r="NY282" s="11"/>
      <c r="NZ282" s="30"/>
      <c r="OA282" s="15"/>
      <c r="OB282" s="11"/>
      <c r="OC282" s="11"/>
      <c r="OD282" s="30"/>
      <c r="OE282" s="15"/>
      <c r="OF282" s="11"/>
      <c r="OG282" s="11"/>
      <c r="OH282" s="30"/>
      <c r="OI282" s="15"/>
      <c r="OJ282" s="11"/>
      <c r="OK282" s="11"/>
      <c r="OL282" s="30"/>
      <c r="OM282" s="15"/>
      <c r="ON282" s="11"/>
      <c r="OO282" s="11"/>
      <c r="OP282" s="30"/>
      <c r="OQ282" s="15"/>
      <c r="OR282" s="11"/>
      <c r="OS282" s="11"/>
      <c r="OT282" s="30"/>
      <c r="OU282" s="15"/>
      <c r="OV282" s="11"/>
      <c r="OW282" s="11"/>
      <c r="OX282" s="30"/>
      <c r="OY282" s="15"/>
      <c r="OZ282" s="11"/>
      <c r="PA282" s="11"/>
      <c r="PB282" s="30"/>
      <c r="PC282" s="15"/>
      <c r="PD282" s="11"/>
      <c r="PE282" s="11"/>
      <c r="PF282" s="30"/>
      <c r="PG282" s="15"/>
      <c r="PH282" s="11"/>
      <c r="PI282" s="11"/>
      <c r="PJ282" s="30"/>
      <c r="PK282" s="15"/>
      <c r="PL282" s="11"/>
      <c r="PM282" s="11"/>
      <c r="PN282" s="30"/>
      <c r="PO282" s="15"/>
      <c r="PP282" s="11"/>
      <c r="PQ282" s="11"/>
      <c r="PR282" s="30"/>
      <c r="PS282" s="15"/>
      <c r="PT282" s="11"/>
      <c r="PU282" s="11"/>
      <c r="PV282" s="30"/>
      <c r="PW282" s="15"/>
      <c r="PX282" s="11"/>
      <c r="PY282" s="11"/>
      <c r="PZ282" s="30"/>
      <c r="QA282" s="15"/>
      <c r="QB282" s="11"/>
      <c r="QC282" s="11"/>
      <c r="QD282" s="30"/>
      <c r="QE282" s="15"/>
      <c r="QF282" s="11"/>
      <c r="QG282" s="11"/>
      <c r="QH282" s="30"/>
      <c r="QI282" s="15"/>
      <c r="QJ282" s="11"/>
      <c r="QK282" s="11"/>
      <c r="QL282" s="30"/>
      <c r="QM282" s="15"/>
      <c r="QN282" s="11"/>
      <c r="QO282" s="11"/>
      <c r="QP282" s="30"/>
      <c r="QQ282" s="15"/>
      <c r="QR282" s="11"/>
      <c r="QS282" s="11"/>
      <c r="QT282" s="30"/>
      <c r="QU282" s="15"/>
      <c r="QV282" s="11"/>
      <c r="QW282" s="11"/>
      <c r="QX282" s="30"/>
      <c r="QY282" s="15"/>
      <c r="QZ282" s="11"/>
      <c r="RA282" s="11"/>
      <c r="RB282" s="30"/>
      <c r="RC282" s="15"/>
      <c r="RD282" s="11"/>
      <c r="RE282" s="11"/>
      <c r="RF282" s="30"/>
      <c r="RG282" s="15"/>
      <c r="RH282" s="11"/>
      <c r="RI282" s="11"/>
      <c r="RJ282" s="30"/>
      <c r="RK282" s="15"/>
      <c r="RL282" s="11"/>
      <c r="RM282" s="11"/>
      <c r="RN282" s="30"/>
      <c r="RO282" s="15"/>
      <c r="RP282" s="11"/>
      <c r="RQ282" s="11"/>
      <c r="RR282" s="30"/>
      <c r="RS282" s="15"/>
      <c r="RT282" s="11"/>
      <c r="RU282" s="11"/>
      <c r="RV282" s="30"/>
      <c r="RW282" s="15"/>
      <c r="RX282" s="11"/>
      <c r="RY282" s="11"/>
      <c r="RZ282" s="30"/>
      <c r="SA282" s="15"/>
      <c r="SB282" s="11"/>
      <c r="SC282" s="11"/>
      <c r="SD282" s="30"/>
      <c r="SE282" s="15"/>
      <c r="SF282" s="11"/>
      <c r="SG282" s="11"/>
      <c r="SH282" s="30"/>
      <c r="SI282" s="15"/>
      <c r="SJ282" s="11"/>
      <c r="SK282" s="11"/>
      <c r="SL282" s="30"/>
      <c r="SM282" s="15"/>
      <c r="SN282" s="11"/>
      <c r="SO282" s="11"/>
      <c r="SP282" s="30"/>
      <c r="SQ282" s="15"/>
      <c r="SR282" s="11"/>
      <c r="SS282" s="11"/>
      <c r="ST282" s="30"/>
      <c r="SU282" s="15"/>
      <c r="SV282" s="11"/>
      <c r="SW282" s="11"/>
      <c r="SX282" s="30"/>
      <c r="SY282" s="15"/>
      <c r="SZ282" s="11"/>
      <c r="TA282" s="11"/>
      <c r="TB282" s="30"/>
      <c r="TC282" s="15"/>
      <c r="TD282" s="11"/>
      <c r="TE282" s="11"/>
      <c r="TF282" s="30"/>
      <c r="TG282" s="15"/>
      <c r="TH282" s="11"/>
      <c r="TI282" s="11"/>
      <c r="TJ282" s="30"/>
      <c r="TK282" s="15"/>
      <c r="TL282" s="11"/>
      <c r="TM282" s="11"/>
      <c r="TN282" s="30"/>
      <c r="TO282" s="15"/>
      <c r="TP282" s="11"/>
      <c r="TQ282" s="11"/>
      <c r="TR282" s="30"/>
      <c r="TS282" s="15"/>
      <c r="TT282" s="11"/>
      <c r="TU282" s="11"/>
      <c r="TV282" s="30"/>
      <c r="TW282" s="15"/>
      <c r="TX282" s="11"/>
      <c r="TY282" s="11"/>
      <c r="TZ282" s="30"/>
      <c r="UA282" s="15"/>
      <c r="UB282" s="11"/>
      <c r="UC282" s="11"/>
      <c r="UD282" s="30"/>
      <c r="UE282" s="15"/>
      <c r="UF282" s="11"/>
      <c r="UG282" s="11"/>
      <c r="UH282" s="30"/>
      <c r="UI282" s="15"/>
      <c r="UJ282" s="11"/>
      <c r="UK282" s="11"/>
      <c r="UL282" s="30"/>
      <c r="UM282" s="15"/>
      <c r="UN282" s="11"/>
      <c r="UO282" s="11"/>
      <c r="UP282" s="30"/>
      <c r="UQ282" s="15"/>
      <c r="UR282" s="11"/>
      <c r="US282" s="11"/>
      <c r="UT282" s="30"/>
      <c r="UU282" s="15"/>
      <c r="UV282" s="11"/>
      <c r="UW282" s="11"/>
      <c r="UX282" s="30"/>
      <c r="UY282" s="15"/>
      <c r="UZ282" s="11"/>
      <c r="VA282" s="11"/>
      <c r="VB282" s="30"/>
      <c r="VC282" s="15"/>
      <c r="VD282" s="11"/>
      <c r="VE282" s="11"/>
      <c r="VF282" s="30"/>
      <c r="VG282" s="15"/>
      <c r="VH282" s="11"/>
      <c r="VI282" s="11"/>
      <c r="VJ282" s="30"/>
      <c r="VK282" s="15"/>
      <c r="VL282" s="11"/>
      <c r="VM282" s="11"/>
      <c r="VN282" s="30"/>
      <c r="VO282" s="15"/>
      <c r="VP282" s="11"/>
      <c r="VQ282" s="11"/>
      <c r="VR282" s="30"/>
      <c r="VS282" s="15"/>
      <c r="VT282" s="11"/>
      <c r="VU282" s="11"/>
      <c r="VV282" s="30"/>
      <c r="VW282" s="15"/>
      <c r="VX282" s="11"/>
      <c r="VY282" s="11"/>
      <c r="VZ282" s="30"/>
      <c r="WA282" s="15"/>
      <c r="WB282" s="11"/>
      <c r="WC282" s="11"/>
      <c r="WD282" s="30"/>
      <c r="WE282" s="15"/>
      <c r="WF282" s="11"/>
      <c r="WG282" s="11"/>
      <c r="WH282" s="30"/>
      <c r="WI282" s="15"/>
      <c r="WJ282" s="11"/>
      <c r="WK282" s="11"/>
      <c r="WL282" s="30"/>
      <c r="WM282" s="15"/>
      <c r="WN282" s="11"/>
      <c r="WO282" s="11"/>
      <c r="WP282" s="30"/>
      <c r="WQ282" s="15"/>
      <c r="WR282" s="11"/>
      <c r="WS282" s="11"/>
      <c r="WT282" s="30"/>
      <c r="WU282" s="15"/>
      <c r="WV282" s="11"/>
      <c r="WW282" s="11"/>
      <c r="WX282" s="30"/>
      <c r="WY282" s="15"/>
      <c r="WZ282" s="11"/>
      <c r="XA282" s="11"/>
      <c r="XB282" s="30"/>
      <c r="XC282" s="15"/>
      <c r="XD282" s="11"/>
      <c r="XE282" s="11"/>
      <c r="XF282" s="30"/>
      <c r="XG282" s="15"/>
      <c r="XH282" s="11"/>
      <c r="XI282" s="11"/>
      <c r="XJ282" s="30"/>
      <c r="XK282" s="15"/>
      <c r="XL282" s="11"/>
      <c r="XM282" s="11"/>
      <c r="XN282" s="30"/>
      <c r="XO282" s="15"/>
      <c r="XP282" s="11"/>
      <c r="XQ282" s="11"/>
      <c r="XR282" s="30"/>
      <c r="XS282" s="15"/>
      <c r="XT282" s="11"/>
      <c r="XU282" s="11"/>
      <c r="XV282" s="30"/>
      <c r="XW282" s="15"/>
      <c r="XX282" s="11"/>
      <c r="XY282" s="11"/>
      <c r="XZ282" s="30"/>
      <c r="YA282" s="15"/>
      <c r="YB282" s="11"/>
      <c r="YC282" s="11"/>
      <c r="YD282" s="30"/>
      <c r="YE282" s="15"/>
      <c r="YF282" s="11"/>
      <c r="YG282" s="11"/>
      <c r="YH282" s="30"/>
      <c r="YI282" s="15"/>
      <c r="YJ282" s="11"/>
      <c r="YK282" s="11"/>
      <c r="YL282" s="30"/>
      <c r="YM282" s="15"/>
      <c r="YN282" s="11"/>
      <c r="YO282" s="11"/>
      <c r="YP282" s="30"/>
      <c r="YQ282" s="15"/>
      <c r="YR282" s="11"/>
      <c r="YS282" s="11"/>
      <c r="YT282" s="30"/>
      <c r="YU282" s="15"/>
      <c r="YV282" s="11"/>
      <c r="YW282" s="11"/>
      <c r="YX282" s="30"/>
      <c r="YY282" s="15"/>
      <c r="YZ282" s="11"/>
      <c r="ZA282" s="11"/>
      <c r="ZB282" s="30"/>
      <c r="ZC282" s="15"/>
      <c r="ZD282" s="11"/>
      <c r="ZE282" s="11"/>
      <c r="ZF282" s="30"/>
      <c r="ZG282" s="15"/>
      <c r="ZH282" s="11"/>
      <c r="ZI282" s="11"/>
      <c r="ZJ282" s="30"/>
      <c r="ZK282" s="15"/>
      <c r="ZL282" s="11"/>
      <c r="ZM282" s="11"/>
      <c r="ZN282" s="30"/>
      <c r="ZO282" s="15"/>
      <c r="ZP282" s="11"/>
      <c r="ZQ282" s="11"/>
      <c r="ZR282" s="30"/>
      <c r="ZS282" s="15"/>
      <c r="ZT282" s="11"/>
      <c r="ZU282" s="11"/>
      <c r="ZV282" s="30"/>
      <c r="ZW282" s="15"/>
      <c r="ZX282" s="11"/>
      <c r="ZY282" s="11"/>
      <c r="ZZ282" s="30"/>
      <c r="AAA282" s="15"/>
      <c r="AAB282" s="11"/>
      <c r="AAC282" s="11"/>
      <c r="AAD282" s="30"/>
      <c r="AAE282" s="15"/>
      <c r="AAF282" s="11"/>
      <c r="AAG282" s="11"/>
      <c r="AAH282" s="30"/>
      <c r="AAI282" s="15"/>
      <c r="AAJ282" s="11"/>
      <c r="AAK282" s="11"/>
      <c r="AAL282" s="30"/>
      <c r="AAM282" s="15"/>
      <c r="AAN282" s="11"/>
      <c r="AAO282" s="11"/>
      <c r="AAP282" s="30"/>
      <c r="AAQ282" s="15"/>
      <c r="AAR282" s="11"/>
      <c r="AAS282" s="11"/>
      <c r="AAT282" s="30"/>
      <c r="AAU282" s="15"/>
      <c r="AAV282" s="11"/>
      <c r="AAW282" s="11"/>
      <c r="AAX282" s="30"/>
      <c r="AAY282" s="15"/>
      <c r="AAZ282" s="11"/>
      <c r="ABA282" s="11"/>
      <c r="ABB282" s="30"/>
      <c r="ABC282" s="15"/>
      <c r="ABD282" s="11"/>
      <c r="ABE282" s="11"/>
      <c r="ABF282" s="30"/>
      <c r="ABG282" s="15"/>
      <c r="ABH282" s="11"/>
      <c r="ABI282" s="11"/>
      <c r="ABJ282" s="30"/>
      <c r="ABK282" s="15"/>
      <c r="ABL282" s="11"/>
      <c r="ABM282" s="11"/>
      <c r="ABN282" s="30"/>
      <c r="ABO282" s="15"/>
      <c r="ABP282" s="11"/>
      <c r="ABQ282" s="11"/>
      <c r="ABR282" s="30"/>
      <c r="ABS282" s="15"/>
      <c r="ABT282" s="11"/>
      <c r="ABU282" s="11"/>
      <c r="ABV282" s="30"/>
      <c r="ABW282" s="15"/>
      <c r="ABX282" s="11"/>
      <c r="ABY282" s="11"/>
      <c r="ABZ282" s="30"/>
      <c r="ACA282" s="15"/>
      <c r="ACB282" s="11"/>
      <c r="ACC282" s="11"/>
      <c r="ACD282" s="30"/>
      <c r="ACE282" s="15"/>
      <c r="ACF282" s="11"/>
      <c r="ACG282" s="11"/>
      <c r="ACH282" s="30"/>
      <c r="ACI282" s="15"/>
      <c r="ACJ282" s="11"/>
      <c r="ACK282" s="11"/>
      <c r="ACL282" s="30"/>
      <c r="ACM282" s="15"/>
      <c r="ACN282" s="11"/>
      <c r="ACO282" s="11"/>
      <c r="ACP282" s="30"/>
      <c r="ACQ282" s="15"/>
      <c r="ACR282" s="11"/>
      <c r="ACS282" s="11"/>
      <c r="ACT282" s="30"/>
      <c r="ACU282" s="15"/>
      <c r="ACV282" s="11"/>
      <c r="ACW282" s="11"/>
      <c r="ACX282" s="30"/>
      <c r="ACY282" s="15"/>
      <c r="ACZ282" s="11"/>
      <c r="ADA282" s="11"/>
      <c r="ADB282" s="30"/>
      <c r="ADC282" s="15"/>
      <c r="ADD282" s="11"/>
      <c r="ADE282" s="11"/>
      <c r="ADF282" s="30"/>
      <c r="ADG282" s="15"/>
      <c r="ADH282" s="11"/>
      <c r="ADI282" s="11"/>
      <c r="ADJ282" s="30"/>
      <c r="ADK282" s="15"/>
      <c r="ADL282" s="11"/>
      <c r="ADM282" s="11"/>
      <c r="ADN282" s="30"/>
      <c r="ADO282" s="15"/>
      <c r="ADP282" s="11"/>
      <c r="ADQ282" s="11"/>
      <c r="ADR282" s="30"/>
      <c r="ADS282" s="15"/>
      <c r="ADT282" s="11"/>
      <c r="ADU282" s="11"/>
      <c r="ADV282" s="30"/>
      <c r="ADW282" s="15"/>
      <c r="ADX282" s="11"/>
      <c r="ADY282" s="11"/>
      <c r="ADZ282" s="30"/>
      <c r="AEA282" s="15"/>
      <c r="AEB282" s="11"/>
      <c r="AEC282" s="11"/>
      <c r="AED282" s="30"/>
      <c r="AEE282" s="15"/>
      <c r="AEF282" s="11"/>
      <c r="AEG282" s="11"/>
      <c r="AEH282" s="30"/>
      <c r="AEI282" s="15"/>
      <c r="AEJ282" s="11"/>
      <c r="AEK282" s="11"/>
      <c r="AEL282" s="30"/>
      <c r="AEM282" s="15"/>
      <c r="AEN282" s="11"/>
      <c r="AEO282" s="11"/>
      <c r="AEP282" s="30"/>
      <c r="AEQ282" s="15"/>
      <c r="AER282" s="11"/>
      <c r="AES282" s="11"/>
      <c r="AET282" s="30"/>
      <c r="AEU282" s="15"/>
      <c r="AEV282" s="11"/>
      <c r="AEW282" s="11"/>
      <c r="AEX282" s="30"/>
      <c r="AEY282" s="15"/>
      <c r="AEZ282" s="11"/>
      <c r="AFA282" s="11"/>
      <c r="AFB282" s="30"/>
      <c r="AFC282" s="15"/>
      <c r="AFD282" s="11"/>
      <c r="AFE282" s="11"/>
      <c r="AFF282" s="30"/>
      <c r="AFG282" s="15"/>
      <c r="AFH282" s="11"/>
      <c r="AFI282" s="11"/>
      <c r="AFJ282" s="30"/>
      <c r="AFK282" s="15"/>
      <c r="AFL282" s="11"/>
      <c r="AFM282" s="11"/>
      <c r="AFN282" s="30"/>
      <c r="AFO282" s="15"/>
      <c r="AFP282" s="11"/>
      <c r="AFQ282" s="11"/>
      <c r="AFR282" s="30"/>
      <c r="AFS282" s="15"/>
      <c r="AFT282" s="11"/>
      <c r="AFU282" s="11"/>
      <c r="AFV282" s="30"/>
      <c r="AFW282" s="15"/>
      <c r="AFX282" s="11"/>
      <c r="AFY282" s="11"/>
      <c r="AFZ282" s="30"/>
      <c r="AGA282" s="15"/>
      <c r="AGB282" s="11"/>
      <c r="AGC282" s="11"/>
      <c r="AGD282" s="30"/>
      <c r="AGE282" s="15"/>
      <c r="AGF282" s="11"/>
      <c r="AGG282" s="11"/>
      <c r="AGH282" s="30"/>
      <c r="AGI282" s="15"/>
      <c r="AGJ282" s="11"/>
      <c r="AGK282" s="11"/>
      <c r="AGL282" s="30"/>
      <c r="AGM282" s="15"/>
      <c r="AGN282" s="11"/>
      <c r="AGO282" s="11"/>
      <c r="AGP282" s="30"/>
      <c r="AGQ282" s="15"/>
      <c r="AGR282" s="11"/>
      <c r="AGS282" s="11"/>
      <c r="AGT282" s="30"/>
      <c r="AGU282" s="15"/>
      <c r="AGV282" s="11"/>
      <c r="AGW282" s="11"/>
      <c r="AGX282" s="30"/>
      <c r="AGY282" s="15"/>
      <c r="AGZ282" s="11"/>
      <c r="AHA282" s="11"/>
      <c r="AHB282" s="30"/>
      <c r="AHC282" s="15"/>
      <c r="AHD282" s="11"/>
      <c r="AHE282" s="11"/>
      <c r="AHF282" s="30"/>
      <c r="AHG282" s="15"/>
      <c r="AHH282" s="11"/>
      <c r="AHI282" s="11"/>
      <c r="AHJ282" s="30"/>
      <c r="AHK282" s="15"/>
      <c r="AHL282" s="11"/>
      <c r="AHM282" s="11"/>
      <c r="AHN282" s="30"/>
      <c r="AHO282" s="15"/>
      <c r="AHP282" s="11"/>
      <c r="AHQ282" s="11"/>
      <c r="AHR282" s="30"/>
      <c r="AHS282" s="15"/>
      <c r="AHT282" s="11"/>
      <c r="AHU282" s="11"/>
      <c r="AHV282" s="30"/>
      <c r="AHW282" s="15"/>
      <c r="AHX282" s="11"/>
      <c r="AHY282" s="11"/>
      <c r="AHZ282" s="30"/>
      <c r="AIA282" s="15"/>
      <c r="AIB282" s="11"/>
      <c r="AIC282" s="11"/>
      <c r="AID282" s="30"/>
      <c r="AIE282" s="15"/>
      <c r="AIF282" s="11"/>
      <c r="AIG282" s="11"/>
      <c r="AIH282" s="30"/>
      <c r="AII282" s="15"/>
      <c r="AIJ282" s="11"/>
      <c r="AIK282" s="11"/>
      <c r="AIL282" s="30"/>
      <c r="AIM282" s="15"/>
      <c r="AIN282" s="11"/>
      <c r="AIO282" s="11"/>
      <c r="AIP282" s="30"/>
      <c r="AIQ282" s="15"/>
      <c r="AIR282" s="11"/>
      <c r="AIS282" s="11"/>
      <c r="AIT282" s="30"/>
      <c r="AIU282" s="15"/>
      <c r="AIV282" s="11"/>
      <c r="AIW282" s="11"/>
      <c r="AIX282" s="30"/>
      <c r="AIY282" s="15"/>
      <c r="AIZ282" s="11"/>
      <c r="AJA282" s="11"/>
      <c r="AJB282" s="30"/>
      <c r="AJC282" s="15"/>
      <c r="AJD282" s="11"/>
      <c r="AJE282" s="11"/>
      <c r="AJF282" s="30"/>
      <c r="AJG282" s="15"/>
      <c r="AJH282" s="11"/>
      <c r="AJI282" s="11"/>
      <c r="AJJ282" s="30"/>
      <c r="AJK282" s="15"/>
      <c r="AJL282" s="11"/>
      <c r="AJM282" s="11"/>
      <c r="AJN282" s="30"/>
      <c r="AJO282" s="15"/>
      <c r="AJP282" s="11"/>
      <c r="AJQ282" s="11"/>
      <c r="AJR282" s="30"/>
      <c r="AJS282" s="15"/>
      <c r="AJT282" s="11"/>
      <c r="AJU282" s="11"/>
      <c r="AJV282" s="30"/>
      <c r="AJW282" s="15"/>
      <c r="AJX282" s="11"/>
      <c r="AJY282" s="11"/>
      <c r="AJZ282" s="30"/>
      <c r="AKA282" s="15"/>
      <c r="AKB282" s="11"/>
      <c r="AKC282" s="11"/>
      <c r="AKD282" s="30"/>
      <c r="AKE282" s="15"/>
      <c r="AKF282" s="11"/>
      <c r="AKG282" s="11"/>
      <c r="AKH282" s="30"/>
      <c r="AKI282" s="15"/>
      <c r="AKJ282" s="11"/>
      <c r="AKK282" s="11"/>
      <c r="AKL282" s="30"/>
      <c r="AKM282" s="15"/>
      <c r="AKN282" s="11"/>
      <c r="AKO282" s="11"/>
      <c r="AKP282" s="30"/>
      <c r="AKQ282" s="15"/>
      <c r="AKR282" s="11"/>
      <c r="AKS282" s="11"/>
      <c r="AKT282" s="30"/>
      <c r="AKU282" s="15"/>
      <c r="AKV282" s="11"/>
      <c r="AKW282" s="11"/>
      <c r="AKX282" s="30"/>
      <c r="AKY282" s="15"/>
      <c r="AKZ282" s="11"/>
      <c r="ALA282" s="11"/>
      <c r="ALB282" s="30"/>
      <c r="ALC282" s="15"/>
      <c r="ALD282" s="11"/>
      <c r="ALE282" s="11"/>
      <c r="ALF282" s="30"/>
      <c r="ALG282" s="15"/>
      <c r="ALH282" s="11"/>
      <c r="ALI282" s="11"/>
      <c r="ALJ282" s="30"/>
      <c r="ALK282" s="15"/>
      <c r="ALL282" s="11"/>
      <c r="ALM282" s="11"/>
      <c r="ALN282" s="30"/>
      <c r="ALO282" s="15"/>
      <c r="ALP282" s="11"/>
      <c r="ALQ282" s="11"/>
      <c r="ALR282" s="30"/>
      <c r="ALS282" s="15"/>
      <c r="ALT282" s="11"/>
      <c r="ALU282" s="11"/>
      <c r="ALV282" s="30"/>
      <c r="ALW282" s="15"/>
      <c r="ALX282" s="11"/>
      <c r="ALY282" s="11"/>
      <c r="ALZ282" s="30"/>
      <c r="AMA282" s="15"/>
      <c r="AMB282" s="11"/>
      <c r="AMC282" s="11"/>
      <c r="AMD282" s="30"/>
      <c r="AME282" s="15"/>
      <c r="AMF282" s="11"/>
      <c r="AMG282" s="11"/>
      <c r="AMH282" s="30"/>
      <c r="AMI282" s="15"/>
      <c r="AMJ282" s="11"/>
      <c r="AMK282" s="11"/>
      <c r="AML282" s="30"/>
      <c r="AMM282" s="15"/>
      <c r="AMN282" s="11"/>
      <c r="AMO282" s="11"/>
      <c r="AMP282" s="30"/>
      <c r="AMQ282" s="15"/>
      <c r="AMR282" s="11"/>
      <c r="AMS282" s="11"/>
      <c r="AMT282" s="30"/>
      <c r="AMU282" s="15"/>
      <c r="AMV282" s="11"/>
      <c r="AMW282" s="11"/>
      <c r="AMX282" s="30"/>
      <c r="AMY282" s="15"/>
      <c r="AMZ282" s="11"/>
      <c r="ANA282" s="11"/>
      <c r="ANB282" s="30"/>
      <c r="ANC282" s="15"/>
      <c r="AND282" s="11"/>
      <c r="ANE282" s="11"/>
      <c r="ANF282" s="30"/>
      <c r="ANG282" s="15"/>
      <c r="ANH282" s="11"/>
      <c r="ANI282" s="11"/>
      <c r="ANJ282" s="30"/>
      <c r="ANK282" s="15"/>
      <c r="ANL282" s="11"/>
      <c r="ANM282" s="11"/>
      <c r="ANN282" s="30"/>
      <c r="ANO282" s="15"/>
      <c r="ANP282" s="11"/>
      <c r="ANQ282" s="11"/>
      <c r="ANR282" s="30"/>
      <c r="ANS282" s="15"/>
      <c r="ANT282" s="11"/>
      <c r="ANU282" s="11"/>
      <c r="ANV282" s="30"/>
      <c r="ANW282" s="15"/>
      <c r="ANX282" s="11"/>
      <c r="ANY282" s="11"/>
      <c r="ANZ282" s="30"/>
      <c r="AOA282" s="15"/>
      <c r="AOB282" s="11"/>
      <c r="AOC282" s="11"/>
      <c r="AOD282" s="30"/>
      <c r="AOE282" s="15"/>
      <c r="AOF282" s="11"/>
      <c r="AOG282" s="11"/>
      <c r="AOH282" s="30"/>
      <c r="AOI282" s="15"/>
      <c r="AOJ282" s="11"/>
      <c r="AOK282" s="11"/>
      <c r="AOL282" s="30"/>
      <c r="AOM282" s="15"/>
      <c r="AON282" s="11"/>
      <c r="AOO282" s="11"/>
      <c r="AOP282" s="30"/>
      <c r="AOQ282" s="15"/>
      <c r="AOR282" s="11"/>
      <c r="AOS282" s="11"/>
      <c r="AOT282" s="30"/>
      <c r="AOU282" s="15"/>
      <c r="AOV282" s="11"/>
      <c r="AOW282" s="11"/>
      <c r="AOX282" s="30"/>
      <c r="AOY282" s="15"/>
      <c r="AOZ282" s="11"/>
      <c r="APA282" s="11"/>
      <c r="APB282" s="30"/>
      <c r="APC282" s="15"/>
      <c r="APD282" s="11"/>
      <c r="APE282" s="11"/>
      <c r="APF282" s="30"/>
      <c r="APG282" s="15"/>
      <c r="APH282" s="11"/>
      <c r="API282" s="11"/>
      <c r="APJ282" s="30"/>
      <c r="APK282" s="15"/>
      <c r="APL282" s="11"/>
      <c r="APM282" s="11"/>
      <c r="APN282" s="30"/>
      <c r="APO282" s="15"/>
      <c r="APP282" s="11"/>
      <c r="APQ282" s="11"/>
      <c r="APR282" s="30"/>
      <c r="APS282" s="15"/>
      <c r="APT282" s="11"/>
      <c r="APU282" s="11"/>
      <c r="APV282" s="30"/>
      <c r="APW282" s="15"/>
      <c r="APX282" s="11"/>
      <c r="APY282" s="11"/>
      <c r="APZ282" s="30"/>
      <c r="AQA282" s="15"/>
      <c r="AQB282" s="11"/>
      <c r="AQC282" s="11"/>
      <c r="AQD282" s="30"/>
      <c r="AQE282" s="15"/>
      <c r="AQF282" s="11"/>
      <c r="AQG282" s="11"/>
      <c r="AQH282" s="30"/>
      <c r="AQI282" s="15"/>
      <c r="AQJ282" s="11"/>
      <c r="AQK282" s="11"/>
      <c r="AQL282" s="30"/>
      <c r="AQM282" s="15"/>
      <c r="AQN282" s="11"/>
      <c r="AQO282" s="11"/>
      <c r="AQP282" s="30"/>
      <c r="AQQ282" s="15"/>
      <c r="AQR282" s="11"/>
      <c r="AQS282" s="11"/>
      <c r="AQT282" s="30"/>
      <c r="AQU282" s="15"/>
      <c r="AQV282" s="11"/>
      <c r="AQW282" s="11"/>
      <c r="AQX282" s="30"/>
      <c r="AQY282" s="15"/>
      <c r="AQZ282" s="11"/>
      <c r="ARA282" s="11"/>
      <c r="ARB282" s="30"/>
      <c r="ARC282" s="15"/>
      <c r="ARD282" s="11"/>
      <c r="ARE282" s="11"/>
      <c r="ARF282" s="30"/>
      <c r="ARG282" s="15"/>
      <c r="ARH282" s="11"/>
      <c r="ARI282" s="11"/>
      <c r="ARJ282" s="30"/>
      <c r="ARK282" s="15"/>
      <c r="ARL282" s="11"/>
      <c r="ARM282" s="11"/>
      <c r="ARN282" s="30"/>
      <c r="ARO282" s="15"/>
      <c r="ARP282" s="11"/>
      <c r="ARQ282" s="11"/>
      <c r="ARR282" s="30"/>
      <c r="ARS282" s="15"/>
      <c r="ART282" s="11"/>
      <c r="ARU282" s="11"/>
      <c r="ARV282" s="30"/>
      <c r="ARW282" s="15"/>
      <c r="ARX282" s="11"/>
      <c r="ARY282" s="11"/>
      <c r="ARZ282" s="30"/>
      <c r="ASA282" s="15"/>
      <c r="ASB282" s="11"/>
      <c r="ASC282" s="11"/>
      <c r="ASD282" s="30"/>
      <c r="ASE282" s="15"/>
      <c r="ASF282" s="11"/>
      <c r="ASG282" s="11"/>
      <c r="ASH282" s="30"/>
      <c r="ASI282" s="15"/>
      <c r="ASJ282" s="11"/>
      <c r="ASK282" s="11"/>
      <c r="ASL282" s="30"/>
      <c r="ASM282" s="15"/>
      <c r="ASN282" s="11"/>
      <c r="ASO282" s="11"/>
      <c r="ASP282" s="30"/>
      <c r="ASQ282" s="15"/>
      <c r="ASR282" s="11"/>
      <c r="ASS282" s="11"/>
      <c r="AST282" s="30"/>
      <c r="ASU282" s="15"/>
      <c r="ASV282" s="11"/>
      <c r="ASW282" s="11"/>
      <c r="ASX282" s="30"/>
      <c r="ASY282" s="15"/>
      <c r="ASZ282" s="11"/>
      <c r="ATA282" s="11"/>
      <c r="ATB282" s="30"/>
      <c r="ATC282" s="15"/>
      <c r="ATD282" s="11"/>
      <c r="ATE282" s="11"/>
      <c r="ATF282" s="30"/>
      <c r="ATG282" s="15"/>
      <c r="ATH282" s="11"/>
      <c r="ATI282" s="11"/>
      <c r="ATJ282" s="30"/>
      <c r="ATK282" s="15"/>
      <c r="ATL282" s="11"/>
      <c r="ATM282" s="11"/>
      <c r="ATN282" s="30"/>
      <c r="ATO282" s="15"/>
      <c r="ATP282" s="11"/>
      <c r="ATQ282" s="11"/>
      <c r="ATR282" s="30"/>
      <c r="ATS282" s="15"/>
      <c r="ATT282" s="11"/>
      <c r="ATU282" s="11"/>
      <c r="ATV282" s="30"/>
      <c r="ATW282" s="15"/>
      <c r="ATX282" s="11"/>
      <c r="ATY282" s="11"/>
      <c r="ATZ282" s="30"/>
      <c r="AUA282" s="15"/>
      <c r="AUB282" s="11"/>
      <c r="AUC282" s="11"/>
      <c r="AUD282" s="30"/>
      <c r="AUE282" s="15"/>
      <c r="AUF282" s="11"/>
      <c r="AUG282" s="11"/>
      <c r="AUH282" s="30"/>
      <c r="AUI282" s="15"/>
      <c r="AUJ282" s="11"/>
      <c r="AUK282" s="11"/>
      <c r="AUL282" s="30"/>
      <c r="AUM282" s="15"/>
      <c r="AUN282" s="11"/>
      <c r="AUO282" s="11"/>
      <c r="AUP282" s="30"/>
      <c r="AUQ282" s="15"/>
      <c r="AUR282" s="11"/>
      <c r="AUS282" s="11"/>
      <c r="AUT282" s="30"/>
      <c r="AUU282" s="15"/>
      <c r="AUV282" s="11"/>
      <c r="AUW282" s="11"/>
      <c r="AUX282" s="30"/>
      <c r="AUY282" s="15"/>
      <c r="AUZ282" s="11"/>
      <c r="AVA282" s="11"/>
      <c r="AVB282" s="30"/>
      <c r="AVC282" s="15"/>
      <c r="AVD282" s="11"/>
      <c r="AVE282" s="11"/>
      <c r="AVF282" s="30"/>
      <c r="AVG282" s="15"/>
      <c r="AVH282" s="11"/>
      <c r="AVI282" s="11"/>
      <c r="AVJ282" s="30"/>
      <c r="AVK282" s="15"/>
      <c r="AVL282" s="11"/>
      <c r="AVM282" s="11"/>
      <c r="AVN282" s="30"/>
      <c r="AVO282" s="15"/>
      <c r="AVP282" s="11"/>
      <c r="AVQ282" s="11"/>
      <c r="AVR282" s="30"/>
      <c r="AVS282" s="15"/>
      <c r="AVT282" s="11"/>
      <c r="AVU282" s="11"/>
      <c r="AVV282" s="30"/>
      <c r="AVW282" s="15"/>
      <c r="AVX282" s="11"/>
      <c r="AVY282" s="11"/>
      <c r="AVZ282" s="30"/>
      <c r="AWA282" s="15"/>
      <c r="AWB282" s="11"/>
      <c r="AWC282" s="11"/>
      <c r="AWD282" s="30"/>
      <c r="AWE282" s="15"/>
      <c r="AWF282" s="11"/>
      <c r="AWG282" s="11"/>
      <c r="AWH282" s="30"/>
      <c r="AWI282" s="15"/>
      <c r="AWJ282" s="11"/>
      <c r="AWK282" s="11"/>
      <c r="AWL282" s="30"/>
      <c r="AWM282" s="15"/>
      <c r="AWN282" s="11"/>
      <c r="AWO282" s="11"/>
      <c r="AWP282" s="30"/>
      <c r="AWQ282" s="15"/>
      <c r="AWR282" s="11"/>
      <c r="AWS282" s="11"/>
      <c r="AWT282" s="30"/>
      <c r="AWU282" s="15"/>
      <c r="AWV282" s="11"/>
      <c r="AWW282" s="11"/>
      <c r="AWX282" s="30"/>
      <c r="AWY282" s="15"/>
      <c r="AWZ282" s="11"/>
      <c r="AXA282" s="11"/>
      <c r="AXB282" s="30"/>
      <c r="AXC282" s="15"/>
      <c r="AXD282" s="11"/>
      <c r="AXE282" s="11"/>
      <c r="AXF282" s="30"/>
      <c r="AXG282" s="15"/>
      <c r="AXH282" s="11"/>
      <c r="AXI282" s="11"/>
      <c r="AXJ282" s="30"/>
      <c r="AXK282" s="15"/>
      <c r="AXL282" s="11"/>
      <c r="AXM282" s="11"/>
      <c r="AXN282" s="30"/>
      <c r="AXO282" s="15"/>
      <c r="AXP282" s="11"/>
      <c r="AXQ282" s="11"/>
      <c r="AXR282" s="30"/>
      <c r="AXS282" s="15"/>
      <c r="AXT282" s="11"/>
      <c r="AXU282" s="11"/>
      <c r="AXV282" s="30"/>
      <c r="AXW282" s="15"/>
      <c r="AXX282" s="11"/>
      <c r="AXY282" s="11"/>
      <c r="AXZ282" s="30"/>
      <c r="AYA282" s="15"/>
      <c r="AYB282" s="11"/>
      <c r="AYC282" s="11"/>
      <c r="AYD282" s="30"/>
      <c r="AYE282" s="15"/>
      <c r="AYF282" s="11"/>
      <c r="AYG282" s="11"/>
      <c r="AYH282" s="30"/>
      <c r="AYI282" s="15"/>
      <c r="AYJ282" s="11"/>
      <c r="AYK282" s="11"/>
      <c r="AYL282" s="30"/>
      <c r="AYM282" s="15"/>
      <c r="AYN282" s="11"/>
      <c r="AYO282" s="11"/>
      <c r="AYP282" s="30"/>
      <c r="AYQ282" s="15"/>
      <c r="AYR282" s="11"/>
      <c r="AYS282" s="11"/>
      <c r="AYT282" s="30"/>
      <c r="AYU282" s="15"/>
      <c r="AYV282" s="11"/>
      <c r="AYW282" s="11"/>
      <c r="AYX282" s="30"/>
      <c r="AYY282" s="15"/>
      <c r="AYZ282" s="11"/>
      <c r="AZA282" s="11"/>
      <c r="AZB282" s="30"/>
      <c r="AZC282" s="15"/>
      <c r="AZD282" s="11"/>
      <c r="AZE282" s="11"/>
      <c r="AZF282" s="30"/>
      <c r="AZG282" s="15"/>
      <c r="AZH282" s="11"/>
      <c r="AZI282" s="11"/>
      <c r="AZJ282" s="30"/>
      <c r="AZK282" s="15"/>
      <c r="AZL282" s="11"/>
      <c r="AZM282" s="11"/>
      <c r="AZN282" s="30"/>
      <c r="AZO282" s="15"/>
      <c r="AZP282" s="11"/>
      <c r="AZQ282" s="11"/>
      <c r="AZR282" s="30"/>
      <c r="AZS282" s="15"/>
      <c r="AZT282" s="11"/>
      <c r="AZU282" s="11"/>
      <c r="AZV282" s="30"/>
      <c r="AZW282" s="15"/>
      <c r="AZX282" s="11"/>
      <c r="AZY282" s="11"/>
      <c r="AZZ282" s="30"/>
      <c r="BAA282" s="15"/>
      <c r="BAB282" s="11"/>
      <c r="BAC282" s="11"/>
      <c r="BAD282" s="30"/>
      <c r="BAE282" s="15"/>
      <c r="BAF282" s="11"/>
      <c r="BAG282" s="11"/>
      <c r="BAH282" s="30"/>
      <c r="BAI282" s="15"/>
      <c r="BAJ282" s="11"/>
      <c r="BAK282" s="11"/>
      <c r="BAL282" s="30"/>
      <c r="BAM282" s="15"/>
      <c r="BAN282" s="11"/>
      <c r="BAO282" s="11"/>
      <c r="BAP282" s="30"/>
      <c r="BAQ282" s="15"/>
      <c r="BAR282" s="11"/>
      <c r="BAS282" s="11"/>
      <c r="BAT282" s="30"/>
      <c r="BAU282" s="15"/>
      <c r="BAV282" s="11"/>
      <c r="BAW282" s="11"/>
      <c r="BAX282" s="30"/>
      <c r="BAY282" s="15"/>
      <c r="BAZ282" s="11"/>
      <c r="BBA282" s="11"/>
      <c r="BBB282" s="30"/>
      <c r="BBC282" s="15"/>
      <c r="BBD282" s="11"/>
      <c r="BBE282" s="11"/>
      <c r="BBF282" s="30"/>
      <c r="BBG282" s="15"/>
      <c r="BBH282" s="11"/>
      <c r="BBI282" s="11"/>
      <c r="BBJ282" s="30"/>
      <c r="BBK282" s="15"/>
      <c r="BBL282" s="11"/>
      <c r="BBM282" s="11"/>
      <c r="BBN282" s="30"/>
      <c r="BBO282" s="15"/>
      <c r="BBP282" s="11"/>
      <c r="BBQ282" s="11"/>
      <c r="BBR282" s="30"/>
      <c r="BBS282" s="15"/>
      <c r="BBT282" s="11"/>
      <c r="BBU282" s="11"/>
      <c r="BBV282" s="30"/>
      <c r="BBW282" s="15"/>
      <c r="BBX282" s="11"/>
      <c r="BBY282" s="11"/>
      <c r="BBZ282" s="30"/>
      <c r="BCA282" s="15"/>
      <c r="BCB282" s="11"/>
      <c r="BCC282" s="11"/>
      <c r="BCD282" s="30"/>
      <c r="BCE282" s="15"/>
      <c r="BCF282" s="11"/>
      <c r="BCG282" s="11"/>
      <c r="BCH282" s="30"/>
      <c r="BCI282" s="15"/>
      <c r="BCJ282" s="11"/>
      <c r="BCK282" s="11"/>
      <c r="BCL282" s="30"/>
      <c r="BCM282" s="15"/>
      <c r="BCN282" s="11"/>
      <c r="BCO282" s="11"/>
      <c r="BCP282" s="30"/>
      <c r="BCQ282" s="15"/>
      <c r="BCR282" s="11"/>
      <c r="BCS282" s="11"/>
      <c r="BCT282" s="30"/>
      <c r="BCU282" s="15"/>
      <c r="BCV282" s="11"/>
      <c r="BCW282" s="11"/>
      <c r="BCX282" s="30"/>
      <c r="BCY282" s="15"/>
      <c r="BCZ282" s="11"/>
      <c r="BDA282" s="11"/>
      <c r="BDB282" s="30"/>
      <c r="BDC282" s="15"/>
      <c r="BDD282" s="11"/>
      <c r="BDE282" s="11"/>
      <c r="BDF282" s="30"/>
      <c r="BDG282" s="15"/>
      <c r="BDH282" s="11"/>
      <c r="BDI282" s="11"/>
      <c r="BDJ282" s="30"/>
      <c r="BDK282" s="15"/>
      <c r="BDL282" s="11"/>
      <c r="BDM282" s="11"/>
      <c r="BDN282" s="30"/>
      <c r="BDO282" s="15"/>
      <c r="BDP282" s="11"/>
      <c r="BDQ282" s="11"/>
      <c r="BDR282" s="30"/>
      <c r="BDS282" s="15"/>
      <c r="BDT282" s="11"/>
      <c r="BDU282" s="11"/>
      <c r="BDV282" s="30"/>
      <c r="BDW282" s="15"/>
      <c r="BDX282" s="11"/>
      <c r="BDY282" s="11"/>
      <c r="BDZ282" s="30"/>
      <c r="BEA282" s="15"/>
      <c r="BEB282" s="11"/>
      <c r="BEC282" s="11"/>
      <c r="BED282" s="30"/>
      <c r="BEE282" s="15"/>
      <c r="BEF282" s="11"/>
      <c r="BEG282" s="11"/>
      <c r="BEH282" s="30"/>
      <c r="BEI282" s="15"/>
      <c r="BEJ282" s="11"/>
      <c r="BEK282" s="11"/>
      <c r="BEL282" s="30"/>
      <c r="BEM282" s="15"/>
      <c r="BEN282" s="11"/>
      <c r="BEO282" s="11"/>
      <c r="BEP282" s="30"/>
      <c r="BEQ282" s="15"/>
      <c r="BER282" s="11"/>
      <c r="BES282" s="11"/>
      <c r="BET282" s="30"/>
      <c r="BEU282" s="15"/>
      <c r="BEV282" s="11"/>
      <c r="BEW282" s="11"/>
      <c r="BEX282" s="30"/>
      <c r="BEY282" s="15"/>
      <c r="BEZ282" s="11"/>
      <c r="BFA282" s="11"/>
      <c r="BFB282" s="30"/>
      <c r="BFC282" s="15"/>
      <c r="BFD282" s="11"/>
      <c r="BFE282" s="11"/>
      <c r="BFF282" s="30"/>
      <c r="BFG282" s="15"/>
      <c r="BFH282" s="11"/>
      <c r="BFI282" s="11"/>
      <c r="BFJ282" s="30"/>
      <c r="BFK282" s="15"/>
      <c r="BFL282" s="11"/>
      <c r="BFM282" s="11"/>
      <c r="BFN282" s="30"/>
      <c r="BFO282" s="15"/>
      <c r="BFP282" s="11"/>
      <c r="BFQ282" s="11"/>
      <c r="BFR282" s="30"/>
      <c r="BFS282" s="15"/>
      <c r="BFT282" s="11"/>
      <c r="BFU282" s="11"/>
      <c r="BFV282" s="30"/>
      <c r="BFW282" s="15"/>
      <c r="BFX282" s="11"/>
      <c r="BFY282" s="11"/>
      <c r="BFZ282" s="30"/>
      <c r="BGA282" s="15"/>
      <c r="BGB282" s="11"/>
      <c r="BGC282" s="11"/>
      <c r="BGD282" s="30"/>
      <c r="BGE282" s="15"/>
      <c r="BGF282" s="11"/>
      <c r="BGG282" s="11"/>
      <c r="BGH282" s="30"/>
      <c r="BGI282" s="15"/>
      <c r="BGJ282" s="11"/>
      <c r="BGK282" s="11"/>
      <c r="BGL282" s="30"/>
      <c r="BGM282" s="15"/>
      <c r="BGN282" s="11"/>
      <c r="BGO282" s="11"/>
      <c r="BGP282" s="30"/>
      <c r="BGQ282" s="15"/>
      <c r="BGR282" s="11"/>
      <c r="BGS282" s="11"/>
      <c r="BGT282" s="30"/>
      <c r="BGU282" s="15"/>
      <c r="BGV282" s="11"/>
      <c r="BGW282" s="11"/>
      <c r="BGX282" s="30"/>
      <c r="BGY282" s="15"/>
      <c r="BGZ282" s="11"/>
      <c r="BHA282" s="11"/>
      <c r="BHB282" s="30"/>
      <c r="BHC282" s="15"/>
      <c r="BHD282" s="11"/>
      <c r="BHE282" s="11"/>
      <c r="BHF282" s="30"/>
      <c r="BHG282" s="15"/>
      <c r="BHH282" s="11"/>
      <c r="BHI282" s="11"/>
      <c r="BHJ282" s="30"/>
      <c r="BHK282" s="15"/>
      <c r="BHL282" s="11"/>
      <c r="BHM282" s="11"/>
      <c r="BHN282" s="30"/>
      <c r="BHO282" s="15"/>
      <c r="BHP282" s="11"/>
      <c r="BHQ282" s="11"/>
      <c r="BHR282" s="30"/>
      <c r="BHS282" s="15"/>
      <c r="BHT282" s="11"/>
      <c r="BHU282" s="11"/>
      <c r="BHV282" s="30"/>
      <c r="BHW282" s="15"/>
      <c r="BHX282" s="11"/>
      <c r="BHY282" s="11"/>
      <c r="BHZ282" s="30"/>
      <c r="BIA282" s="15"/>
      <c r="BIB282" s="11"/>
      <c r="BIC282" s="11"/>
      <c r="BID282" s="30"/>
      <c r="BIE282" s="15"/>
      <c r="BIF282" s="11"/>
      <c r="BIG282" s="11"/>
      <c r="BIH282" s="30"/>
      <c r="BII282" s="15"/>
      <c r="BIJ282" s="11"/>
      <c r="BIK282" s="11"/>
      <c r="BIL282" s="30"/>
      <c r="BIM282" s="15"/>
      <c r="BIN282" s="11"/>
      <c r="BIO282" s="11"/>
      <c r="BIP282" s="30"/>
      <c r="BIQ282" s="15"/>
      <c r="BIR282" s="11"/>
      <c r="BIS282" s="11"/>
      <c r="BIT282" s="30"/>
      <c r="BIU282" s="15"/>
      <c r="BIV282" s="11"/>
      <c r="BIW282" s="11"/>
      <c r="BIX282" s="30"/>
      <c r="BIY282" s="15"/>
      <c r="BIZ282" s="11"/>
      <c r="BJA282" s="11"/>
      <c r="BJB282" s="30"/>
      <c r="BJC282" s="15"/>
      <c r="BJD282" s="11"/>
      <c r="BJE282" s="11"/>
      <c r="BJF282" s="30"/>
      <c r="BJG282" s="15"/>
      <c r="BJH282" s="11"/>
      <c r="BJI282" s="11"/>
      <c r="BJJ282" s="30"/>
      <c r="BJK282" s="15"/>
      <c r="BJL282" s="11"/>
      <c r="BJM282" s="11"/>
      <c r="BJN282" s="30"/>
      <c r="BJO282" s="15"/>
      <c r="BJP282" s="11"/>
      <c r="BJQ282" s="11"/>
      <c r="BJR282" s="30"/>
      <c r="BJS282" s="15"/>
      <c r="BJT282" s="11"/>
      <c r="BJU282" s="11"/>
      <c r="BJV282" s="30"/>
      <c r="BJW282" s="15"/>
      <c r="BJX282" s="11"/>
      <c r="BJY282" s="11"/>
      <c r="BJZ282" s="30"/>
      <c r="BKA282" s="15"/>
      <c r="BKB282" s="11"/>
      <c r="BKC282" s="11"/>
      <c r="BKD282" s="30"/>
      <c r="BKE282" s="15"/>
      <c r="BKF282" s="11"/>
      <c r="BKG282" s="11"/>
      <c r="BKH282" s="30"/>
      <c r="BKI282" s="15"/>
      <c r="BKJ282" s="11"/>
      <c r="BKK282" s="11"/>
      <c r="BKL282" s="30"/>
      <c r="BKM282" s="15"/>
      <c r="BKN282" s="11"/>
      <c r="BKO282" s="11"/>
      <c r="BKP282" s="30"/>
      <c r="BKQ282" s="15"/>
      <c r="BKR282" s="11"/>
      <c r="BKS282" s="11"/>
      <c r="BKT282" s="30"/>
      <c r="BKU282" s="15"/>
      <c r="BKV282" s="11"/>
      <c r="BKW282" s="11"/>
      <c r="BKX282" s="30"/>
      <c r="BKY282" s="15"/>
      <c r="BKZ282" s="11"/>
      <c r="BLA282" s="11"/>
      <c r="BLB282" s="30"/>
      <c r="BLC282" s="15"/>
      <c r="BLD282" s="11"/>
      <c r="BLE282" s="11"/>
      <c r="BLF282" s="30"/>
      <c r="BLG282" s="15"/>
      <c r="BLH282" s="11"/>
      <c r="BLI282" s="11"/>
      <c r="BLJ282" s="30"/>
      <c r="BLK282" s="15"/>
      <c r="BLL282" s="11"/>
      <c r="BLM282" s="11"/>
      <c r="BLN282" s="30"/>
      <c r="BLO282" s="15"/>
      <c r="BLP282" s="11"/>
      <c r="BLQ282" s="11"/>
      <c r="BLR282" s="30"/>
      <c r="BLS282" s="15"/>
      <c r="BLT282" s="11"/>
      <c r="BLU282" s="11"/>
      <c r="BLV282" s="30"/>
      <c r="BLW282" s="15"/>
      <c r="BLX282" s="11"/>
      <c r="BLY282" s="11"/>
      <c r="BLZ282" s="30"/>
      <c r="BMA282" s="15"/>
      <c r="BMB282" s="11"/>
      <c r="BMC282" s="11"/>
      <c r="BMD282" s="30"/>
      <c r="BME282" s="15"/>
      <c r="BMF282" s="11"/>
      <c r="BMG282" s="11"/>
      <c r="BMH282" s="30"/>
      <c r="BMI282" s="15"/>
      <c r="BMJ282" s="11"/>
      <c r="BMK282" s="11"/>
      <c r="BML282" s="30"/>
      <c r="BMM282" s="15"/>
      <c r="BMN282" s="11"/>
      <c r="BMO282" s="11"/>
      <c r="BMP282" s="30"/>
      <c r="BMQ282" s="15"/>
      <c r="BMR282" s="11"/>
      <c r="BMS282" s="11"/>
      <c r="BMT282" s="30"/>
      <c r="BMU282" s="15"/>
      <c r="BMV282" s="11"/>
      <c r="BMW282" s="11"/>
      <c r="BMX282" s="30"/>
      <c r="BMY282" s="15"/>
      <c r="BMZ282" s="11"/>
      <c r="BNA282" s="11"/>
      <c r="BNB282" s="30"/>
      <c r="BNC282" s="15"/>
      <c r="BND282" s="11"/>
      <c r="BNE282" s="11"/>
      <c r="BNF282" s="30"/>
      <c r="BNG282" s="15"/>
      <c r="BNH282" s="11"/>
      <c r="BNI282" s="11"/>
      <c r="BNJ282" s="30"/>
      <c r="BNK282" s="15"/>
      <c r="BNL282" s="11"/>
      <c r="BNM282" s="11"/>
      <c r="BNN282" s="30"/>
      <c r="BNO282" s="15"/>
      <c r="BNP282" s="11"/>
      <c r="BNQ282" s="11"/>
      <c r="BNR282" s="30"/>
      <c r="BNS282" s="15"/>
      <c r="BNT282" s="11"/>
      <c r="BNU282" s="11"/>
      <c r="BNV282" s="30"/>
      <c r="BNW282" s="15"/>
      <c r="BNX282" s="11"/>
      <c r="BNY282" s="11"/>
      <c r="BNZ282" s="30"/>
      <c r="BOA282" s="15"/>
      <c r="BOB282" s="11"/>
      <c r="BOC282" s="11"/>
      <c r="BOD282" s="30"/>
      <c r="BOE282" s="15"/>
      <c r="BOF282" s="11"/>
      <c r="BOG282" s="11"/>
      <c r="BOH282" s="30"/>
      <c r="BOI282" s="15"/>
      <c r="BOJ282" s="11"/>
      <c r="BOK282" s="11"/>
      <c r="BOL282" s="30"/>
      <c r="BOM282" s="15"/>
      <c r="BON282" s="11"/>
      <c r="BOO282" s="11"/>
      <c r="BOP282" s="30"/>
      <c r="BOQ282" s="15"/>
      <c r="BOR282" s="11"/>
      <c r="BOS282" s="11"/>
      <c r="BOT282" s="30"/>
      <c r="BOU282" s="15"/>
      <c r="BOV282" s="11"/>
      <c r="BOW282" s="11"/>
      <c r="BOX282" s="30"/>
      <c r="BOY282" s="15"/>
      <c r="BOZ282" s="11"/>
      <c r="BPA282" s="11"/>
      <c r="BPB282" s="30"/>
      <c r="BPC282" s="15"/>
      <c r="BPD282" s="11"/>
      <c r="BPE282" s="11"/>
      <c r="BPF282" s="30"/>
      <c r="BPG282" s="15"/>
      <c r="BPH282" s="11"/>
      <c r="BPI282" s="11"/>
      <c r="BPJ282" s="30"/>
      <c r="BPK282" s="15"/>
      <c r="BPL282" s="11"/>
      <c r="BPM282" s="11"/>
      <c r="BPN282" s="30"/>
      <c r="BPO282" s="15"/>
      <c r="BPP282" s="11"/>
      <c r="BPQ282" s="11"/>
      <c r="BPR282" s="30"/>
      <c r="BPS282" s="15"/>
      <c r="BPT282" s="11"/>
      <c r="BPU282" s="11"/>
      <c r="BPV282" s="30"/>
      <c r="BPW282" s="15"/>
      <c r="BPX282" s="11"/>
      <c r="BPY282" s="11"/>
      <c r="BPZ282" s="30"/>
      <c r="BQA282" s="15"/>
      <c r="BQB282" s="11"/>
      <c r="BQC282" s="11"/>
      <c r="BQD282" s="30"/>
      <c r="BQE282" s="15"/>
      <c r="BQF282" s="11"/>
      <c r="BQG282" s="11"/>
      <c r="BQH282" s="30"/>
      <c r="BQI282" s="15"/>
      <c r="BQJ282" s="11"/>
      <c r="BQK282" s="11"/>
      <c r="BQL282" s="30"/>
      <c r="BQM282" s="15"/>
      <c r="BQN282" s="11"/>
      <c r="BQO282" s="11"/>
      <c r="BQP282" s="30"/>
      <c r="BQQ282" s="15"/>
      <c r="BQR282" s="11"/>
      <c r="BQS282" s="11"/>
      <c r="BQT282" s="30"/>
      <c r="BQU282" s="15"/>
      <c r="BQV282" s="11"/>
      <c r="BQW282" s="11"/>
      <c r="BQX282" s="30"/>
      <c r="BQY282" s="15"/>
      <c r="BQZ282" s="11"/>
      <c r="BRA282" s="11"/>
      <c r="BRB282" s="30"/>
      <c r="BRC282" s="15"/>
      <c r="BRD282" s="11"/>
      <c r="BRE282" s="11"/>
      <c r="BRF282" s="30"/>
      <c r="BRG282" s="15"/>
      <c r="BRH282" s="11"/>
      <c r="BRI282" s="11"/>
      <c r="BRJ282" s="30"/>
      <c r="BRK282" s="15"/>
      <c r="BRL282" s="11"/>
      <c r="BRM282" s="11"/>
      <c r="BRN282" s="30"/>
      <c r="BRO282" s="15"/>
      <c r="BRP282" s="11"/>
      <c r="BRQ282" s="11"/>
      <c r="BRR282" s="30"/>
      <c r="BRS282" s="15"/>
      <c r="BRT282" s="11"/>
      <c r="BRU282" s="11"/>
      <c r="BRV282" s="30"/>
      <c r="BRW282" s="15"/>
      <c r="BRX282" s="11"/>
      <c r="BRY282" s="11"/>
      <c r="BRZ282" s="30"/>
      <c r="BSA282" s="15"/>
      <c r="BSB282" s="11"/>
      <c r="BSC282" s="11"/>
      <c r="BSD282" s="30"/>
      <c r="BSE282" s="15"/>
      <c r="BSF282" s="11"/>
      <c r="BSG282" s="11"/>
      <c r="BSH282" s="30"/>
      <c r="BSI282" s="15"/>
      <c r="BSJ282" s="11"/>
      <c r="BSK282" s="11"/>
      <c r="BSL282" s="30"/>
      <c r="BSM282" s="15"/>
      <c r="BSN282" s="11"/>
      <c r="BSO282" s="11"/>
      <c r="BSP282" s="30"/>
      <c r="BSQ282" s="15"/>
      <c r="BSR282" s="11"/>
      <c r="BSS282" s="11"/>
      <c r="BST282" s="30"/>
      <c r="BSU282" s="15"/>
      <c r="BSV282" s="11"/>
      <c r="BSW282" s="11"/>
      <c r="BSX282" s="30"/>
      <c r="BSY282" s="15"/>
      <c r="BSZ282" s="11"/>
      <c r="BTA282" s="11"/>
      <c r="BTB282" s="30"/>
      <c r="BTC282" s="15"/>
      <c r="BTD282" s="11"/>
      <c r="BTE282" s="11"/>
      <c r="BTF282" s="30"/>
      <c r="BTG282" s="15"/>
      <c r="BTH282" s="11"/>
      <c r="BTI282" s="11"/>
      <c r="BTJ282" s="30"/>
      <c r="BTK282" s="15"/>
      <c r="BTL282" s="11"/>
      <c r="BTM282" s="11"/>
      <c r="BTN282" s="30"/>
      <c r="BTO282" s="15"/>
      <c r="BTP282" s="11"/>
      <c r="BTQ282" s="11"/>
      <c r="BTR282" s="30"/>
      <c r="BTS282" s="15"/>
      <c r="BTT282" s="11"/>
      <c r="BTU282" s="11"/>
      <c r="BTV282" s="30"/>
      <c r="BTW282" s="15"/>
      <c r="BTX282" s="11"/>
      <c r="BTY282" s="11"/>
      <c r="BTZ282" s="30"/>
      <c r="BUA282" s="15"/>
      <c r="BUB282" s="11"/>
      <c r="BUC282" s="11"/>
      <c r="BUD282" s="30"/>
      <c r="BUE282" s="15"/>
      <c r="BUF282" s="11"/>
      <c r="BUG282" s="11"/>
      <c r="BUH282" s="30"/>
      <c r="BUI282" s="15"/>
      <c r="BUJ282" s="11"/>
      <c r="BUK282" s="11"/>
      <c r="BUL282" s="30"/>
      <c r="BUM282" s="15"/>
      <c r="BUN282" s="11"/>
      <c r="BUO282" s="11"/>
      <c r="BUP282" s="30"/>
      <c r="BUQ282" s="15"/>
      <c r="BUR282" s="11"/>
      <c r="BUS282" s="11"/>
      <c r="BUT282" s="30"/>
      <c r="BUU282" s="15"/>
      <c r="BUV282" s="11"/>
      <c r="BUW282" s="11"/>
      <c r="BUX282" s="30"/>
      <c r="BUY282" s="15"/>
      <c r="BUZ282" s="11"/>
      <c r="BVA282" s="11"/>
      <c r="BVB282" s="30"/>
      <c r="BVC282" s="15"/>
      <c r="BVD282" s="11"/>
      <c r="BVE282" s="11"/>
      <c r="BVF282" s="30"/>
      <c r="BVG282" s="15"/>
      <c r="BVH282" s="11"/>
      <c r="BVI282" s="11"/>
      <c r="BVJ282" s="30"/>
      <c r="BVK282" s="15"/>
      <c r="BVL282" s="11"/>
      <c r="BVM282" s="11"/>
      <c r="BVN282" s="30"/>
      <c r="BVO282" s="15"/>
      <c r="BVP282" s="11"/>
      <c r="BVQ282" s="11"/>
      <c r="BVR282" s="30"/>
      <c r="BVS282" s="15"/>
      <c r="BVT282" s="11"/>
      <c r="BVU282" s="11"/>
      <c r="BVV282" s="30"/>
      <c r="BVW282" s="15"/>
      <c r="BVX282" s="11"/>
      <c r="BVY282" s="11"/>
      <c r="BVZ282" s="30"/>
      <c r="BWA282" s="15"/>
      <c r="BWB282" s="11"/>
      <c r="BWC282" s="11"/>
      <c r="BWD282" s="30"/>
      <c r="BWE282" s="15"/>
      <c r="BWF282" s="11"/>
      <c r="BWG282" s="11"/>
      <c r="BWH282" s="30"/>
      <c r="BWI282" s="15"/>
      <c r="BWJ282" s="11"/>
      <c r="BWK282" s="11"/>
      <c r="BWL282" s="30"/>
      <c r="BWM282" s="15"/>
      <c r="BWN282" s="11"/>
      <c r="BWO282" s="11"/>
      <c r="BWP282" s="30"/>
      <c r="BWQ282" s="15"/>
      <c r="BWR282" s="11"/>
      <c r="BWS282" s="11"/>
      <c r="BWT282" s="30"/>
      <c r="BWU282" s="15"/>
      <c r="BWV282" s="11"/>
      <c r="BWW282" s="11"/>
      <c r="BWX282" s="30"/>
      <c r="BWY282" s="15"/>
      <c r="BWZ282" s="11"/>
      <c r="BXA282" s="11"/>
      <c r="BXB282" s="30"/>
      <c r="BXC282" s="15"/>
      <c r="BXD282" s="11"/>
      <c r="BXE282" s="11"/>
      <c r="BXF282" s="30"/>
      <c r="BXG282" s="15"/>
      <c r="BXH282" s="11"/>
      <c r="BXI282" s="11"/>
      <c r="BXJ282" s="30"/>
      <c r="BXK282" s="15"/>
      <c r="BXL282" s="11"/>
      <c r="BXM282" s="11"/>
      <c r="BXN282" s="30"/>
      <c r="BXO282" s="15"/>
      <c r="BXP282" s="11"/>
      <c r="BXQ282" s="11"/>
      <c r="BXR282" s="30"/>
      <c r="BXS282" s="15"/>
      <c r="BXT282" s="11"/>
      <c r="BXU282" s="11"/>
      <c r="BXV282" s="30"/>
      <c r="BXW282" s="15"/>
      <c r="BXX282" s="11"/>
      <c r="BXY282" s="11"/>
      <c r="BXZ282" s="30"/>
      <c r="BYA282" s="15"/>
      <c r="BYB282" s="11"/>
      <c r="BYC282" s="11"/>
      <c r="BYD282" s="30"/>
      <c r="BYE282" s="15"/>
      <c r="BYF282" s="11"/>
      <c r="BYG282" s="11"/>
      <c r="BYH282" s="30"/>
      <c r="BYI282" s="15"/>
      <c r="BYJ282" s="11"/>
      <c r="BYK282" s="11"/>
      <c r="BYL282" s="30"/>
      <c r="BYM282" s="15"/>
      <c r="BYN282" s="11"/>
      <c r="BYO282" s="11"/>
      <c r="BYP282" s="30"/>
      <c r="BYQ282" s="15"/>
      <c r="BYR282" s="11"/>
      <c r="BYS282" s="11"/>
      <c r="BYT282" s="30"/>
      <c r="BYU282" s="15"/>
      <c r="BYV282" s="11"/>
      <c r="BYW282" s="11"/>
      <c r="BYX282" s="30"/>
      <c r="BYY282" s="15"/>
      <c r="BYZ282" s="11"/>
      <c r="BZA282" s="11"/>
      <c r="BZB282" s="30"/>
      <c r="BZC282" s="15"/>
      <c r="BZD282" s="11"/>
      <c r="BZE282" s="11"/>
      <c r="BZF282" s="30"/>
      <c r="BZG282" s="15"/>
      <c r="BZH282" s="11"/>
      <c r="BZI282" s="11"/>
      <c r="BZJ282" s="30"/>
      <c r="BZK282" s="15"/>
      <c r="BZL282" s="11"/>
      <c r="BZM282" s="11"/>
      <c r="BZN282" s="30"/>
      <c r="BZO282" s="15"/>
      <c r="BZP282" s="11"/>
      <c r="BZQ282" s="11"/>
      <c r="BZR282" s="30"/>
      <c r="BZS282" s="15"/>
      <c r="BZT282" s="11"/>
      <c r="BZU282" s="11"/>
      <c r="BZV282" s="30"/>
      <c r="BZW282" s="15"/>
      <c r="BZX282" s="11"/>
      <c r="BZY282" s="11"/>
      <c r="BZZ282" s="30"/>
      <c r="CAA282" s="15"/>
      <c r="CAB282" s="11"/>
      <c r="CAC282" s="11"/>
      <c r="CAD282" s="30"/>
      <c r="CAE282" s="15"/>
      <c r="CAF282" s="11"/>
      <c r="CAG282" s="11"/>
      <c r="CAH282" s="30"/>
      <c r="CAI282" s="15"/>
      <c r="CAJ282" s="11"/>
      <c r="CAK282" s="11"/>
      <c r="CAL282" s="30"/>
      <c r="CAM282" s="15"/>
      <c r="CAN282" s="11"/>
      <c r="CAO282" s="11"/>
      <c r="CAP282" s="30"/>
      <c r="CAQ282" s="15"/>
      <c r="CAR282" s="11"/>
      <c r="CAS282" s="11"/>
      <c r="CAT282" s="30"/>
      <c r="CAU282" s="15"/>
      <c r="CAV282" s="11"/>
      <c r="CAW282" s="11"/>
      <c r="CAX282" s="30"/>
      <c r="CAY282" s="15"/>
      <c r="CAZ282" s="11"/>
      <c r="CBA282" s="11"/>
      <c r="CBB282" s="30"/>
      <c r="CBC282" s="15"/>
      <c r="CBD282" s="11"/>
      <c r="CBE282" s="11"/>
      <c r="CBF282" s="30"/>
      <c r="CBG282" s="15"/>
      <c r="CBH282" s="11"/>
      <c r="CBI282" s="11"/>
      <c r="CBJ282" s="30"/>
      <c r="CBK282" s="15"/>
      <c r="CBL282" s="11"/>
      <c r="CBM282" s="11"/>
      <c r="CBN282" s="30"/>
      <c r="CBO282" s="15"/>
      <c r="CBP282" s="11"/>
      <c r="CBQ282" s="11"/>
      <c r="CBR282" s="30"/>
      <c r="CBS282" s="15"/>
      <c r="CBT282" s="11"/>
      <c r="CBU282" s="11"/>
      <c r="CBV282" s="30"/>
      <c r="CBW282" s="15"/>
      <c r="CBX282" s="11"/>
      <c r="CBY282" s="11"/>
      <c r="CBZ282" s="30"/>
      <c r="CCA282" s="15"/>
      <c r="CCB282" s="11"/>
      <c r="CCC282" s="11"/>
      <c r="CCD282" s="30"/>
      <c r="CCE282" s="15"/>
      <c r="CCF282" s="11"/>
      <c r="CCG282" s="11"/>
      <c r="CCH282" s="30"/>
      <c r="CCI282" s="15"/>
      <c r="CCJ282" s="11"/>
      <c r="CCK282" s="11"/>
      <c r="CCL282" s="30"/>
      <c r="CCM282" s="15"/>
      <c r="CCN282" s="11"/>
      <c r="CCO282" s="11"/>
      <c r="CCP282" s="30"/>
      <c r="CCQ282" s="15"/>
      <c r="CCR282" s="11"/>
      <c r="CCS282" s="11"/>
      <c r="CCT282" s="30"/>
      <c r="CCU282" s="15"/>
      <c r="CCV282" s="11"/>
      <c r="CCW282" s="11"/>
      <c r="CCX282" s="30"/>
      <c r="CCY282" s="15"/>
      <c r="CCZ282" s="11"/>
      <c r="CDA282" s="11"/>
      <c r="CDB282" s="30"/>
      <c r="CDC282" s="15"/>
      <c r="CDD282" s="11"/>
      <c r="CDE282" s="11"/>
      <c r="CDF282" s="30"/>
      <c r="CDG282" s="15"/>
      <c r="CDH282" s="11"/>
      <c r="CDI282" s="11"/>
      <c r="CDJ282" s="30"/>
      <c r="CDK282" s="15"/>
      <c r="CDL282" s="11"/>
      <c r="CDM282" s="11"/>
      <c r="CDN282" s="30"/>
      <c r="CDO282" s="15"/>
      <c r="CDP282" s="11"/>
      <c r="CDQ282" s="11"/>
      <c r="CDR282" s="30"/>
      <c r="CDS282" s="15"/>
      <c r="CDT282" s="11"/>
      <c r="CDU282" s="11"/>
      <c r="CDV282" s="30"/>
      <c r="CDW282" s="15"/>
      <c r="CDX282" s="11"/>
      <c r="CDY282" s="11"/>
      <c r="CDZ282" s="30"/>
      <c r="CEA282" s="15"/>
      <c r="CEB282" s="11"/>
      <c r="CEC282" s="11"/>
      <c r="CED282" s="30"/>
      <c r="CEE282" s="15"/>
      <c r="CEF282" s="11"/>
      <c r="CEG282" s="11"/>
      <c r="CEH282" s="30"/>
      <c r="CEI282" s="15"/>
      <c r="CEJ282" s="11"/>
      <c r="CEK282" s="11"/>
      <c r="CEL282" s="30"/>
      <c r="CEM282" s="15"/>
      <c r="CEN282" s="11"/>
      <c r="CEO282" s="11"/>
      <c r="CEP282" s="30"/>
      <c r="CEQ282" s="15"/>
      <c r="CER282" s="11"/>
      <c r="CES282" s="11"/>
      <c r="CET282" s="30"/>
      <c r="CEU282" s="15"/>
      <c r="CEV282" s="11"/>
      <c r="CEW282" s="11"/>
      <c r="CEX282" s="30"/>
      <c r="CEY282" s="15"/>
      <c r="CEZ282" s="11"/>
      <c r="CFA282" s="11"/>
      <c r="CFB282" s="30"/>
      <c r="CFC282" s="15"/>
      <c r="CFD282" s="11"/>
      <c r="CFE282" s="11"/>
      <c r="CFF282" s="30"/>
      <c r="CFG282" s="15"/>
      <c r="CFH282" s="11"/>
      <c r="CFI282" s="11"/>
      <c r="CFJ282" s="30"/>
      <c r="CFK282" s="15"/>
      <c r="CFL282" s="11"/>
      <c r="CFM282" s="11"/>
      <c r="CFN282" s="30"/>
      <c r="CFO282" s="15"/>
      <c r="CFP282" s="11"/>
      <c r="CFQ282" s="11"/>
      <c r="CFR282" s="30"/>
      <c r="CFS282" s="15"/>
      <c r="CFT282" s="11"/>
      <c r="CFU282" s="11"/>
      <c r="CFV282" s="30"/>
      <c r="CFW282" s="15"/>
      <c r="CFX282" s="11"/>
      <c r="CFY282" s="11"/>
      <c r="CFZ282" s="30"/>
      <c r="CGA282" s="15"/>
      <c r="CGB282" s="11"/>
      <c r="CGC282" s="11"/>
      <c r="CGD282" s="30"/>
      <c r="CGE282" s="15"/>
      <c r="CGF282" s="11"/>
      <c r="CGG282" s="11"/>
      <c r="CGH282" s="30"/>
      <c r="CGI282" s="15"/>
      <c r="CGJ282" s="11"/>
      <c r="CGK282" s="11"/>
      <c r="CGL282" s="30"/>
      <c r="CGM282" s="15"/>
      <c r="CGN282" s="11"/>
      <c r="CGO282" s="11"/>
      <c r="CGP282" s="30"/>
      <c r="CGQ282" s="15"/>
      <c r="CGR282" s="11"/>
      <c r="CGS282" s="11"/>
      <c r="CGT282" s="30"/>
      <c r="CGU282" s="15"/>
      <c r="CGV282" s="11"/>
      <c r="CGW282" s="11"/>
      <c r="CGX282" s="30"/>
      <c r="CGY282" s="15"/>
      <c r="CGZ282" s="11"/>
      <c r="CHA282" s="11"/>
      <c r="CHB282" s="30"/>
      <c r="CHC282" s="15"/>
      <c r="CHD282" s="11"/>
      <c r="CHE282" s="11"/>
      <c r="CHF282" s="30"/>
      <c r="CHG282" s="15"/>
      <c r="CHH282" s="11"/>
      <c r="CHI282" s="11"/>
      <c r="CHJ282" s="30"/>
      <c r="CHK282" s="15"/>
      <c r="CHL282" s="11"/>
      <c r="CHM282" s="11"/>
      <c r="CHN282" s="30"/>
      <c r="CHO282" s="15"/>
      <c r="CHP282" s="11"/>
      <c r="CHQ282" s="11"/>
      <c r="CHR282" s="30"/>
      <c r="CHS282" s="15"/>
      <c r="CHT282" s="11"/>
      <c r="CHU282" s="11"/>
      <c r="CHV282" s="30"/>
      <c r="CHW282" s="15"/>
      <c r="CHX282" s="11"/>
      <c r="CHY282" s="11"/>
      <c r="CHZ282" s="30"/>
      <c r="CIA282" s="15"/>
      <c r="CIB282" s="11"/>
      <c r="CIC282" s="11"/>
      <c r="CID282" s="30"/>
      <c r="CIE282" s="15"/>
      <c r="CIF282" s="11"/>
      <c r="CIG282" s="11"/>
      <c r="CIH282" s="30"/>
      <c r="CII282" s="15"/>
      <c r="CIJ282" s="11"/>
      <c r="CIK282" s="11"/>
      <c r="CIL282" s="30"/>
      <c r="CIM282" s="15"/>
      <c r="CIN282" s="11"/>
      <c r="CIO282" s="11"/>
      <c r="CIP282" s="30"/>
      <c r="CIQ282" s="15"/>
      <c r="CIR282" s="11"/>
      <c r="CIS282" s="11"/>
      <c r="CIT282" s="30"/>
      <c r="CIU282" s="15"/>
      <c r="CIV282" s="11"/>
      <c r="CIW282" s="11"/>
      <c r="CIX282" s="30"/>
      <c r="CIY282" s="15"/>
      <c r="CIZ282" s="11"/>
      <c r="CJA282" s="11"/>
      <c r="CJB282" s="30"/>
      <c r="CJC282" s="15"/>
      <c r="CJD282" s="11"/>
      <c r="CJE282" s="11"/>
      <c r="CJF282" s="30"/>
      <c r="CJG282" s="15"/>
      <c r="CJH282" s="11"/>
      <c r="CJI282" s="11"/>
      <c r="CJJ282" s="30"/>
      <c r="CJK282" s="15"/>
      <c r="CJL282" s="11"/>
      <c r="CJM282" s="11"/>
      <c r="CJN282" s="30"/>
      <c r="CJO282" s="15"/>
      <c r="CJP282" s="11"/>
      <c r="CJQ282" s="11"/>
      <c r="CJR282" s="30"/>
      <c r="CJS282" s="15"/>
      <c r="CJT282" s="11"/>
      <c r="CJU282" s="11"/>
      <c r="CJV282" s="30"/>
      <c r="CJW282" s="15"/>
      <c r="CJX282" s="11"/>
      <c r="CJY282" s="11"/>
      <c r="CJZ282" s="30"/>
      <c r="CKA282" s="15"/>
      <c r="CKB282" s="11"/>
      <c r="CKC282" s="11"/>
      <c r="CKD282" s="30"/>
      <c r="CKE282" s="15"/>
      <c r="CKF282" s="11"/>
      <c r="CKG282" s="11"/>
      <c r="CKH282" s="30"/>
      <c r="CKI282" s="15"/>
      <c r="CKJ282" s="11"/>
      <c r="CKK282" s="11"/>
      <c r="CKL282" s="30"/>
      <c r="CKM282" s="15"/>
      <c r="CKN282" s="11"/>
      <c r="CKO282" s="11"/>
      <c r="CKP282" s="30"/>
      <c r="CKQ282" s="15"/>
      <c r="CKR282" s="11"/>
      <c r="CKS282" s="11"/>
      <c r="CKT282" s="30"/>
      <c r="CKU282" s="15"/>
      <c r="CKV282" s="11"/>
      <c r="CKW282" s="11"/>
      <c r="CKX282" s="30"/>
      <c r="CKY282" s="15"/>
      <c r="CKZ282" s="11"/>
      <c r="CLA282" s="11"/>
      <c r="CLB282" s="30"/>
      <c r="CLC282" s="15"/>
      <c r="CLD282" s="11"/>
      <c r="CLE282" s="11"/>
      <c r="CLF282" s="30"/>
      <c r="CLG282" s="15"/>
      <c r="CLH282" s="11"/>
      <c r="CLI282" s="11"/>
      <c r="CLJ282" s="30"/>
      <c r="CLK282" s="15"/>
      <c r="CLL282" s="11"/>
      <c r="CLM282" s="11"/>
      <c r="CLN282" s="30"/>
      <c r="CLO282" s="15"/>
      <c r="CLP282" s="11"/>
      <c r="CLQ282" s="11"/>
      <c r="CLR282" s="30"/>
      <c r="CLS282" s="15"/>
      <c r="CLT282" s="11"/>
      <c r="CLU282" s="11"/>
      <c r="CLV282" s="30"/>
      <c r="CLW282" s="15"/>
      <c r="CLX282" s="11"/>
      <c r="CLY282" s="11"/>
      <c r="CLZ282" s="30"/>
      <c r="CMA282" s="15"/>
      <c r="CMB282" s="11"/>
      <c r="CMC282" s="11"/>
      <c r="CMD282" s="30"/>
      <c r="CME282" s="15"/>
      <c r="CMF282" s="11"/>
      <c r="CMG282" s="11"/>
      <c r="CMH282" s="30"/>
      <c r="CMI282" s="15"/>
      <c r="CMJ282" s="11"/>
      <c r="CMK282" s="11"/>
      <c r="CML282" s="30"/>
      <c r="CMM282" s="15"/>
      <c r="CMN282" s="11"/>
      <c r="CMO282" s="11"/>
      <c r="CMP282" s="30"/>
      <c r="CMQ282" s="15"/>
      <c r="CMR282" s="11"/>
      <c r="CMS282" s="11"/>
      <c r="CMT282" s="30"/>
      <c r="CMU282" s="15"/>
      <c r="CMV282" s="11"/>
      <c r="CMW282" s="11"/>
      <c r="CMX282" s="30"/>
      <c r="CMY282" s="15"/>
      <c r="CMZ282" s="11"/>
      <c r="CNA282" s="11"/>
      <c r="CNB282" s="30"/>
      <c r="CNC282" s="15"/>
      <c r="CND282" s="11"/>
      <c r="CNE282" s="11"/>
      <c r="CNF282" s="30"/>
      <c r="CNG282" s="15"/>
      <c r="CNH282" s="11"/>
      <c r="CNI282" s="11"/>
      <c r="CNJ282" s="30"/>
      <c r="CNK282" s="15"/>
      <c r="CNL282" s="11"/>
      <c r="CNM282" s="11"/>
      <c r="CNN282" s="30"/>
      <c r="CNO282" s="15"/>
      <c r="CNP282" s="11"/>
      <c r="CNQ282" s="11"/>
      <c r="CNR282" s="30"/>
      <c r="CNS282" s="15"/>
      <c r="CNT282" s="11"/>
      <c r="CNU282" s="11"/>
      <c r="CNV282" s="30"/>
      <c r="CNW282" s="15"/>
      <c r="CNX282" s="11"/>
      <c r="CNY282" s="11"/>
      <c r="CNZ282" s="30"/>
      <c r="COA282" s="15"/>
      <c r="COB282" s="11"/>
      <c r="COC282" s="11"/>
      <c r="COD282" s="30"/>
      <c r="COE282" s="15"/>
      <c r="COF282" s="11"/>
      <c r="COG282" s="11"/>
      <c r="COH282" s="30"/>
      <c r="COI282" s="15"/>
      <c r="COJ282" s="11"/>
      <c r="COK282" s="11"/>
      <c r="COL282" s="30"/>
      <c r="COM282" s="15"/>
      <c r="CON282" s="11"/>
      <c r="COO282" s="11"/>
      <c r="COP282" s="30"/>
      <c r="COQ282" s="15"/>
      <c r="COR282" s="11"/>
      <c r="COS282" s="11"/>
      <c r="COT282" s="30"/>
      <c r="COU282" s="15"/>
      <c r="COV282" s="11"/>
      <c r="COW282" s="11"/>
      <c r="COX282" s="30"/>
      <c r="COY282" s="15"/>
      <c r="COZ282" s="11"/>
      <c r="CPA282" s="11"/>
      <c r="CPB282" s="30"/>
      <c r="CPC282" s="15"/>
      <c r="CPD282" s="11"/>
      <c r="CPE282" s="11"/>
      <c r="CPF282" s="30"/>
      <c r="CPG282" s="15"/>
      <c r="CPH282" s="11"/>
      <c r="CPI282" s="11"/>
      <c r="CPJ282" s="30"/>
      <c r="CPK282" s="15"/>
      <c r="CPL282" s="11"/>
      <c r="CPM282" s="11"/>
      <c r="CPN282" s="30"/>
      <c r="CPO282" s="15"/>
      <c r="CPP282" s="11"/>
      <c r="CPQ282" s="11"/>
      <c r="CPR282" s="30"/>
      <c r="CPS282" s="15"/>
      <c r="CPT282" s="11"/>
      <c r="CPU282" s="11"/>
      <c r="CPV282" s="30"/>
      <c r="CPW282" s="15"/>
      <c r="CPX282" s="11"/>
      <c r="CPY282" s="11"/>
      <c r="CPZ282" s="30"/>
      <c r="CQA282" s="15"/>
      <c r="CQB282" s="11"/>
      <c r="CQC282" s="11"/>
      <c r="CQD282" s="30"/>
      <c r="CQE282" s="15"/>
      <c r="CQF282" s="11"/>
      <c r="CQG282" s="11"/>
      <c r="CQH282" s="30"/>
      <c r="CQI282" s="15"/>
      <c r="CQJ282" s="11"/>
      <c r="CQK282" s="11"/>
      <c r="CQL282" s="30"/>
      <c r="CQM282" s="15"/>
      <c r="CQN282" s="11"/>
      <c r="CQO282" s="11"/>
      <c r="CQP282" s="30"/>
      <c r="CQQ282" s="15"/>
      <c r="CQR282" s="11"/>
      <c r="CQS282" s="11"/>
      <c r="CQT282" s="30"/>
      <c r="CQU282" s="15"/>
      <c r="CQV282" s="11"/>
      <c r="CQW282" s="11"/>
      <c r="CQX282" s="30"/>
      <c r="CQY282" s="15"/>
      <c r="CQZ282" s="11"/>
      <c r="CRA282" s="11"/>
      <c r="CRB282" s="30"/>
      <c r="CRC282" s="15"/>
      <c r="CRD282" s="11"/>
      <c r="CRE282" s="11"/>
      <c r="CRF282" s="30"/>
      <c r="CRG282" s="15"/>
      <c r="CRH282" s="11"/>
      <c r="CRI282" s="11"/>
      <c r="CRJ282" s="30"/>
      <c r="CRK282" s="15"/>
      <c r="CRL282" s="11"/>
      <c r="CRM282" s="11"/>
      <c r="CRN282" s="30"/>
      <c r="CRO282" s="15"/>
      <c r="CRP282" s="11"/>
      <c r="CRQ282" s="11"/>
      <c r="CRR282" s="30"/>
      <c r="CRS282" s="15"/>
      <c r="CRT282" s="11"/>
      <c r="CRU282" s="11"/>
      <c r="CRV282" s="30"/>
      <c r="CRW282" s="15"/>
      <c r="CRX282" s="11"/>
      <c r="CRY282" s="11"/>
      <c r="CRZ282" s="30"/>
      <c r="CSA282" s="15"/>
      <c r="CSB282" s="11"/>
      <c r="CSC282" s="11"/>
      <c r="CSD282" s="30"/>
      <c r="CSE282" s="15"/>
      <c r="CSF282" s="11"/>
      <c r="CSG282" s="11"/>
      <c r="CSH282" s="30"/>
      <c r="CSI282" s="15"/>
      <c r="CSJ282" s="11"/>
      <c r="CSK282" s="11"/>
      <c r="CSL282" s="30"/>
      <c r="CSM282" s="15"/>
      <c r="CSN282" s="11"/>
      <c r="CSO282" s="11"/>
      <c r="CSP282" s="30"/>
      <c r="CSQ282" s="15"/>
      <c r="CSR282" s="11"/>
      <c r="CSS282" s="11"/>
      <c r="CST282" s="30"/>
      <c r="CSU282" s="15"/>
      <c r="CSV282" s="11"/>
      <c r="CSW282" s="11"/>
      <c r="CSX282" s="30"/>
      <c r="CSY282" s="15"/>
      <c r="CSZ282" s="11"/>
      <c r="CTA282" s="11"/>
      <c r="CTB282" s="30"/>
      <c r="CTC282" s="15"/>
      <c r="CTD282" s="11"/>
      <c r="CTE282" s="11"/>
      <c r="CTF282" s="30"/>
      <c r="CTG282" s="15"/>
      <c r="CTH282" s="11"/>
      <c r="CTI282" s="11"/>
      <c r="CTJ282" s="30"/>
      <c r="CTK282" s="15"/>
      <c r="CTL282" s="11"/>
      <c r="CTM282" s="11"/>
      <c r="CTN282" s="30"/>
      <c r="CTO282" s="15"/>
      <c r="CTP282" s="11"/>
      <c r="CTQ282" s="11"/>
      <c r="CTR282" s="30"/>
      <c r="CTS282" s="15"/>
      <c r="CTT282" s="11"/>
      <c r="CTU282" s="11"/>
      <c r="CTV282" s="30"/>
      <c r="CTW282" s="15"/>
      <c r="CTX282" s="11"/>
      <c r="CTY282" s="11"/>
      <c r="CTZ282" s="30"/>
      <c r="CUA282" s="15"/>
      <c r="CUB282" s="11"/>
      <c r="CUC282" s="11"/>
      <c r="CUD282" s="30"/>
      <c r="CUE282" s="15"/>
      <c r="CUF282" s="11"/>
      <c r="CUG282" s="11"/>
      <c r="CUH282" s="30"/>
      <c r="CUI282" s="15"/>
      <c r="CUJ282" s="11"/>
      <c r="CUK282" s="11"/>
      <c r="CUL282" s="30"/>
      <c r="CUM282" s="15"/>
      <c r="CUN282" s="11"/>
      <c r="CUO282" s="11"/>
      <c r="CUP282" s="30"/>
      <c r="CUQ282" s="15"/>
      <c r="CUR282" s="11"/>
      <c r="CUS282" s="11"/>
      <c r="CUT282" s="30"/>
      <c r="CUU282" s="15"/>
      <c r="CUV282" s="11"/>
      <c r="CUW282" s="11"/>
      <c r="CUX282" s="30"/>
      <c r="CUY282" s="15"/>
      <c r="CUZ282" s="11"/>
      <c r="CVA282" s="11"/>
      <c r="CVB282" s="30"/>
      <c r="CVC282" s="15"/>
      <c r="CVD282" s="11"/>
      <c r="CVE282" s="11"/>
      <c r="CVF282" s="30"/>
      <c r="CVG282" s="15"/>
      <c r="CVH282" s="11"/>
      <c r="CVI282" s="11"/>
      <c r="CVJ282" s="30"/>
      <c r="CVK282" s="15"/>
      <c r="CVL282" s="11"/>
      <c r="CVM282" s="11"/>
      <c r="CVN282" s="30"/>
      <c r="CVO282" s="15"/>
      <c r="CVP282" s="11"/>
      <c r="CVQ282" s="11"/>
      <c r="CVR282" s="30"/>
      <c r="CVS282" s="15"/>
      <c r="CVT282" s="11"/>
      <c r="CVU282" s="11"/>
      <c r="CVV282" s="30"/>
      <c r="CVW282" s="15"/>
      <c r="CVX282" s="11"/>
      <c r="CVY282" s="11"/>
      <c r="CVZ282" s="30"/>
      <c r="CWA282" s="15"/>
      <c r="CWB282" s="11"/>
      <c r="CWC282" s="11"/>
      <c r="CWD282" s="30"/>
      <c r="CWE282" s="15"/>
      <c r="CWF282" s="11"/>
      <c r="CWG282" s="11"/>
      <c r="CWH282" s="30"/>
      <c r="CWI282" s="15"/>
      <c r="CWJ282" s="11"/>
      <c r="CWK282" s="11"/>
      <c r="CWL282" s="30"/>
      <c r="CWM282" s="15"/>
      <c r="CWN282" s="11"/>
      <c r="CWO282" s="11"/>
      <c r="CWP282" s="30"/>
      <c r="CWQ282" s="15"/>
      <c r="CWR282" s="11"/>
      <c r="CWS282" s="11"/>
      <c r="CWT282" s="30"/>
      <c r="CWU282" s="15"/>
      <c r="CWV282" s="11"/>
      <c r="CWW282" s="11"/>
      <c r="CWX282" s="30"/>
      <c r="CWY282" s="15"/>
      <c r="CWZ282" s="11"/>
      <c r="CXA282" s="11"/>
      <c r="CXB282" s="30"/>
      <c r="CXC282" s="15"/>
      <c r="CXD282" s="11"/>
      <c r="CXE282" s="11"/>
      <c r="CXF282" s="30"/>
      <c r="CXG282" s="15"/>
      <c r="CXH282" s="11"/>
      <c r="CXI282" s="11"/>
      <c r="CXJ282" s="30"/>
      <c r="CXK282" s="15"/>
      <c r="CXL282" s="11"/>
      <c r="CXM282" s="11"/>
      <c r="CXN282" s="30"/>
      <c r="CXO282" s="15"/>
      <c r="CXP282" s="11"/>
      <c r="CXQ282" s="11"/>
      <c r="CXR282" s="30"/>
      <c r="CXS282" s="15"/>
      <c r="CXT282" s="11"/>
      <c r="CXU282" s="11"/>
      <c r="CXV282" s="30"/>
      <c r="CXW282" s="15"/>
      <c r="CXX282" s="11"/>
      <c r="CXY282" s="11"/>
      <c r="CXZ282" s="30"/>
      <c r="CYA282" s="15"/>
      <c r="CYB282" s="11"/>
      <c r="CYC282" s="11"/>
      <c r="CYD282" s="30"/>
      <c r="CYE282" s="15"/>
      <c r="CYF282" s="11"/>
      <c r="CYG282" s="11"/>
      <c r="CYH282" s="30"/>
      <c r="CYI282" s="15"/>
      <c r="CYJ282" s="11"/>
      <c r="CYK282" s="11"/>
      <c r="CYL282" s="30"/>
      <c r="CYM282" s="15"/>
      <c r="CYN282" s="11"/>
      <c r="CYO282" s="11"/>
      <c r="CYP282" s="30"/>
      <c r="CYQ282" s="15"/>
      <c r="CYR282" s="11"/>
      <c r="CYS282" s="11"/>
      <c r="CYT282" s="30"/>
      <c r="CYU282" s="15"/>
      <c r="CYV282" s="11"/>
      <c r="CYW282" s="11"/>
      <c r="CYX282" s="30"/>
      <c r="CYY282" s="15"/>
      <c r="CYZ282" s="11"/>
      <c r="CZA282" s="11"/>
      <c r="CZB282" s="30"/>
      <c r="CZC282" s="15"/>
      <c r="CZD282" s="11"/>
      <c r="CZE282" s="11"/>
      <c r="CZF282" s="30"/>
      <c r="CZG282" s="15"/>
      <c r="CZH282" s="11"/>
      <c r="CZI282" s="11"/>
      <c r="CZJ282" s="30"/>
      <c r="CZK282" s="15"/>
      <c r="CZL282" s="11"/>
      <c r="CZM282" s="11"/>
      <c r="CZN282" s="30"/>
      <c r="CZO282" s="15"/>
      <c r="CZP282" s="11"/>
      <c r="CZQ282" s="11"/>
      <c r="CZR282" s="30"/>
      <c r="CZS282" s="15"/>
      <c r="CZT282" s="11"/>
      <c r="CZU282" s="11"/>
      <c r="CZV282" s="30"/>
      <c r="CZW282" s="15"/>
      <c r="CZX282" s="11"/>
      <c r="CZY282" s="11"/>
      <c r="CZZ282" s="30"/>
      <c r="DAA282" s="15"/>
      <c r="DAB282" s="11"/>
      <c r="DAC282" s="11"/>
      <c r="DAD282" s="30"/>
      <c r="DAE282" s="15"/>
      <c r="DAF282" s="11"/>
      <c r="DAG282" s="11"/>
      <c r="DAH282" s="30"/>
      <c r="DAI282" s="15"/>
      <c r="DAJ282" s="11"/>
      <c r="DAK282" s="11"/>
      <c r="DAL282" s="30"/>
      <c r="DAM282" s="15"/>
      <c r="DAN282" s="11"/>
      <c r="DAO282" s="11"/>
      <c r="DAP282" s="30"/>
      <c r="DAQ282" s="15"/>
      <c r="DAR282" s="11"/>
      <c r="DAS282" s="11"/>
      <c r="DAT282" s="30"/>
      <c r="DAU282" s="15"/>
      <c r="DAV282" s="11"/>
      <c r="DAW282" s="11"/>
      <c r="DAX282" s="30"/>
      <c r="DAY282" s="590"/>
      <c r="DAZ282" s="588"/>
      <c r="DBA282" s="588"/>
      <c r="DBB282" s="30"/>
      <c r="DBC282" s="590"/>
      <c r="DBD282" s="588"/>
      <c r="DBE282" s="588"/>
      <c r="DBF282" s="30"/>
      <c r="DBG282" s="590"/>
      <c r="DBH282" s="588"/>
      <c r="DBI282" s="588"/>
      <c r="DBJ282" s="30"/>
      <c r="DBK282" s="590"/>
      <c r="DBL282" s="588"/>
      <c r="DBM282" s="588"/>
      <c r="DBN282" s="30"/>
      <c r="DBO282" s="590"/>
      <c r="DBP282" s="588"/>
      <c r="DBQ282" s="588"/>
      <c r="DBR282" s="30"/>
      <c r="DBS282" s="590"/>
      <c r="DBT282" s="588"/>
      <c r="DBU282" s="588"/>
      <c r="DBV282" s="30"/>
      <c r="DBW282" s="590"/>
      <c r="DBX282" s="588"/>
      <c r="DBY282" s="588"/>
      <c r="DBZ282" s="30"/>
      <c r="DCA282" s="590"/>
      <c r="DCB282" s="588"/>
      <c r="DCC282" s="588"/>
      <c r="DCD282" s="30"/>
      <c r="DCE282" s="590"/>
      <c r="DCF282" s="588"/>
      <c r="DCG282" s="588"/>
      <c r="DCH282" s="30"/>
      <c r="DCI282" s="590"/>
      <c r="DCJ282" s="588"/>
      <c r="DCK282" s="588"/>
      <c r="DCL282" s="30"/>
      <c r="DCM282" s="590"/>
      <c r="DCN282" s="588"/>
      <c r="DCO282" s="588"/>
      <c r="DCP282" s="30"/>
      <c r="DCQ282" s="590"/>
      <c r="DCR282" s="588"/>
      <c r="DCS282" s="588"/>
      <c r="DCT282" s="30"/>
      <c r="DCU282" s="590"/>
      <c r="DCV282" s="588"/>
      <c r="DCW282" s="588"/>
      <c r="DCX282" s="30"/>
      <c r="DCY282" s="590"/>
      <c r="DCZ282" s="588"/>
      <c r="DDA282" s="588"/>
      <c r="DDB282" s="30"/>
      <c r="DDC282" s="590"/>
      <c r="DDD282" s="588"/>
      <c r="DDE282" s="588"/>
      <c r="DDF282" s="30"/>
      <c r="DDG282" s="590"/>
      <c r="DDH282" s="588"/>
      <c r="DDI282" s="588"/>
      <c r="DDJ282" s="30"/>
      <c r="DDK282" s="590"/>
      <c r="DDL282" s="588"/>
      <c r="DDM282" s="588"/>
      <c r="DDN282" s="30"/>
      <c r="DDO282" s="590"/>
      <c r="DDP282" s="588"/>
      <c r="DDQ282" s="588"/>
      <c r="DDR282" s="30"/>
      <c r="DDS282" s="590"/>
      <c r="DDT282" s="588"/>
      <c r="DDU282" s="588"/>
      <c r="DDV282" s="30"/>
      <c r="DDW282" s="590"/>
      <c r="DDX282" s="588"/>
      <c r="DDY282" s="588"/>
      <c r="DDZ282" s="30"/>
      <c r="DEA282" s="590"/>
      <c r="DEB282" s="588"/>
      <c r="DEC282" s="588"/>
      <c r="DED282" s="30"/>
      <c r="DEE282" s="590"/>
      <c r="DEF282" s="588"/>
      <c r="DEG282" s="588"/>
      <c r="DEH282" s="30"/>
      <c r="DEI282" s="590"/>
      <c r="DEJ282" s="588"/>
      <c r="DEK282" s="588"/>
      <c r="DEL282" s="30"/>
      <c r="DEM282" s="590"/>
      <c r="DEN282" s="588"/>
      <c r="DEO282" s="588"/>
      <c r="DEP282" s="30"/>
      <c r="DEQ282" s="590"/>
      <c r="DER282" s="588"/>
      <c r="DES282" s="588"/>
      <c r="DET282" s="30"/>
      <c r="DEU282" s="590"/>
      <c r="DEV282" s="588"/>
      <c r="DEW282" s="588"/>
      <c r="DEX282" s="30"/>
      <c r="DEY282" s="590"/>
      <c r="DEZ282" s="588"/>
      <c r="DFA282" s="588"/>
      <c r="DFB282" s="30"/>
      <c r="DFC282" s="590"/>
      <c r="DFD282" s="588"/>
      <c r="DFE282" s="588"/>
      <c r="DFF282" s="30"/>
      <c r="DFG282" s="590"/>
      <c r="DFH282" s="588"/>
      <c r="DFI282" s="588"/>
      <c r="DFJ282" s="30"/>
      <c r="DFK282" s="590"/>
      <c r="DFL282" s="588"/>
      <c r="DFM282" s="588"/>
      <c r="DFN282" s="30"/>
      <c r="DFO282" s="590"/>
      <c r="DFP282" s="588"/>
      <c r="DFQ282" s="588"/>
      <c r="DFR282" s="30"/>
      <c r="DFS282" s="590"/>
      <c r="DFT282" s="588"/>
      <c r="DFU282" s="588"/>
      <c r="DFV282" s="30"/>
      <c r="DFW282" s="590"/>
      <c r="DFX282" s="588"/>
      <c r="DFY282" s="588"/>
      <c r="DFZ282" s="30"/>
      <c r="DGA282" s="590"/>
      <c r="DGB282" s="588"/>
      <c r="DGC282" s="588"/>
      <c r="DGD282" s="30"/>
      <c r="DGE282" s="590"/>
      <c r="DGF282" s="588"/>
      <c r="DGG282" s="588"/>
      <c r="DGH282" s="30"/>
      <c r="DGI282" s="590"/>
      <c r="DGJ282" s="588"/>
      <c r="DGK282" s="588"/>
      <c r="DGL282" s="30"/>
      <c r="DGM282" s="590"/>
      <c r="DGN282" s="588"/>
      <c r="DGO282" s="588"/>
      <c r="DGP282" s="30"/>
      <c r="DGQ282" s="590"/>
      <c r="DGR282" s="588"/>
      <c r="DGS282" s="588"/>
      <c r="DGT282" s="30"/>
      <c r="DGU282" s="590"/>
      <c r="DGV282" s="588"/>
      <c r="DGW282" s="588"/>
      <c r="DGX282" s="30"/>
      <c r="DGY282" s="590"/>
      <c r="DGZ282" s="588"/>
      <c r="DHA282" s="588"/>
      <c r="DHB282" s="30"/>
      <c r="DHC282" s="590"/>
      <c r="DHD282" s="588"/>
      <c r="DHE282" s="588"/>
      <c r="DHF282" s="30"/>
      <c r="DHG282" s="590"/>
      <c r="DHH282" s="588"/>
      <c r="DHI282" s="588"/>
      <c r="DHJ282" s="30"/>
      <c r="DHK282" s="590"/>
      <c r="DHL282" s="588"/>
      <c r="DHM282" s="588"/>
      <c r="DHN282" s="30"/>
      <c r="DHO282" s="590"/>
      <c r="DHP282" s="588"/>
      <c r="DHQ282" s="588"/>
      <c r="DHR282" s="30"/>
      <c r="DHS282" s="590"/>
      <c r="DHT282" s="588"/>
      <c r="DHU282" s="588"/>
      <c r="DHV282" s="30"/>
      <c r="DHW282" s="590"/>
      <c r="DHX282" s="588"/>
      <c r="DHY282" s="588"/>
      <c r="DHZ282" s="30"/>
      <c r="DIA282" s="590"/>
      <c r="DIB282" s="588"/>
      <c r="DIC282" s="588"/>
      <c r="DID282" s="30"/>
      <c r="DIE282" s="590"/>
      <c r="DIF282" s="588"/>
      <c r="DIG282" s="588"/>
      <c r="DIH282" s="30"/>
      <c r="DII282" s="590"/>
      <c r="DIJ282" s="588"/>
      <c r="DIK282" s="588"/>
      <c r="DIL282" s="30"/>
      <c r="DIM282" s="590"/>
      <c r="DIN282" s="588"/>
      <c r="DIO282" s="588"/>
      <c r="DIP282" s="30"/>
      <c r="DIQ282" s="590"/>
      <c r="DIR282" s="588"/>
      <c r="DIS282" s="588"/>
      <c r="DIT282" s="30"/>
      <c r="DIU282" s="590"/>
      <c r="DIV282" s="588"/>
      <c r="DIW282" s="588"/>
      <c r="DIX282" s="30"/>
      <c r="DIY282" s="590"/>
      <c r="DIZ282" s="588"/>
      <c r="DJA282" s="588"/>
      <c r="DJB282" s="30"/>
      <c r="DJC282" s="590"/>
      <c r="DJD282" s="588"/>
      <c r="DJE282" s="588"/>
      <c r="DJF282" s="30"/>
      <c r="DJG282" s="590"/>
      <c r="DJH282" s="588"/>
      <c r="DJI282" s="588"/>
      <c r="DJJ282" s="30"/>
      <c r="DJK282" s="590"/>
      <c r="DJL282" s="588"/>
      <c r="DJM282" s="588"/>
      <c r="DJN282" s="30"/>
      <c r="DJO282" s="590"/>
      <c r="DJP282" s="588"/>
      <c r="DJQ282" s="588"/>
      <c r="DJR282" s="30"/>
      <c r="DJS282" s="590"/>
      <c r="DJT282" s="588"/>
      <c r="DJU282" s="588"/>
      <c r="DJV282" s="30"/>
      <c r="DJW282" s="590"/>
      <c r="DJX282" s="588"/>
      <c r="DJY282" s="588"/>
      <c r="DJZ282" s="30"/>
      <c r="DKA282" s="590"/>
      <c r="DKB282" s="588"/>
      <c r="DKC282" s="588"/>
      <c r="DKD282" s="30"/>
      <c r="DKE282" s="590"/>
      <c r="DKF282" s="588"/>
      <c r="DKG282" s="588"/>
      <c r="DKH282" s="30"/>
      <c r="DKI282" s="590"/>
      <c r="DKJ282" s="588"/>
      <c r="DKK282" s="588"/>
      <c r="DKL282" s="30"/>
      <c r="DKM282" s="590"/>
      <c r="DKN282" s="588"/>
      <c r="DKO282" s="588"/>
      <c r="DKP282" s="30"/>
      <c r="DKQ282" s="590"/>
      <c r="DKR282" s="588"/>
      <c r="DKS282" s="588"/>
      <c r="DKT282" s="30"/>
      <c r="DKU282" s="590"/>
      <c r="DKV282" s="588"/>
      <c r="DKW282" s="588"/>
      <c r="DKX282" s="30"/>
      <c r="DKY282" s="590"/>
      <c r="DKZ282" s="588"/>
      <c r="DLA282" s="588"/>
      <c r="DLB282" s="30"/>
      <c r="DLC282" s="590"/>
      <c r="DLD282" s="588"/>
      <c r="DLE282" s="588"/>
      <c r="DLF282" s="30"/>
      <c r="DLG282" s="590"/>
      <c r="DLH282" s="588"/>
      <c r="DLI282" s="588"/>
      <c r="DLJ282" s="30"/>
      <c r="DLK282" s="590"/>
      <c r="DLL282" s="588"/>
      <c r="DLM282" s="588"/>
      <c r="DLN282" s="30"/>
      <c r="DLO282" s="590"/>
      <c r="DLP282" s="588"/>
      <c r="DLQ282" s="588"/>
      <c r="DLR282" s="30"/>
      <c r="DLS282" s="590"/>
      <c r="DLT282" s="588"/>
      <c r="DLU282" s="588"/>
      <c r="DLV282" s="30"/>
      <c r="DLW282" s="590"/>
      <c r="DLX282" s="588"/>
      <c r="DLY282" s="588"/>
      <c r="DLZ282" s="30"/>
      <c r="DMA282" s="590"/>
      <c r="DMB282" s="588"/>
      <c r="DMC282" s="588"/>
      <c r="DMD282" s="30"/>
      <c r="DME282" s="590"/>
      <c r="DMF282" s="588"/>
      <c r="DMG282" s="588"/>
      <c r="DMH282" s="30"/>
      <c r="DMI282" s="590"/>
      <c r="DMJ282" s="588"/>
      <c r="DMK282" s="588"/>
      <c r="DML282" s="30"/>
      <c r="DMM282" s="590"/>
      <c r="DMN282" s="588"/>
      <c r="DMO282" s="588"/>
      <c r="DMP282" s="30"/>
      <c r="DMQ282" s="590"/>
      <c r="DMR282" s="588"/>
      <c r="DMS282" s="588"/>
      <c r="DMT282" s="30"/>
      <c r="DMU282" s="590"/>
      <c r="DMV282" s="588"/>
      <c r="DMW282" s="588"/>
      <c r="DMX282" s="30"/>
      <c r="DMY282" s="590"/>
      <c r="DMZ282" s="588"/>
      <c r="DNA282" s="588"/>
      <c r="DNB282" s="30"/>
      <c r="DNC282" s="590"/>
      <c r="DND282" s="588"/>
      <c r="DNE282" s="588"/>
      <c r="DNF282" s="30"/>
      <c r="DNG282" s="590"/>
      <c r="DNH282" s="588"/>
      <c r="DNI282" s="588"/>
      <c r="DNJ282" s="30"/>
      <c r="DNK282" s="590"/>
      <c r="DNL282" s="588"/>
      <c r="DNM282" s="588"/>
      <c r="DNN282" s="30"/>
      <c r="DNO282" s="590"/>
      <c r="DNP282" s="588"/>
      <c r="DNQ282" s="588"/>
      <c r="DNR282" s="30"/>
      <c r="DNS282" s="590"/>
      <c r="DNT282" s="588"/>
      <c r="DNU282" s="588"/>
      <c r="DNV282" s="30"/>
      <c r="DNW282" s="590"/>
      <c r="DNX282" s="588"/>
      <c r="DNY282" s="588"/>
      <c r="DNZ282" s="30"/>
      <c r="DOA282" s="590"/>
      <c r="DOB282" s="588"/>
      <c r="DOC282" s="588"/>
      <c r="DOD282" s="30"/>
      <c r="DOE282" s="590"/>
      <c r="DOF282" s="588"/>
      <c r="DOG282" s="588"/>
      <c r="DOH282" s="30"/>
      <c r="DOI282" s="590"/>
      <c r="DOJ282" s="588"/>
      <c r="DOK282" s="588"/>
      <c r="DOL282" s="30"/>
      <c r="DOM282" s="590"/>
      <c r="DON282" s="588"/>
      <c r="DOO282" s="588"/>
      <c r="DOP282" s="30"/>
      <c r="DOQ282" s="590"/>
      <c r="DOR282" s="588"/>
      <c r="DOS282" s="588"/>
      <c r="DOT282" s="30"/>
      <c r="DOU282" s="590"/>
      <c r="DOV282" s="588"/>
      <c r="DOW282" s="588"/>
      <c r="DOX282" s="30"/>
      <c r="DOY282" s="590"/>
      <c r="DOZ282" s="588"/>
      <c r="DPA282" s="588"/>
      <c r="DPB282" s="30"/>
      <c r="DPC282" s="590"/>
      <c r="DPD282" s="588"/>
      <c r="DPE282" s="588"/>
      <c r="DPF282" s="30"/>
      <c r="DPG282" s="590"/>
      <c r="DPH282" s="588"/>
      <c r="DPI282" s="588"/>
      <c r="DPJ282" s="30"/>
      <c r="DPK282" s="590"/>
      <c r="DPL282" s="588"/>
      <c r="DPM282" s="588"/>
      <c r="DPN282" s="30"/>
      <c r="DPO282" s="590"/>
      <c r="DPP282" s="588"/>
      <c r="DPQ282" s="588"/>
      <c r="DPR282" s="30"/>
      <c r="DPS282" s="590"/>
      <c r="DPT282" s="588"/>
      <c r="DPU282" s="588"/>
      <c r="DPV282" s="30"/>
      <c r="DPW282" s="590"/>
      <c r="DPX282" s="588"/>
      <c r="DPY282" s="588"/>
      <c r="DPZ282" s="30"/>
      <c r="DQA282" s="590"/>
      <c r="DQB282" s="588"/>
      <c r="DQC282" s="588"/>
      <c r="DQD282" s="30"/>
      <c r="DQE282" s="590"/>
      <c r="DQF282" s="588"/>
      <c r="DQG282" s="588"/>
      <c r="DQH282" s="30"/>
      <c r="DQI282" s="590"/>
      <c r="DQJ282" s="588"/>
      <c r="DQK282" s="588"/>
      <c r="DQL282" s="30"/>
      <c r="DQM282" s="590"/>
      <c r="DQN282" s="588"/>
      <c r="DQO282" s="588"/>
      <c r="DQP282" s="30"/>
      <c r="DQQ282" s="590"/>
      <c r="DQR282" s="588"/>
      <c r="DQS282" s="588"/>
      <c r="DQT282" s="30"/>
      <c r="DQU282" s="590"/>
      <c r="DQV282" s="588"/>
      <c r="DQW282" s="588"/>
      <c r="DQX282" s="30"/>
      <c r="DQY282" s="590"/>
      <c r="DQZ282" s="588"/>
      <c r="DRA282" s="588"/>
      <c r="DRB282" s="30"/>
      <c r="DRC282" s="590"/>
      <c r="DRD282" s="588"/>
      <c r="DRE282" s="588"/>
      <c r="DRF282" s="30"/>
      <c r="DRG282" s="590"/>
      <c r="DRH282" s="588"/>
      <c r="DRI282" s="588"/>
      <c r="DRJ282" s="30"/>
      <c r="DRK282" s="590"/>
      <c r="DRL282" s="588"/>
      <c r="DRM282" s="588"/>
      <c r="DRN282" s="30"/>
      <c r="DRO282" s="590"/>
      <c r="DRP282" s="588"/>
      <c r="DRQ282" s="588"/>
      <c r="DRR282" s="30"/>
      <c r="DRS282" s="590"/>
      <c r="DRT282" s="588"/>
      <c r="DRU282" s="588"/>
      <c r="DRV282" s="30"/>
      <c r="DRW282" s="590"/>
      <c r="DRX282" s="588"/>
      <c r="DRY282" s="588"/>
      <c r="DRZ282" s="30"/>
      <c r="DSA282" s="590"/>
      <c r="DSB282" s="588"/>
      <c r="DSC282" s="588"/>
      <c r="DSD282" s="30"/>
      <c r="DSE282" s="590"/>
      <c r="DSF282" s="588"/>
      <c r="DSG282" s="588"/>
      <c r="DSH282" s="30"/>
      <c r="DSI282" s="590"/>
      <c r="DSJ282" s="588"/>
      <c r="DSK282" s="588"/>
      <c r="DSL282" s="30"/>
      <c r="DSM282" s="590"/>
      <c r="DSN282" s="588"/>
      <c r="DSO282" s="588"/>
      <c r="DSP282" s="30"/>
      <c r="DSQ282" s="590"/>
      <c r="DSR282" s="588"/>
      <c r="DSS282" s="588"/>
      <c r="DST282" s="30"/>
      <c r="DSU282" s="590"/>
      <c r="DSV282" s="588"/>
      <c r="DSW282" s="588"/>
      <c r="DSX282" s="30"/>
      <c r="DSY282" s="590"/>
      <c r="DSZ282" s="588"/>
      <c r="DTA282" s="588"/>
      <c r="DTB282" s="30"/>
      <c r="DTC282" s="590"/>
      <c r="DTD282" s="588"/>
      <c r="DTE282" s="588"/>
      <c r="DTF282" s="30"/>
      <c r="DTG282" s="590"/>
      <c r="DTH282" s="588"/>
      <c r="DTI282" s="588"/>
      <c r="DTJ282" s="30"/>
      <c r="DTK282" s="590"/>
      <c r="DTL282" s="588"/>
      <c r="DTM282" s="588"/>
      <c r="DTN282" s="30"/>
      <c r="DTO282" s="590"/>
      <c r="DTP282" s="588"/>
      <c r="DTQ282" s="588"/>
      <c r="DTR282" s="30"/>
      <c r="DTS282" s="590"/>
      <c r="DTT282" s="588"/>
      <c r="DTU282" s="588"/>
      <c r="DTV282" s="30"/>
      <c r="DTW282" s="590"/>
      <c r="DTX282" s="588"/>
      <c r="DTY282" s="588"/>
      <c r="DTZ282" s="30"/>
      <c r="DUA282" s="590"/>
      <c r="DUB282" s="588"/>
      <c r="DUC282" s="588"/>
      <c r="DUD282" s="30"/>
      <c r="DUE282" s="590"/>
      <c r="DUF282" s="588"/>
      <c r="DUG282" s="588"/>
      <c r="DUH282" s="30"/>
      <c r="DUI282" s="590"/>
      <c r="DUJ282" s="588"/>
      <c r="DUK282" s="588"/>
      <c r="DUL282" s="30"/>
      <c r="DUM282" s="590"/>
      <c r="DUN282" s="588"/>
      <c r="DUO282" s="588"/>
      <c r="DUP282" s="30"/>
      <c r="DUQ282" s="590"/>
      <c r="DUR282" s="588"/>
      <c r="DUS282" s="588"/>
      <c r="DUT282" s="30"/>
      <c r="DUU282" s="590"/>
      <c r="DUV282" s="588"/>
      <c r="DUW282" s="588"/>
      <c r="DUX282" s="30"/>
      <c r="DUY282" s="590"/>
      <c r="DUZ282" s="588"/>
      <c r="DVA282" s="588"/>
      <c r="DVB282" s="30"/>
      <c r="DVC282" s="590"/>
      <c r="DVD282" s="588"/>
      <c r="DVE282" s="588"/>
      <c r="DVF282" s="30"/>
      <c r="DVG282" s="590"/>
      <c r="DVH282" s="588"/>
      <c r="DVI282" s="588"/>
      <c r="DVJ282" s="30"/>
      <c r="DVK282" s="590"/>
      <c r="DVL282" s="588"/>
      <c r="DVM282" s="588"/>
      <c r="DVN282" s="30"/>
      <c r="DVO282" s="590"/>
      <c r="DVP282" s="588"/>
      <c r="DVQ282" s="588"/>
      <c r="DVR282" s="30"/>
      <c r="DVS282" s="590"/>
      <c r="DVT282" s="588"/>
      <c r="DVU282" s="588"/>
      <c r="DVV282" s="30"/>
      <c r="DVW282" s="590"/>
      <c r="DVX282" s="588"/>
      <c r="DVY282" s="588"/>
      <c r="DVZ282" s="30"/>
      <c r="DWA282" s="590"/>
      <c r="DWB282" s="588"/>
      <c r="DWC282" s="588"/>
      <c r="DWD282" s="30"/>
      <c r="DWE282" s="590"/>
      <c r="DWF282" s="588"/>
      <c r="DWG282" s="588"/>
      <c r="DWH282" s="30"/>
      <c r="DWI282" s="590"/>
      <c r="DWJ282" s="588"/>
      <c r="DWK282" s="588"/>
      <c r="DWL282" s="30"/>
      <c r="DWM282" s="590"/>
      <c r="DWN282" s="588"/>
      <c r="DWO282" s="588"/>
      <c r="DWP282" s="30"/>
      <c r="DWQ282" s="590"/>
      <c r="DWR282" s="588"/>
      <c r="DWS282" s="588"/>
      <c r="DWT282" s="30"/>
      <c r="DWU282" s="590"/>
      <c r="DWV282" s="588"/>
      <c r="DWW282" s="588"/>
      <c r="DWX282" s="30"/>
      <c r="DWY282" s="590"/>
      <c r="DWZ282" s="588"/>
      <c r="DXA282" s="588"/>
      <c r="DXB282" s="30"/>
      <c r="DXC282" s="590"/>
      <c r="DXD282" s="588"/>
      <c r="DXE282" s="588"/>
      <c r="DXF282" s="30"/>
      <c r="DXG282" s="590"/>
      <c r="DXH282" s="588"/>
      <c r="DXI282" s="588"/>
      <c r="DXJ282" s="30"/>
      <c r="DXK282" s="590"/>
      <c r="DXL282" s="588"/>
      <c r="DXM282" s="588"/>
      <c r="DXN282" s="30"/>
      <c r="DXO282" s="590"/>
      <c r="DXP282" s="588"/>
      <c r="DXQ282" s="588"/>
      <c r="DXR282" s="30"/>
      <c r="DXS282" s="590"/>
      <c r="DXT282" s="588"/>
      <c r="DXU282" s="588"/>
      <c r="DXV282" s="30"/>
      <c r="DXW282" s="590"/>
      <c r="DXX282" s="588"/>
      <c r="DXY282" s="588"/>
      <c r="DXZ282" s="30"/>
      <c r="DYA282" s="590"/>
      <c r="DYB282" s="588"/>
      <c r="DYC282" s="588"/>
      <c r="DYD282" s="30"/>
      <c r="DYE282" s="590"/>
      <c r="DYF282" s="588"/>
      <c r="DYG282" s="588"/>
      <c r="DYH282" s="30"/>
      <c r="DYI282" s="590"/>
      <c r="DYJ282" s="588"/>
      <c r="DYK282" s="588"/>
      <c r="DYL282" s="30"/>
      <c r="DYM282" s="590"/>
      <c r="DYN282" s="588"/>
      <c r="DYO282" s="588"/>
      <c r="DYP282" s="30"/>
      <c r="DYQ282" s="590"/>
      <c r="DYR282" s="588"/>
      <c r="DYS282" s="588"/>
      <c r="DYT282" s="30"/>
      <c r="DYU282" s="590"/>
      <c r="DYV282" s="588"/>
      <c r="DYW282" s="588"/>
      <c r="DYX282" s="30"/>
      <c r="DYY282" s="590"/>
      <c r="DYZ282" s="588"/>
      <c r="DZA282" s="588"/>
      <c r="DZB282" s="30"/>
      <c r="DZC282" s="590"/>
      <c r="DZD282" s="588"/>
      <c r="DZE282" s="588"/>
      <c r="DZF282" s="30"/>
      <c r="DZG282" s="590"/>
      <c r="DZH282" s="588"/>
      <c r="DZI282" s="588"/>
      <c r="DZJ282" s="30"/>
      <c r="DZK282" s="590"/>
      <c r="DZL282" s="588"/>
      <c r="DZM282" s="588"/>
      <c r="DZN282" s="30"/>
      <c r="DZO282" s="590"/>
      <c r="DZP282" s="588"/>
      <c r="DZQ282" s="588"/>
      <c r="DZR282" s="30"/>
      <c r="DZS282" s="590"/>
      <c r="DZT282" s="588"/>
      <c r="DZU282" s="588"/>
      <c r="DZV282" s="30"/>
      <c r="DZW282" s="590"/>
      <c r="DZX282" s="588"/>
      <c r="DZY282" s="588"/>
      <c r="DZZ282" s="30"/>
      <c r="EAA282" s="590"/>
      <c r="EAB282" s="588"/>
      <c r="EAC282" s="588"/>
      <c r="EAD282" s="30"/>
      <c r="EAE282" s="590"/>
      <c r="EAF282" s="588"/>
      <c r="EAG282" s="588"/>
      <c r="EAH282" s="30"/>
      <c r="EAI282" s="590"/>
      <c r="EAJ282" s="588"/>
      <c r="EAK282" s="588"/>
      <c r="EAL282" s="30"/>
      <c r="EAM282" s="590"/>
      <c r="EAN282" s="588"/>
      <c r="EAO282" s="588"/>
      <c r="EAP282" s="30"/>
      <c r="EAQ282" s="590"/>
      <c r="EAR282" s="588"/>
      <c r="EAS282" s="588"/>
      <c r="EAT282" s="30"/>
      <c r="EAU282" s="590"/>
      <c r="EAV282" s="588"/>
      <c r="EAW282" s="588"/>
      <c r="EAX282" s="30"/>
      <c r="EAY282" s="590"/>
      <c r="EAZ282" s="588"/>
      <c r="EBA282" s="588"/>
      <c r="EBB282" s="30"/>
      <c r="EBC282" s="590"/>
      <c r="EBD282" s="588"/>
      <c r="EBE282" s="588"/>
      <c r="EBF282" s="30"/>
      <c r="EBG282" s="590"/>
      <c r="EBH282" s="588"/>
      <c r="EBI282" s="588"/>
      <c r="EBJ282" s="30"/>
      <c r="EBK282" s="590"/>
      <c r="EBL282" s="588"/>
      <c r="EBM282" s="588"/>
      <c r="EBN282" s="30"/>
      <c r="EBO282" s="590"/>
      <c r="EBP282" s="588"/>
      <c r="EBQ282" s="588"/>
      <c r="EBR282" s="30"/>
      <c r="EBS282" s="590"/>
      <c r="EBT282" s="588"/>
      <c r="EBU282" s="588"/>
      <c r="EBV282" s="30"/>
      <c r="EBW282" s="590"/>
      <c r="EBX282" s="588"/>
      <c r="EBY282" s="588"/>
      <c r="EBZ282" s="30"/>
      <c r="ECA282" s="590"/>
      <c r="ECB282" s="588"/>
      <c r="ECC282" s="588"/>
      <c r="ECD282" s="30"/>
      <c r="ECE282" s="590"/>
      <c r="ECF282" s="588"/>
      <c r="ECG282" s="588"/>
      <c r="ECH282" s="30"/>
      <c r="ECI282" s="590"/>
      <c r="ECJ282" s="588"/>
      <c r="ECK282" s="588"/>
      <c r="ECL282" s="30"/>
      <c r="ECM282" s="590"/>
      <c r="ECN282" s="588"/>
      <c r="ECO282" s="588"/>
      <c r="ECP282" s="30"/>
      <c r="ECQ282" s="590"/>
      <c r="ECR282" s="588"/>
      <c r="ECS282" s="588"/>
      <c r="ECT282" s="30"/>
      <c r="ECU282" s="590"/>
      <c r="ECV282" s="588"/>
      <c r="ECW282" s="588"/>
      <c r="ECX282" s="30"/>
      <c r="ECY282" s="590"/>
      <c r="ECZ282" s="588"/>
      <c r="EDA282" s="588"/>
      <c r="EDB282" s="30"/>
      <c r="EDC282" s="590"/>
      <c r="EDD282" s="588"/>
      <c r="EDE282" s="588"/>
      <c r="EDF282" s="30"/>
      <c r="EDG282" s="590"/>
      <c r="EDH282" s="588"/>
      <c r="EDI282" s="588"/>
      <c r="EDJ282" s="30"/>
      <c r="EDK282" s="590"/>
      <c r="EDL282" s="588"/>
      <c r="EDM282" s="588"/>
      <c r="EDN282" s="30"/>
      <c r="EDO282" s="590"/>
      <c r="EDP282" s="588"/>
      <c r="EDQ282" s="588"/>
      <c r="EDR282" s="30"/>
      <c r="EDS282" s="590"/>
      <c r="EDT282" s="588"/>
      <c r="EDU282" s="588"/>
      <c r="EDV282" s="30"/>
      <c r="EDW282" s="590"/>
      <c r="EDX282" s="588"/>
      <c r="EDY282" s="588"/>
      <c r="EDZ282" s="30"/>
      <c r="EEA282" s="590"/>
      <c r="EEB282" s="588"/>
      <c r="EEC282" s="588"/>
      <c r="EED282" s="30"/>
      <c r="EEE282" s="590"/>
      <c r="EEF282" s="588"/>
      <c r="EEG282" s="588"/>
      <c r="EEH282" s="30"/>
      <c r="EEI282" s="590"/>
      <c r="EEJ282" s="588"/>
      <c r="EEK282" s="588"/>
      <c r="EEL282" s="30"/>
      <c r="EEM282" s="590"/>
      <c r="EEN282" s="588"/>
      <c r="EEO282" s="588"/>
      <c r="EEP282" s="30"/>
      <c r="EEQ282" s="590"/>
      <c r="EER282" s="588"/>
      <c r="EES282" s="588"/>
      <c r="EET282" s="30"/>
      <c r="EEU282" s="590"/>
      <c r="EEV282" s="588"/>
      <c r="EEW282" s="588"/>
      <c r="EEX282" s="30"/>
      <c r="EEY282" s="590"/>
      <c r="EEZ282" s="588"/>
      <c r="EFA282" s="588"/>
      <c r="EFB282" s="30"/>
      <c r="EFC282" s="590"/>
      <c r="EFD282" s="588"/>
      <c r="EFE282" s="588"/>
      <c r="EFF282" s="30"/>
      <c r="EFG282" s="590"/>
      <c r="EFH282" s="588"/>
      <c r="EFI282" s="588"/>
      <c r="EFJ282" s="30"/>
      <c r="EFK282" s="590"/>
      <c r="EFL282" s="588"/>
      <c r="EFM282" s="588"/>
      <c r="EFN282" s="30"/>
      <c r="EFO282" s="590"/>
      <c r="EFP282" s="588"/>
      <c r="EFQ282" s="588"/>
      <c r="EFR282" s="30"/>
      <c r="EFS282" s="590"/>
      <c r="EFT282" s="588"/>
      <c r="EFU282" s="588"/>
      <c r="EFV282" s="30"/>
      <c r="EFW282" s="590"/>
      <c r="EFX282" s="588"/>
      <c r="EFY282" s="588"/>
      <c r="EFZ282" s="30"/>
      <c r="EGA282" s="590"/>
      <c r="EGB282" s="588"/>
      <c r="EGC282" s="588"/>
      <c r="EGD282" s="30"/>
      <c r="EGE282" s="590"/>
      <c r="EGF282" s="588"/>
      <c r="EGG282" s="588"/>
      <c r="EGH282" s="30"/>
      <c r="EGI282" s="590"/>
      <c r="EGJ282" s="588"/>
      <c r="EGK282" s="588"/>
      <c r="EGL282" s="30"/>
      <c r="EGM282" s="590"/>
      <c r="EGN282" s="588"/>
      <c r="EGO282" s="588"/>
      <c r="EGP282" s="30"/>
      <c r="EGQ282" s="590"/>
      <c r="EGR282" s="588"/>
      <c r="EGS282" s="588"/>
      <c r="EGT282" s="30"/>
      <c r="EGU282" s="590"/>
      <c r="EGV282" s="588"/>
      <c r="EGW282" s="588"/>
      <c r="EGX282" s="30"/>
      <c r="EGY282" s="590"/>
      <c r="EGZ282" s="588"/>
      <c r="EHA282" s="588"/>
      <c r="EHB282" s="30"/>
      <c r="EHC282" s="590"/>
      <c r="EHD282" s="588"/>
      <c r="EHE282" s="588"/>
      <c r="EHF282" s="30"/>
      <c r="EHG282" s="590"/>
      <c r="EHH282" s="588"/>
      <c r="EHI282" s="588"/>
      <c r="EHJ282" s="30"/>
      <c r="EHK282" s="590"/>
      <c r="EHL282" s="588"/>
      <c r="EHM282" s="588"/>
      <c r="EHN282" s="30"/>
      <c r="EHO282" s="590"/>
      <c r="EHP282" s="588"/>
      <c r="EHQ282" s="588"/>
      <c r="EHR282" s="30"/>
      <c r="EHS282" s="590"/>
      <c r="EHT282" s="588"/>
      <c r="EHU282" s="588"/>
      <c r="EHV282" s="30"/>
      <c r="EHW282" s="590"/>
      <c r="EHX282" s="588"/>
      <c r="EHY282" s="588"/>
      <c r="EHZ282" s="30"/>
      <c r="EIA282" s="590"/>
      <c r="EIB282" s="588"/>
      <c r="EIC282" s="588"/>
      <c r="EID282" s="30"/>
      <c r="EIE282" s="590"/>
      <c r="EIF282" s="588"/>
      <c r="EIG282" s="588"/>
      <c r="EIH282" s="30"/>
      <c r="EII282" s="590"/>
      <c r="EIJ282" s="588"/>
      <c r="EIK282" s="588"/>
      <c r="EIL282" s="30"/>
      <c r="EIM282" s="590"/>
      <c r="EIN282" s="588"/>
      <c r="EIO282" s="588"/>
      <c r="EIP282" s="30"/>
      <c r="EIQ282" s="590"/>
      <c r="EIR282" s="588"/>
      <c r="EIS282" s="588"/>
      <c r="EIT282" s="30"/>
      <c r="EIU282" s="590"/>
      <c r="EIV282" s="588"/>
      <c r="EIW282" s="588"/>
      <c r="EIX282" s="30"/>
      <c r="EIY282" s="590"/>
      <c r="EIZ282" s="588"/>
      <c r="EJA282" s="588"/>
      <c r="EJB282" s="30"/>
      <c r="EJC282" s="590"/>
      <c r="EJD282" s="588"/>
      <c r="EJE282" s="588"/>
      <c r="EJF282" s="30"/>
      <c r="EJG282" s="590"/>
      <c r="EJH282" s="588"/>
      <c r="EJI282" s="588"/>
      <c r="EJJ282" s="30"/>
      <c r="EJK282" s="590"/>
      <c r="EJL282" s="588"/>
      <c r="EJM282" s="588"/>
      <c r="EJN282" s="30"/>
      <c r="EJO282" s="590"/>
      <c r="EJP282" s="588"/>
      <c r="EJQ282" s="588"/>
      <c r="EJR282" s="30"/>
      <c r="EJS282" s="590"/>
      <c r="EJT282" s="588"/>
      <c r="EJU282" s="588"/>
      <c r="EJV282" s="30"/>
      <c r="EJW282" s="590"/>
      <c r="EJX282" s="588"/>
      <c r="EJY282" s="588"/>
      <c r="EJZ282" s="30"/>
      <c r="EKA282" s="590"/>
      <c r="EKB282" s="588"/>
      <c r="EKC282" s="588"/>
      <c r="EKD282" s="30"/>
      <c r="EKE282" s="590"/>
      <c r="EKF282" s="588"/>
      <c r="EKG282" s="588"/>
      <c r="EKH282" s="30"/>
      <c r="EKI282" s="590"/>
      <c r="EKJ282" s="588"/>
      <c r="EKK282" s="588"/>
      <c r="EKL282" s="30"/>
      <c r="EKM282" s="590"/>
      <c r="EKN282" s="588"/>
      <c r="EKO282" s="588"/>
      <c r="EKP282" s="30"/>
      <c r="EKQ282" s="590"/>
      <c r="EKR282" s="588"/>
      <c r="EKS282" s="588"/>
      <c r="EKT282" s="30"/>
      <c r="EKU282" s="590"/>
      <c r="EKV282" s="588"/>
      <c r="EKW282" s="588"/>
      <c r="EKX282" s="30"/>
      <c r="EKY282" s="590"/>
      <c r="EKZ282" s="588"/>
      <c r="ELA282" s="588"/>
      <c r="ELB282" s="30"/>
      <c r="ELC282" s="590"/>
      <c r="ELD282" s="588"/>
      <c r="ELE282" s="588"/>
      <c r="ELF282" s="30"/>
      <c r="ELG282" s="590"/>
      <c r="ELH282" s="588"/>
      <c r="ELI282" s="588"/>
      <c r="ELJ282" s="30"/>
      <c r="ELK282" s="590"/>
      <c r="ELL282" s="588"/>
      <c r="ELM282" s="588"/>
      <c r="ELN282" s="30"/>
      <c r="ELO282" s="590"/>
      <c r="ELP282" s="588"/>
      <c r="ELQ282" s="588"/>
      <c r="ELR282" s="30"/>
      <c r="ELS282" s="590"/>
      <c r="ELT282" s="588"/>
      <c r="ELU282" s="588"/>
      <c r="ELV282" s="30"/>
      <c r="ELW282" s="590"/>
      <c r="ELX282" s="588"/>
      <c r="ELY282" s="588"/>
      <c r="ELZ282" s="30"/>
      <c r="EMA282" s="590"/>
      <c r="EMB282" s="588"/>
      <c r="EMC282" s="588"/>
      <c r="EMD282" s="30"/>
      <c r="EME282" s="590"/>
      <c r="EMF282" s="588"/>
      <c r="EMG282" s="588"/>
      <c r="EMH282" s="30"/>
      <c r="EMI282" s="590"/>
      <c r="EMJ282" s="588"/>
      <c r="EMK282" s="588"/>
      <c r="EML282" s="30"/>
      <c r="EMM282" s="590"/>
      <c r="EMN282" s="588"/>
      <c r="EMO282" s="588"/>
      <c r="EMP282" s="30"/>
      <c r="EMQ282" s="590"/>
      <c r="EMR282" s="588"/>
      <c r="EMS282" s="588"/>
      <c r="EMT282" s="30"/>
      <c r="EMU282" s="590"/>
      <c r="EMV282" s="588"/>
      <c r="EMW282" s="588"/>
      <c r="EMX282" s="30"/>
      <c r="EMY282" s="590"/>
      <c r="EMZ282" s="588"/>
      <c r="ENA282" s="588"/>
      <c r="ENB282" s="30"/>
      <c r="ENC282" s="590"/>
      <c r="END282" s="588"/>
      <c r="ENE282" s="588"/>
      <c r="ENF282" s="30"/>
      <c r="ENG282" s="590"/>
      <c r="ENH282" s="588"/>
      <c r="ENI282" s="588"/>
      <c r="ENJ282" s="30"/>
      <c r="ENK282" s="590"/>
      <c r="ENL282" s="588"/>
      <c r="ENM282" s="588"/>
      <c r="ENN282" s="30"/>
      <c r="ENO282" s="590"/>
      <c r="ENP282" s="588"/>
      <c r="ENQ282" s="588"/>
      <c r="ENR282" s="30"/>
      <c r="ENS282" s="590"/>
      <c r="ENT282" s="588"/>
      <c r="ENU282" s="588"/>
      <c r="ENV282" s="30"/>
      <c r="ENW282" s="590"/>
      <c r="ENX282" s="588"/>
      <c r="ENY282" s="588"/>
      <c r="ENZ282" s="30"/>
      <c r="EOA282" s="590"/>
      <c r="EOB282" s="588"/>
      <c r="EOC282" s="588"/>
      <c r="EOD282" s="30"/>
      <c r="EOE282" s="590"/>
      <c r="EOF282" s="588"/>
      <c r="EOG282" s="588"/>
      <c r="EOH282" s="30"/>
      <c r="EOI282" s="590"/>
      <c r="EOJ282" s="588"/>
      <c r="EOK282" s="588"/>
      <c r="EOL282" s="30"/>
      <c r="EOM282" s="590"/>
      <c r="EON282" s="588"/>
      <c r="EOO282" s="588"/>
      <c r="EOP282" s="30"/>
      <c r="EOQ282" s="590"/>
      <c r="EOR282" s="588"/>
      <c r="EOS282" s="588"/>
      <c r="EOT282" s="30"/>
      <c r="EOU282" s="590"/>
      <c r="EOV282" s="588"/>
      <c r="EOW282" s="588"/>
      <c r="EOX282" s="30"/>
      <c r="EOY282" s="590"/>
      <c r="EOZ282" s="588"/>
      <c r="EPA282" s="588"/>
      <c r="EPB282" s="30"/>
      <c r="EPC282" s="590"/>
      <c r="EPD282" s="588"/>
      <c r="EPE282" s="588"/>
      <c r="EPF282" s="30"/>
      <c r="EPG282" s="590"/>
      <c r="EPH282" s="588"/>
      <c r="EPI282" s="588"/>
      <c r="EPJ282" s="30"/>
      <c r="EPK282" s="590"/>
      <c r="EPL282" s="588"/>
      <c r="EPM282" s="588"/>
      <c r="EPN282" s="30"/>
      <c r="EPO282" s="590"/>
      <c r="EPP282" s="588"/>
      <c r="EPQ282" s="588"/>
      <c r="EPR282" s="30"/>
      <c r="EPS282" s="590"/>
      <c r="EPT282" s="588"/>
      <c r="EPU282" s="588"/>
      <c r="EPV282" s="30"/>
      <c r="EPW282" s="590"/>
      <c r="EPX282" s="588"/>
      <c r="EPY282" s="588"/>
      <c r="EPZ282" s="30"/>
      <c r="EQA282" s="590"/>
      <c r="EQB282" s="588"/>
      <c r="EQC282" s="588"/>
      <c r="EQD282" s="30"/>
      <c r="EQE282" s="590"/>
      <c r="EQF282" s="588"/>
      <c r="EQG282" s="588"/>
      <c r="EQH282" s="30"/>
      <c r="EQI282" s="590"/>
      <c r="EQJ282" s="588"/>
      <c r="EQK282" s="588"/>
      <c r="EQL282" s="30"/>
      <c r="EQM282" s="590"/>
      <c r="EQN282" s="588"/>
      <c r="EQO282" s="588"/>
      <c r="EQP282" s="30"/>
      <c r="EQQ282" s="590"/>
      <c r="EQR282" s="588"/>
      <c r="EQS282" s="588"/>
      <c r="EQT282" s="30"/>
      <c r="EQU282" s="590"/>
      <c r="EQV282" s="588"/>
      <c r="EQW282" s="588"/>
      <c r="EQX282" s="30"/>
      <c r="EQY282" s="590"/>
      <c r="EQZ282" s="588"/>
      <c r="ERA282" s="588"/>
      <c r="ERB282" s="30"/>
      <c r="ERC282" s="590"/>
      <c r="ERD282" s="588"/>
      <c r="ERE282" s="588"/>
      <c r="ERF282" s="30"/>
      <c r="ERG282" s="590"/>
      <c r="ERH282" s="588"/>
      <c r="ERI282" s="588"/>
      <c r="ERJ282" s="30"/>
      <c r="ERK282" s="590"/>
      <c r="ERL282" s="588"/>
      <c r="ERM282" s="588"/>
      <c r="ERN282" s="30"/>
      <c r="ERO282" s="590"/>
      <c r="ERP282" s="588"/>
      <c r="ERQ282" s="588"/>
      <c r="ERR282" s="30"/>
      <c r="ERS282" s="590"/>
      <c r="ERT282" s="588"/>
      <c r="ERU282" s="588"/>
      <c r="ERV282" s="30"/>
      <c r="ERW282" s="590"/>
      <c r="ERX282" s="588"/>
      <c r="ERY282" s="588"/>
      <c r="ERZ282" s="30"/>
      <c r="ESA282" s="590"/>
      <c r="ESB282" s="588"/>
      <c r="ESC282" s="588"/>
      <c r="ESD282" s="30"/>
      <c r="ESE282" s="590"/>
      <c r="ESF282" s="588"/>
      <c r="ESG282" s="588"/>
      <c r="ESH282" s="30"/>
      <c r="ESI282" s="590"/>
      <c r="ESJ282" s="588"/>
      <c r="ESK282" s="588"/>
      <c r="ESL282" s="30"/>
      <c r="ESM282" s="590"/>
      <c r="ESN282" s="588"/>
      <c r="ESO282" s="588"/>
      <c r="ESP282" s="30"/>
      <c r="ESQ282" s="590"/>
      <c r="ESR282" s="588"/>
      <c r="ESS282" s="588"/>
      <c r="EST282" s="30"/>
      <c r="ESU282" s="590"/>
      <c r="ESV282" s="588"/>
      <c r="ESW282" s="588"/>
      <c r="ESX282" s="30"/>
      <c r="ESY282" s="590"/>
      <c r="ESZ282" s="588"/>
      <c r="ETA282" s="588"/>
      <c r="ETB282" s="30"/>
      <c r="ETC282" s="590"/>
      <c r="ETD282" s="588"/>
      <c r="ETE282" s="588"/>
      <c r="ETF282" s="30"/>
      <c r="ETG282" s="590"/>
      <c r="ETH282" s="588"/>
      <c r="ETI282" s="588"/>
      <c r="ETJ282" s="30"/>
      <c r="ETK282" s="590"/>
      <c r="ETL282" s="588"/>
      <c r="ETM282" s="588"/>
      <c r="ETN282" s="30"/>
      <c r="ETO282" s="590"/>
      <c r="ETP282" s="588"/>
      <c r="ETQ282" s="588"/>
      <c r="ETR282" s="30"/>
      <c r="ETS282" s="590"/>
      <c r="ETT282" s="588"/>
      <c r="ETU282" s="588"/>
      <c r="ETV282" s="30"/>
      <c r="ETW282" s="590"/>
      <c r="ETX282" s="588"/>
      <c r="ETY282" s="588"/>
      <c r="ETZ282" s="30"/>
      <c r="EUA282" s="590"/>
      <c r="EUB282" s="588"/>
      <c r="EUC282" s="588"/>
      <c r="EUD282" s="30"/>
      <c r="EUE282" s="590"/>
      <c r="EUF282" s="588"/>
      <c r="EUG282" s="588"/>
      <c r="EUH282" s="30"/>
      <c r="EUI282" s="590"/>
      <c r="EUJ282" s="588"/>
      <c r="EUK282" s="588"/>
      <c r="EUL282" s="30"/>
      <c r="EUM282" s="590"/>
      <c r="EUN282" s="588"/>
      <c r="EUO282" s="588"/>
      <c r="EUP282" s="30"/>
      <c r="EUQ282" s="590"/>
      <c r="EUR282" s="588"/>
      <c r="EUS282" s="588"/>
      <c r="EUT282" s="30"/>
      <c r="EUU282" s="590"/>
      <c r="EUV282" s="588"/>
      <c r="EUW282" s="588"/>
      <c r="EUX282" s="30"/>
      <c r="EUY282" s="590"/>
      <c r="EUZ282" s="588"/>
      <c r="EVA282" s="588"/>
      <c r="EVB282" s="30"/>
      <c r="EVC282" s="590"/>
      <c r="EVD282" s="588"/>
      <c r="EVE282" s="588"/>
      <c r="EVF282" s="30"/>
      <c r="EVG282" s="590"/>
      <c r="EVH282" s="588"/>
      <c r="EVI282" s="588"/>
      <c r="EVJ282" s="30"/>
      <c r="EVK282" s="590"/>
      <c r="EVL282" s="588"/>
      <c r="EVM282" s="588"/>
      <c r="EVN282" s="30"/>
      <c r="EVO282" s="590"/>
      <c r="EVP282" s="588"/>
      <c r="EVQ282" s="588"/>
      <c r="EVR282" s="30"/>
      <c r="EVS282" s="590"/>
      <c r="EVT282" s="588"/>
      <c r="EVU282" s="588"/>
      <c r="EVV282" s="30"/>
      <c r="EVW282" s="590"/>
      <c r="EVX282" s="588"/>
      <c r="EVY282" s="588"/>
      <c r="EVZ282" s="30"/>
      <c r="EWA282" s="590"/>
      <c r="EWB282" s="588"/>
      <c r="EWC282" s="588"/>
      <c r="EWD282" s="30"/>
      <c r="EWE282" s="590"/>
      <c r="EWF282" s="588"/>
      <c r="EWG282" s="588"/>
      <c r="EWH282" s="30"/>
      <c r="EWI282" s="590"/>
      <c r="EWJ282" s="588"/>
      <c r="EWK282" s="588"/>
      <c r="EWL282" s="30"/>
      <c r="EWM282" s="590"/>
      <c r="EWN282" s="588"/>
      <c r="EWO282" s="588"/>
      <c r="EWP282" s="30"/>
      <c r="EWQ282" s="590"/>
      <c r="EWR282" s="588"/>
      <c r="EWS282" s="588"/>
      <c r="EWT282" s="30"/>
      <c r="EWU282" s="590"/>
      <c r="EWV282" s="588"/>
      <c r="EWW282" s="588"/>
      <c r="EWX282" s="30"/>
      <c r="EWY282" s="590"/>
      <c r="EWZ282" s="588"/>
      <c r="EXA282" s="588"/>
      <c r="EXB282" s="30"/>
      <c r="EXC282" s="590"/>
      <c r="EXD282" s="588"/>
      <c r="EXE282" s="588"/>
      <c r="EXF282" s="30"/>
      <c r="EXG282" s="590"/>
      <c r="EXH282" s="588"/>
      <c r="EXI282" s="588"/>
      <c r="EXJ282" s="30"/>
      <c r="EXK282" s="590"/>
      <c r="EXL282" s="588"/>
      <c r="EXM282" s="588"/>
      <c r="EXN282" s="30"/>
      <c r="EXO282" s="590"/>
      <c r="EXP282" s="588"/>
      <c r="EXQ282" s="588"/>
      <c r="EXR282" s="30"/>
      <c r="EXS282" s="590"/>
      <c r="EXT282" s="588"/>
      <c r="EXU282" s="588"/>
      <c r="EXV282" s="30"/>
      <c r="EXW282" s="590"/>
      <c r="EXX282" s="588"/>
      <c r="EXY282" s="588"/>
      <c r="EXZ282" s="30"/>
      <c r="EYA282" s="590"/>
      <c r="EYB282" s="588"/>
      <c r="EYC282" s="588"/>
      <c r="EYD282" s="30"/>
      <c r="EYE282" s="590"/>
      <c r="EYF282" s="588"/>
      <c r="EYG282" s="588"/>
      <c r="EYH282" s="30"/>
      <c r="EYI282" s="590"/>
      <c r="EYJ282" s="588"/>
      <c r="EYK282" s="588"/>
      <c r="EYL282" s="30"/>
      <c r="EYM282" s="590"/>
      <c r="EYN282" s="588"/>
      <c r="EYO282" s="588"/>
      <c r="EYP282" s="30"/>
      <c r="EYQ282" s="590"/>
      <c r="EYR282" s="588"/>
      <c r="EYS282" s="588"/>
      <c r="EYT282" s="30"/>
      <c r="EYU282" s="590"/>
      <c r="EYV282" s="588"/>
      <c r="EYW282" s="588"/>
      <c r="EYX282" s="30"/>
      <c r="EYY282" s="590"/>
      <c r="EYZ282" s="588"/>
      <c r="EZA282" s="588"/>
      <c r="EZB282" s="30"/>
      <c r="EZC282" s="590"/>
      <c r="EZD282" s="588"/>
      <c r="EZE282" s="588"/>
      <c r="EZF282" s="30"/>
      <c r="EZG282" s="590"/>
      <c r="EZH282" s="588"/>
      <c r="EZI282" s="588"/>
      <c r="EZJ282" s="30"/>
      <c r="EZK282" s="590"/>
      <c r="EZL282" s="588"/>
      <c r="EZM282" s="588"/>
      <c r="EZN282" s="30"/>
      <c r="EZO282" s="590"/>
      <c r="EZP282" s="588"/>
      <c r="EZQ282" s="588"/>
      <c r="EZR282" s="30"/>
      <c r="EZS282" s="590"/>
      <c r="EZT282" s="588"/>
      <c r="EZU282" s="588"/>
      <c r="EZV282" s="30"/>
      <c r="EZW282" s="590"/>
      <c r="EZX282" s="588"/>
      <c r="EZY282" s="588"/>
      <c r="EZZ282" s="30"/>
      <c r="FAA282" s="590"/>
      <c r="FAB282" s="588"/>
      <c r="FAC282" s="588"/>
      <c r="FAD282" s="30"/>
      <c r="FAE282" s="590"/>
      <c r="FAF282" s="588"/>
      <c r="FAG282" s="588"/>
      <c r="FAH282" s="30"/>
      <c r="FAI282" s="590"/>
      <c r="FAJ282" s="588"/>
      <c r="FAK282" s="588"/>
      <c r="FAL282" s="30"/>
      <c r="FAM282" s="590"/>
      <c r="FAN282" s="588"/>
      <c r="FAO282" s="588"/>
      <c r="FAP282" s="30"/>
      <c r="FAQ282" s="590"/>
      <c r="FAR282" s="588"/>
      <c r="FAS282" s="588"/>
      <c r="FAT282" s="30"/>
      <c r="FAU282" s="590"/>
      <c r="FAV282" s="588"/>
      <c r="FAW282" s="588"/>
      <c r="FAX282" s="30"/>
      <c r="FAY282" s="590"/>
      <c r="FAZ282" s="588"/>
      <c r="FBA282" s="588"/>
      <c r="FBB282" s="30"/>
      <c r="FBC282" s="590"/>
      <c r="FBD282" s="588"/>
      <c r="FBE282" s="588"/>
      <c r="FBF282" s="30"/>
      <c r="FBG282" s="590"/>
      <c r="FBH282" s="588"/>
      <c r="FBI282" s="588"/>
      <c r="FBJ282" s="30"/>
      <c r="FBK282" s="590"/>
      <c r="FBL282" s="588"/>
      <c r="FBM282" s="588"/>
      <c r="FBN282" s="30"/>
      <c r="FBO282" s="590"/>
      <c r="FBP282" s="588"/>
      <c r="FBQ282" s="588"/>
      <c r="FBR282" s="30"/>
      <c r="FBS282" s="590"/>
      <c r="FBT282" s="588"/>
      <c r="FBU282" s="588"/>
      <c r="FBV282" s="30"/>
      <c r="FBW282" s="590"/>
      <c r="FBX282" s="588"/>
      <c r="FBY282" s="588"/>
      <c r="FBZ282" s="30"/>
      <c r="FCA282" s="590"/>
      <c r="FCB282" s="588"/>
      <c r="FCC282" s="588"/>
      <c r="FCD282" s="30"/>
      <c r="FCE282" s="590"/>
      <c r="FCF282" s="588"/>
      <c r="FCG282" s="588"/>
      <c r="FCH282" s="30"/>
      <c r="FCI282" s="590"/>
      <c r="FCJ282" s="588"/>
      <c r="FCK282" s="588"/>
      <c r="FCL282" s="30"/>
      <c r="FCM282" s="590"/>
      <c r="FCN282" s="588"/>
      <c r="FCO282" s="588"/>
      <c r="FCP282" s="30"/>
      <c r="FCQ282" s="590"/>
      <c r="FCR282" s="588"/>
      <c r="FCS282" s="588"/>
      <c r="FCT282" s="30"/>
      <c r="FCU282" s="590"/>
      <c r="FCV282" s="588"/>
      <c r="FCW282" s="588"/>
      <c r="FCX282" s="30"/>
      <c r="FCY282" s="590"/>
      <c r="FCZ282" s="588"/>
      <c r="FDA282" s="588"/>
      <c r="FDB282" s="30"/>
      <c r="FDC282" s="590"/>
      <c r="FDD282" s="588"/>
      <c r="FDE282" s="588"/>
      <c r="FDF282" s="30"/>
      <c r="FDG282" s="590"/>
      <c r="FDH282" s="588"/>
      <c r="FDI282" s="588"/>
      <c r="FDJ282" s="30"/>
      <c r="FDK282" s="590"/>
      <c r="FDL282" s="588"/>
      <c r="FDM282" s="588"/>
      <c r="FDN282" s="30"/>
      <c r="FDO282" s="590"/>
      <c r="FDP282" s="588"/>
      <c r="FDQ282" s="588"/>
      <c r="FDR282" s="30"/>
      <c r="FDS282" s="590"/>
      <c r="FDT282" s="588"/>
      <c r="FDU282" s="588"/>
      <c r="FDV282" s="30"/>
      <c r="FDW282" s="590"/>
      <c r="FDX282" s="588"/>
      <c r="FDY282" s="588"/>
      <c r="FDZ282" s="30"/>
      <c r="FEA282" s="590"/>
      <c r="FEB282" s="588"/>
      <c r="FEC282" s="588"/>
      <c r="FED282" s="30"/>
      <c r="FEE282" s="590"/>
      <c r="FEF282" s="588"/>
      <c r="FEG282" s="588"/>
      <c r="FEH282" s="30"/>
      <c r="FEI282" s="590"/>
      <c r="FEJ282" s="588"/>
      <c r="FEK282" s="588"/>
      <c r="FEL282" s="30"/>
      <c r="FEM282" s="590"/>
      <c r="FEN282" s="588"/>
      <c r="FEO282" s="588"/>
      <c r="FEP282" s="30"/>
      <c r="FEQ282" s="590"/>
      <c r="FER282" s="588"/>
      <c r="FES282" s="588"/>
      <c r="FET282" s="30"/>
      <c r="FEU282" s="590"/>
      <c r="FEV282" s="588"/>
      <c r="FEW282" s="588"/>
      <c r="FEX282" s="30"/>
      <c r="FEY282" s="590"/>
      <c r="FEZ282" s="588"/>
      <c r="FFA282" s="588"/>
      <c r="FFB282" s="30"/>
      <c r="FFC282" s="590"/>
      <c r="FFD282" s="588"/>
      <c r="FFE282" s="588"/>
      <c r="FFF282" s="30"/>
      <c r="FFG282" s="590"/>
      <c r="FFH282" s="588"/>
      <c r="FFI282" s="588"/>
      <c r="FFJ282" s="30"/>
      <c r="FFK282" s="590"/>
      <c r="FFL282" s="588"/>
      <c r="FFM282" s="588"/>
      <c r="FFN282" s="30"/>
      <c r="FFO282" s="590"/>
      <c r="FFP282" s="588"/>
      <c r="FFQ282" s="588"/>
      <c r="FFR282" s="30"/>
      <c r="FFS282" s="590"/>
      <c r="FFT282" s="588"/>
      <c r="FFU282" s="588"/>
      <c r="FFV282" s="30"/>
      <c r="FFW282" s="590"/>
      <c r="FFX282" s="588"/>
      <c r="FFY282" s="588"/>
      <c r="FFZ282" s="30"/>
      <c r="FGA282" s="590"/>
      <c r="FGB282" s="588"/>
      <c r="FGC282" s="588"/>
      <c r="FGD282" s="30"/>
      <c r="FGE282" s="590"/>
      <c r="FGF282" s="588"/>
      <c r="FGG282" s="588"/>
      <c r="FGH282" s="30"/>
      <c r="FGI282" s="590"/>
      <c r="FGJ282" s="588"/>
      <c r="FGK282" s="588"/>
      <c r="FGL282" s="30"/>
      <c r="FGM282" s="590"/>
      <c r="FGN282" s="588"/>
      <c r="FGO282" s="588"/>
      <c r="FGP282" s="30"/>
      <c r="FGQ282" s="590"/>
      <c r="FGR282" s="588"/>
      <c r="FGS282" s="588"/>
      <c r="FGT282" s="30"/>
      <c r="FGU282" s="590"/>
      <c r="FGV282" s="588"/>
      <c r="FGW282" s="588"/>
      <c r="FGX282" s="30"/>
      <c r="FGY282" s="590"/>
      <c r="FGZ282" s="588"/>
      <c r="FHA282" s="588"/>
      <c r="FHB282" s="30"/>
      <c r="FHC282" s="590"/>
      <c r="FHD282" s="588"/>
      <c r="FHE282" s="588"/>
      <c r="FHF282" s="30"/>
      <c r="FHG282" s="590"/>
      <c r="FHH282" s="588"/>
      <c r="FHI282" s="588"/>
      <c r="FHJ282" s="30"/>
      <c r="FHK282" s="590"/>
      <c r="FHL282" s="588"/>
      <c r="FHM282" s="588"/>
      <c r="FHN282" s="30"/>
      <c r="FHO282" s="590"/>
      <c r="FHP282" s="588"/>
      <c r="FHQ282" s="588"/>
      <c r="FHR282" s="30"/>
      <c r="FHS282" s="590"/>
      <c r="FHT282" s="588"/>
      <c r="FHU282" s="588"/>
      <c r="FHV282" s="30"/>
      <c r="FHW282" s="590"/>
      <c r="FHX282" s="588"/>
      <c r="FHY282" s="588"/>
      <c r="FHZ282" s="30"/>
      <c r="FIA282" s="590"/>
      <c r="FIB282" s="588"/>
      <c r="FIC282" s="588"/>
      <c r="FID282" s="30"/>
      <c r="FIE282" s="590"/>
      <c r="FIF282" s="588"/>
      <c r="FIG282" s="588"/>
      <c r="FIH282" s="30"/>
      <c r="FII282" s="590"/>
      <c r="FIJ282" s="588"/>
      <c r="FIK282" s="588"/>
      <c r="FIL282" s="30"/>
      <c r="FIM282" s="590"/>
      <c r="FIN282" s="588"/>
      <c r="FIO282" s="588"/>
      <c r="FIP282" s="30"/>
      <c r="FIQ282" s="590"/>
      <c r="FIR282" s="588"/>
      <c r="FIS282" s="588"/>
      <c r="FIT282" s="30"/>
      <c r="FIU282" s="590"/>
      <c r="FIV282" s="588"/>
      <c r="FIW282" s="588"/>
      <c r="FIX282" s="30"/>
      <c r="FIY282" s="590"/>
      <c r="FIZ282" s="588"/>
      <c r="FJA282" s="588"/>
      <c r="FJB282" s="30"/>
      <c r="FJC282" s="590"/>
      <c r="FJD282" s="588"/>
      <c r="FJE282" s="588"/>
      <c r="FJF282" s="30"/>
      <c r="FJG282" s="590"/>
      <c r="FJH282" s="588"/>
      <c r="FJI282" s="588"/>
      <c r="FJJ282" s="30"/>
      <c r="FJK282" s="590"/>
      <c r="FJL282" s="588"/>
      <c r="FJM282" s="588"/>
      <c r="FJN282" s="30"/>
      <c r="FJO282" s="590"/>
      <c r="FJP282" s="588"/>
      <c r="FJQ282" s="588"/>
      <c r="FJR282" s="30"/>
      <c r="FJS282" s="590"/>
      <c r="FJT282" s="588"/>
      <c r="FJU282" s="588"/>
      <c r="FJV282" s="30"/>
      <c r="FJW282" s="590"/>
      <c r="FJX282" s="588"/>
      <c r="FJY282" s="588"/>
      <c r="FJZ282" s="30"/>
      <c r="FKA282" s="590"/>
      <c r="FKB282" s="588"/>
      <c r="FKC282" s="588"/>
      <c r="FKD282" s="30"/>
      <c r="FKE282" s="590"/>
      <c r="FKF282" s="588"/>
      <c r="FKG282" s="588"/>
      <c r="FKH282" s="30"/>
      <c r="FKI282" s="590"/>
      <c r="FKJ282" s="588"/>
      <c r="FKK282" s="588"/>
      <c r="FKL282" s="30"/>
      <c r="FKM282" s="590"/>
      <c r="FKN282" s="588"/>
      <c r="FKO282" s="588"/>
      <c r="FKP282" s="30"/>
      <c r="FKQ282" s="590"/>
      <c r="FKR282" s="588"/>
      <c r="FKS282" s="588"/>
      <c r="FKT282" s="30"/>
      <c r="FKU282" s="590"/>
      <c r="FKV282" s="588"/>
      <c r="FKW282" s="588"/>
      <c r="FKX282" s="30"/>
      <c r="FKY282" s="590"/>
      <c r="FKZ282" s="588"/>
      <c r="FLA282" s="588"/>
      <c r="FLB282" s="30"/>
      <c r="FLC282" s="590"/>
      <c r="FLD282" s="588"/>
      <c r="FLE282" s="588"/>
      <c r="FLF282" s="30"/>
      <c r="FLG282" s="590"/>
      <c r="FLH282" s="588"/>
      <c r="FLI282" s="588"/>
      <c r="FLJ282" s="30"/>
      <c r="FLK282" s="590"/>
      <c r="FLL282" s="588"/>
      <c r="FLM282" s="588"/>
      <c r="FLN282" s="30"/>
      <c r="FLO282" s="590"/>
      <c r="FLP282" s="588"/>
      <c r="FLQ282" s="588"/>
      <c r="FLR282" s="30"/>
      <c r="FLS282" s="590"/>
      <c r="FLT282" s="588"/>
      <c r="FLU282" s="588"/>
      <c r="FLV282" s="30"/>
      <c r="FLW282" s="590"/>
      <c r="FLX282" s="588"/>
      <c r="FLY282" s="588"/>
      <c r="FLZ282" s="30"/>
      <c r="FMA282" s="590"/>
      <c r="FMB282" s="588"/>
      <c r="FMC282" s="588"/>
      <c r="FMD282" s="30"/>
      <c r="FME282" s="590"/>
      <c r="FMF282" s="588"/>
      <c r="FMG282" s="588"/>
      <c r="FMH282" s="30"/>
      <c r="FMI282" s="590"/>
      <c r="FMJ282" s="588"/>
      <c r="FMK282" s="588"/>
      <c r="FML282" s="30"/>
      <c r="FMM282" s="590"/>
      <c r="FMN282" s="588"/>
      <c r="FMO282" s="588"/>
      <c r="FMP282" s="30"/>
      <c r="FMQ282" s="590"/>
      <c r="FMR282" s="588"/>
      <c r="FMS282" s="588"/>
      <c r="FMT282" s="30"/>
      <c r="FMU282" s="590"/>
      <c r="FMV282" s="588"/>
      <c r="FMW282" s="588"/>
      <c r="FMX282" s="30"/>
      <c r="FMY282" s="590"/>
      <c r="FMZ282" s="588"/>
      <c r="FNA282" s="588"/>
      <c r="FNB282" s="30"/>
      <c r="FNC282" s="590"/>
      <c r="FND282" s="588"/>
      <c r="FNE282" s="588"/>
      <c r="FNF282" s="30"/>
      <c r="FNG282" s="590"/>
      <c r="FNH282" s="588"/>
      <c r="FNI282" s="588"/>
      <c r="FNJ282" s="30"/>
      <c r="FNK282" s="590"/>
      <c r="FNL282" s="588"/>
      <c r="FNM282" s="588"/>
      <c r="FNN282" s="30"/>
      <c r="FNO282" s="590"/>
      <c r="FNP282" s="588"/>
      <c r="FNQ282" s="588"/>
      <c r="FNR282" s="30"/>
      <c r="FNS282" s="590"/>
      <c r="FNT282" s="588"/>
      <c r="FNU282" s="588"/>
      <c r="FNV282" s="30"/>
      <c r="FNW282" s="590"/>
      <c r="FNX282" s="588"/>
      <c r="FNY282" s="588"/>
      <c r="FNZ282" s="30"/>
      <c r="FOA282" s="590"/>
      <c r="FOB282" s="588"/>
      <c r="FOC282" s="588"/>
      <c r="FOD282" s="30"/>
      <c r="FOE282" s="590"/>
      <c r="FOF282" s="588"/>
      <c r="FOG282" s="588"/>
      <c r="FOH282" s="30"/>
      <c r="FOI282" s="590"/>
      <c r="FOJ282" s="588"/>
      <c r="FOK282" s="588"/>
      <c r="FOL282" s="30"/>
      <c r="FOM282" s="590"/>
      <c r="FON282" s="588"/>
      <c r="FOO282" s="588"/>
      <c r="FOP282" s="30"/>
      <c r="FOQ282" s="590"/>
      <c r="FOR282" s="588"/>
      <c r="FOS282" s="588"/>
      <c r="FOT282" s="30"/>
      <c r="FOU282" s="590"/>
      <c r="FOV282" s="588"/>
      <c r="FOW282" s="588"/>
      <c r="FOX282" s="30"/>
      <c r="FOY282" s="590"/>
      <c r="FOZ282" s="588"/>
      <c r="FPA282" s="588"/>
      <c r="FPB282" s="30"/>
      <c r="FPC282" s="590"/>
      <c r="FPD282" s="588"/>
      <c r="FPE282" s="588"/>
      <c r="FPF282" s="30"/>
      <c r="FPG282" s="590"/>
      <c r="FPH282" s="588"/>
      <c r="FPI282" s="588"/>
      <c r="FPJ282" s="30"/>
      <c r="FPK282" s="590"/>
      <c r="FPL282" s="588"/>
      <c r="FPM282" s="588"/>
      <c r="FPN282" s="30"/>
      <c r="FPO282" s="590"/>
      <c r="FPP282" s="588"/>
      <c r="FPQ282" s="588"/>
      <c r="FPR282" s="30"/>
      <c r="FPS282" s="590"/>
      <c r="FPT282" s="588"/>
      <c r="FPU282" s="588"/>
      <c r="FPV282" s="30"/>
      <c r="FPW282" s="590"/>
      <c r="FPX282" s="588"/>
      <c r="FPY282" s="588"/>
      <c r="FPZ282" s="30"/>
      <c r="FQA282" s="590"/>
      <c r="FQB282" s="588"/>
      <c r="FQC282" s="588"/>
      <c r="FQD282" s="30"/>
      <c r="FQE282" s="590"/>
      <c r="FQF282" s="588"/>
      <c r="FQG282" s="588"/>
      <c r="FQH282" s="30"/>
      <c r="FQI282" s="590"/>
      <c r="FQJ282" s="588"/>
      <c r="FQK282" s="588"/>
      <c r="FQL282" s="30"/>
      <c r="FQM282" s="590"/>
      <c r="FQN282" s="588"/>
      <c r="FQO282" s="588"/>
      <c r="FQP282" s="30"/>
      <c r="FQQ282" s="590"/>
      <c r="FQR282" s="588"/>
      <c r="FQS282" s="588"/>
      <c r="FQT282" s="30"/>
      <c r="FQU282" s="590"/>
      <c r="FQV282" s="588"/>
      <c r="FQW282" s="588"/>
      <c r="FQX282" s="30"/>
      <c r="FQY282" s="590"/>
      <c r="FQZ282" s="588"/>
      <c r="FRA282" s="588"/>
      <c r="FRB282" s="30"/>
      <c r="FRC282" s="590"/>
      <c r="FRD282" s="588"/>
      <c r="FRE282" s="588"/>
      <c r="FRF282" s="30"/>
      <c r="FRG282" s="590"/>
      <c r="FRH282" s="588"/>
      <c r="FRI282" s="588"/>
      <c r="FRJ282" s="30"/>
      <c r="FRK282" s="590"/>
      <c r="FRL282" s="588"/>
      <c r="FRM282" s="588"/>
      <c r="FRN282" s="30"/>
      <c r="FRO282" s="590"/>
      <c r="FRP282" s="588"/>
      <c r="FRQ282" s="588"/>
      <c r="FRR282" s="30"/>
      <c r="FRS282" s="590"/>
      <c r="FRT282" s="588"/>
      <c r="FRU282" s="588"/>
      <c r="FRV282" s="30"/>
      <c r="FRW282" s="590"/>
      <c r="FRX282" s="588"/>
      <c r="FRY282" s="588"/>
      <c r="FRZ282" s="30"/>
      <c r="FSA282" s="590"/>
      <c r="FSB282" s="588"/>
      <c r="FSC282" s="588"/>
      <c r="FSD282" s="30"/>
      <c r="FSE282" s="590"/>
      <c r="FSF282" s="588"/>
      <c r="FSG282" s="588"/>
      <c r="FSH282" s="30"/>
      <c r="FSI282" s="590"/>
      <c r="FSJ282" s="588"/>
      <c r="FSK282" s="588"/>
      <c r="FSL282" s="30"/>
      <c r="FSM282" s="590"/>
      <c r="FSN282" s="588"/>
      <c r="FSO282" s="588"/>
      <c r="FSP282" s="30"/>
      <c r="FSQ282" s="590"/>
      <c r="FSR282" s="588"/>
      <c r="FSS282" s="588"/>
      <c r="FST282" s="30"/>
      <c r="FSU282" s="590"/>
      <c r="FSV282" s="588"/>
      <c r="FSW282" s="588"/>
      <c r="FSX282" s="30"/>
      <c r="FSY282" s="590"/>
      <c r="FSZ282" s="588"/>
      <c r="FTA282" s="588"/>
      <c r="FTB282" s="30"/>
      <c r="FTC282" s="590"/>
      <c r="FTD282" s="588"/>
      <c r="FTE282" s="588"/>
      <c r="FTF282" s="30"/>
      <c r="FTG282" s="590"/>
      <c r="FTH282" s="588"/>
      <c r="FTI282" s="588"/>
      <c r="FTJ282" s="30"/>
      <c r="FTK282" s="590"/>
      <c r="FTL282" s="588"/>
      <c r="FTM282" s="588"/>
      <c r="FTN282" s="30"/>
      <c r="FTO282" s="590"/>
      <c r="FTP282" s="588"/>
      <c r="FTQ282" s="588"/>
      <c r="FTR282" s="30"/>
      <c r="FTS282" s="590"/>
      <c r="FTT282" s="588"/>
      <c r="FTU282" s="588"/>
      <c r="FTV282" s="30"/>
      <c r="FTW282" s="590"/>
      <c r="FTX282" s="588"/>
      <c r="FTY282" s="588"/>
      <c r="FTZ282" s="30"/>
      <c r="FUA282" s="590"/>
      <c r="FUB282" s="588"/>
      <c r="FUC282" s="588"/>
      <c r="FUD282" s="30"/>
      <c r="FUE282" s="590"/>
      <c r="FUF282" s="588"/>
      <c r="FUG282" s="588"/>
      <c r="FUH282" s="30"/>
      <c r="FUI282" s="590"/>
      <c r="FUJ282" s="588"/>
      <c r="FUK282" s="588"/>
      <c r="FUL282" s="30"/>
      <c r="FUM282" s="590"/>
      <c r="FUN282" s="588"/>
      <c r="FUO282" s="588"/>
      <c r="FUP282" s="30"/>
      <c r="FUQ282" s="590"/>
      <c r="FUR282" s="588"/>
      <c r="FUS282" s="588"/>
      <c r="FUT282" s="30"/>
      <c r="FUU282" s="590"/>
      <c r="FUV282" s="588"/>
      <c r="FUW282" s="588"/>
      <c r="FUX282" s="30"/>
      <c r="FUY282" s="590"/>
      <c r="FUZ282" s="588"/>
      <c r="FVA282" s="588"/>
      <c r="FVB282" s="30"/>
      <c r="FVC282" s="590"/>
      <c r="FVD282" s="588"/>
      <c r="FVE282" s="588"/>
      <c r="FVF282" s="30"/>
      <c r="FVG282" s="590"/>
      <c r="FVH282" s="588"/>
      <c r="FVI282" s="588"/>
      <c r="FVJ282" s="30"/>
      <c r="FVK282" s="590"/>
      <c r="FVL282" s="588"/>
      <c r="FVM282" s="588"/>
      <c r="FVN282" s="30"/>
      <c r="FVO282" s="590"/>
      <c r="FVP282" s="588"/>
      <c r="FVQ282" s="588"/>
      <c r="FVR282" s="30"/>
      <c r="FVS282" s="590"/>
      <c r="FVT282" s="588"/>
      <c r="FVU282" s="588"/>
      <c r="FVV282" s="30"/>
      <c r="FVW282" s="590"/>
      <c r="FVX282" s="588"/>
      <c r="FVY282" s="588"/>
      <c r="FVZ282" s="30"/>
      <c r="FWA282" s="590"/>
      <c r="FWB282" s="588"/>
      <c r="FWC282" s="588"/>
      <c r="FWD282" s="30"/>
      <c r="FWE282" s="590"/>
      <c r="FWF282" s="588"/>
      <c r="FWG282" s="588"/>
      <c r="FWH282" s="30"/>
      <c r="FWI282" s="590"/>
      <c r="FWJ282" s="588"/>
      <c r="FWK282" s="588"/>
      <c r="FWL282" s="30"/>
      <c r="FWM282" s="590"/>
      <c r="FWN282" s="588"/>
      <c r="FWO282" s="588"/>
      <c r="FWP282" s="30"/>
      <c r="FWQ282" s="590"/>
      <c r="FWR282" s="588"/>
      <c r="FWS282" s="588"/>
      <c r="FWT282" s="30"/>
      <c r="FWU282" s="590"/>
      <c r="FWV282" s="588"/>
      <c r="FWW282" s="588"/>
      <c r="FWX282" s="30"/>
      <c r="FWY282" s="590"/>
      <c r="FWZ282" s="588"/>
      <c r="FXA282" s="588"/>
      <c r="FXB282" s="30"/>
      <c r="FXC282" s="590"/>
      <c r="FXD282" s="588"/>
      <c r="FXE282" s="588"/>
      <c r="FXF282" s="30"/>
      <c r="FXG282" s="590"/>
      <c r="FXH282" s="588"/>
      <c r="FXI282" s="588"/>
      <c r="FXJ282" s="30"/>
      <c r="FXK282" s="590"/>
      <c r="FXL282" s="588"/>
      <c r="FXM282" s="588"/>
      <c r="FXN282" s="30"/>
      <c r="FXO282" s="590"/>
      <c r="FXP282" s="588"/>
      <c r="FXQ282" s="588"/>
      <c r="FXR282" s="30"/>
      <c r="FXS282" s="590"/>
      <c r="FXT282" s="588"/>
      <c r="FXU282" s="588"/>
      <c r="FXV282" s="30"/>
      <c r="FXW282" s="590"/>
      <c r="FXX282" s="588"/>
      <c r="FXY282" s="588"/>
      <c r="FXZ282" s="30"/>
      <c r="FYA282" s="590"/>
      <c r="FYB282" s="588"/>
      <c r="FYC282" s="588"/>
      <c r="FYD282" s="30"/>
      <c r="FYE282" s="590"/>
      <c r="FYF282" s="588"/>
      <c r="FYG282" s="588"/>
      <c r="FYH282" s="30"/>
      <c r="FYI282" s="590"/>
      <c r="FYJ282" s="588"/>
      <c r="FYK282" s="588"/>
      <c r="FYL282" s="30"/>
      <c r="FYM282" s="590"/>
      <c r="FYN282" s="588"/>
      <c r="FYO282" s="588"/>
      <c r="FYP282" s="30"/>
      <c r="FYQ282" s="590"/>
      <c r="FYR282" s="588"/>
      <c r="FYS282" s="588"/>
      <c r="FYT282" s="30"/>
      <c r="FYU282" s="590"/>
      <c r="FYV282" s="588"/>
      <c r="FYW282" s="588"/>
      <c r="FYX282" s="30"/>
      <c r="FYY282" s="590"/>
      <c r="FYZ282" s="588"/>
      <c r="FZA282" s="588"/>
      <c r="FZB282" s="30"/>
      <c r="FZC282" s="590"/>
      <c r="FZD282" s="588"/>
      <c r="FZE282" s="588"/>
      <c r="FZF282" s="30"/>
      <c r="FZG282" s="590"/>
      <c r="FZH282" s="588"/>
      <c r="FZI282" s="588"/>
      <c r="FZJ282" s="30"/>
      <c r="FZK282" s="590"/>
      <c r="FZL282" s="588"/>
      <c r="FZM282" s="588"/>
      <c r="FZN282" s="30"/>
      <c r="FZO282" s="590"/>
      <c r="FZP282" s="588"/>
      <c r="FZQ282" s="588"/>
      <c r="FZR282" s="30"/>
      <c r="FZS282" s="590"/>
      <c r="FZT282" s="588"/>
      <c r="FZU282" s="588"/>
      <c r="FZV282" s="30"/>
      <c r="FZW282" s="590"/>
      <c r="FZX282" s="588"/>
      <c r="FZY282" s="588"/>
      <c r="FZZ282" s="30"/>
      <c r="GAA282" s="590"/>
      <c r="GAB282" s="588"/>
      <c r="GAC282" s="588"/>
      <c r="GAD282" s="30"/>
      <c r="GAE282" s="590"/>
      <c r="GAF282" s="588"/>
      <c r="GAG282" s="588"/>
      <c r="GAH282" s="30"/>
      <c r="GAI282" s="590"/>
      <c r="GAJ282" s="588"/>
      <c r="GAK282" s="588"/>
      <c r="GAL282" s="30"/>
      <c r="GAM282" s="590"/>
      <c r="GAN282" s="588"/>
      <c r="GAO282" s="588"/>
      <c r="GAP282" s="30"/>
      <c r="GAQ282" s="590"/>
      <c r="GAR282" s="588"/>
      <c r="GAS282" s="588"/>
      <c r="GAT282" s="30"/>
      <c r="GAU282" s="590"/>
      <c r="GAV282" s="588"/>
      <c r="GAW282" s="588"/>
      <c r="GAX282" s="30"/>
      <c r="GAY282" s="590"/>
      <c r="GAZ282" s="588"/>
      <c r="GBA282" s="588"/>
      <c r="GBB282" s="30"/>
      <c r="GBC282" s="590"/>
      <c r="GBD282" s="588"/>
      <c r="GBE282" s="588"/>
      <c r="GBF282" s="30"/>
      <c r="GBG282" s="590"/>
      <c r="GBH282" s="588"/>
      <c r="GBI282" s="588"/>
      <c r="GBJ282" s="30"/>
      <c r="GBK282" s="590"/>
      <c r="GBL282" s="588"/>
      <c r="GBM282" s="588"/>
      <c r="GBN282" s="30"/>
      <c r="GBO282" s="590"/>
      <c r="GBP282" s="588"/>
      <c r="GBQ282" s="588"/>
      <c r="GBR282" s="30"/>
      <c r="GBS282" s="590"/>
      <c r="GBT282" s="588"/>
      <c r="GBU282" s="588"/>
      <c r="GBV282" s="30"/>
      <c r="GBW282" s="590"/>
      <c r="GBX282" s="588"/>
      <c r="GBY282" s="588"/>
      <c r="GBZ282" s="30"/>
      <c r="GCA282" s="590"/>
      <c r="GCB282" s="588"/>
      <c r="GCC282" s="588"/>
      <c r="GCD282" s="30"/>
      <c r="GCE282" s="590"/>
      <c r="GCF282" s="588"/>
      <c r="GCG282" s="588"/>
      <c r="GCH282" s="30"/>
      <c r="GCI282" s="590"/>
      <c r="GCJ282" s="588"/>
      <c r="GCK282" s="588"/>
      <c r="GCL282" s="30"/>
      <c r="GCM282" s="590"/>
      <c r="GCN282" s="588"/>
      <c r="GCO282" s="588"/>
      <c r="GCP282" s="30"/>
      <c r="GCQ282" s="590"/>
      <c r="GCR282" s="588"/>
      <c r="GCS282" s="588"/>
      <c r="GCT282" s="30"/>
      <c r="GCU282" s="590"/>
      <c r="GCV282" s="588"/>
      <c r="GCW282" s="588"/>
      <c r="GCX282" s="30"/>
      <c r="GCY282" s="590"/>
      <c r="GCZ282" s="588"/>
      <c r="GDA282" s="588"/>
      <c r="GDB282" s="30"/>
      <c r="GDC282" s="590"/>
      <c r="GDD282" s="588"/>
      <c r="GDE282" s="588"/>
      <c r="GDF282" s="30"/>
      <c r="GDG282" s="590"/>
      <c r="GDH282" s="588"/>
      <c r="GDI282" s="588"/>
      <c r="GDJ282" s="30"/>
      <c r="GDK282" s="590"/>
      <c r="GDL282" s="588"/>
      <c r="GDM282" s="588"/>
      <c r="GDN282" s="30"/>
      <c r="GDO282" s="590"/>
      <c r="GDP282" s="588"/>
      <c r="GDQ282" s="588"/>
      <c r="GDR282" s="30"/>
      <c r="GDS282" s="590"/>
      <c r="GDT282" s="588"/>
      <c r="GDU282" s="588"/>
      <c r="GDV282" s="30"/>
      <c r="GDW282" s="590"/>
      <c r="GDX282" s="588"/>
      <c r="GDY282" s="588"/>
      <c r="GDZ282" s="30"/>
      <c r="GEA282" s="590"/>
      <c r="GEB282" s="588"/>
      <c r="GEC282" s="588"/>
      <c r="GED282" s="30"/>
      <c r="GEE282" s="590"/>
      <c r="GEF282" s="588"/>
      <c r="GEG282" s="588"/>
      <c r="GEH282" s="30"/>
      <c r="GEI282" s="590"/>
      <c r="GEJ282" s="588"/>
      <c r="GEK282" s="588"/>
      <c r="GEL282" s="30"/>
      <c r="GEM282" s="590"/>
      <c r="GEN282" s="588"/>
      <c r="GEO282" s="588"/>
      <c r="GEP282" s="30"/>
      <c r="GEQ282" s="590"/>
      <c r="GER282" s="588"/>
      <c r="GES282" s="588"/>
      <c r="GET282" s="30"/>
      <c r="GEU282" s="590"/>
      <c r="GEV282" s="588"/>
      <c r="GEW282" s="588"/>
      <c r="GEX282" s="30"/>
      <c r="GEY282" s="590"/>
      <c r="GEZ282" s="588"/>
      <c r="GFA282" s="588"/>
      <c r="GFB282" s="30"/>
      <c r="GFC282" s="590"/>
      <c r="GFD282" s="588"/>
      <c r="GFE282" s="588"/>
      <c r="GFF282" s="30"/>
      <c r="GFG282" s="590"/>
      <c r="GFH282" s="588"/>
      <c r="GFI282" s="588"/>
      <c r="GFJ282" s="30"/>
      <c r="GFK282" s="590"/>
      <c r="GFL282" s="588"/>
      <c r="GFM282" s="588"/>
      <c r="GFN282" s="30"/>
      <c r="GFO282" s="590"/>
      <c r="GFP282" s="588"/>
      <c r="GFQ282" s="588"/>
      <c r="GFR282" s="30"/>
      <c r="GFS282" s="590"/>
      <c r="GFT282" s="588"/>
      <c r="GFU282" s="588"/>
      <c r="GFV282" s="30"/>
      <c r="GFW282" s="590"/>
      <c r="GFX282" s="588"/>
      <c r="GFY282" s="588"/>
      <c r="GFZ282" s="30"/>
      <c r="GGA282" s="590"/>
      <c r="GGB282" s="588"/>
      <c r="GGC282" s="588"/>
      <c r="GGD282" s="30"/>
      <c r="GGE282" s="590"/>
      <c r="GGF282" s="588"/>
      <c r="GGG282" s="588"/>
      <c r="GGH282" s="30"/>
      <c r="GGI282" s="590"/>
      <c r="GGJ282" s="588"/>
      <c r="GGK282" s="588"/>
      <c r="GGL282" s="30"/>
      <c r="GGM282" s="590"/>
      <c r="GGN282" s="588"/>
      <c r="GGO282" s="588"/>
      <c r="GGP282" s="30"/>
      <c r="GGQ282" s="590"/>
      <c r="GGR282" s="588"/>
      <c r="GGS282" s="588"/>
      <c r="GGT282" s="30"/>
      <c r="GGU282" s="590"/>
      <c r="GGV282" s="588"/>
      <c r="GGW282" s="588"/>
      <c r="GGX282" s="30"/>
      <c r="GGY282" s="590"/>
      <c r="GGZ282" s="588"/>
      <c r="GHA282" s="588"/>
      <c r="GHB282" s="30"/>
      <c r="GHC282" s="590"/>
      <c r="GHD282" s="588"/>
      <c r="GHE282" s="588"/>
      <c r="GHF282" s="30"/>
      <c r="GHG282" s="590"/>
      <c r="GHH282" s="588"/>
      <c r="GHI282" s="588"/>
      <c r="GHJ282" s="30"/>
      <c r="GHK282" s="590"/>
      <c r="GHL282" s="588"/>
      <c r="GHM282" s="588"/>
      <c r="GHN282" s="30"/>
      <c r="GHO282" s="590"/>
      <c r="GHP282" s="588"/>
      <c r="GHQ282" s="588"/>
      <c r="GHR282" s="30"/>
      <c r="GHS282" s="590"/>
      <c r="GHT282" s="588"/>
      <c r="GHU282" s="588"/>
      <c r="GHV282" s="30"/>
      <c r="GHW282" s="590"/>
      <c r="GHX282" s="588"/>
      <c r="GHY282" s="588"/>
      <c r="GHZ282" s="30"/>
      <c r="GIA282" s="590"/>
      <c r="GIB282" s="588"/>
      <c r="GIC282" s="588"/>
      <c r="GID282" s="30"/>
      <c r="GIE282" s="590"/>
      <c r="GIF282" s="588"/>
      <c r="GIG282" s="588"/>
      <c r="GIH282" s="30"/>
      <c r="GII282" s="590"/>
      <c r="GIJ282" s="588"/>
      <c r="GIK282" s="588"/>
      <c r="GIL282" s="30"/>
      <c r="GIM282" s="590"/>
      <c r="GIN282" s="588"/>
      <c r="GIO282" s="588"/>
      <c r="GIP282" s="30"/>
      <c r="GIQ282" s="590"/>
      <c r="GIR282" s="588"/>
      <c r="GIS282" s="588"/>
      <c r="GIT282" s="30"/>
      <c r="GIU282" s="590"/>
      <c r="GIV282" s="588"/>
      <c r="GIW282" s="588"/>
      <c r="GIX282" s="30"/>
      <c r="GIY282" s="590"/>
      <c r="GIZ282" s="588"/>
      <c r="GJA282" s="588"/>
      <c r="GJB282" s="30"/>
      <c r="GJC282" s="590"/>
      <c r="GJD282" s="588"/>
      <c r="GJE282" s="588"/>
      <c r="GJF282" s="30"/>
      <c r="GJG282" s="590"/>
      <c r="GJH282" s="588"/>
      <c r="GJI282" s="588"/>
      <c r="GJJ282" s="30"/>
      <c r="GJK282" s="590"/>
      <c r="GJL282" s="588"/>
      <c r="GJM282" s="588"/>
      <c r="GJN282" s="30"/>
      <c r="GJO282" s="590"/>
      <c r="GJP282" s="588"/>
      <c r="GJQ282" s="588"/>
      <c r="GJR282" s="30"/>
      <c r="GJS282" s="590"/>
      <c r="GJT282" s="588"/>
      <c r="GJU282" s="588"/>
      <c r="GJV282" s="30"/>
      <c r="GJW282" s="590"/>
      <c r="GJX282" s="588"/>
      <c r="GJY282" s="588"/>
      <c r="GJZ282" s="30"/>
      <c r="GKA282" s="590"/>
      <c r="GKB282" s="588"/>
      <c r="GKC282" s="588"/>
      <c r="GKD282" s="30"/>
      <c r="GKE282" s="590"/>
      <c r="GKF282" s="588"/>
      <c r="GKG282" s="588"/>
      <c r="GKH282" s="30"/>
      <c r="GKI282" s="590"/>
      <c r="GKJ282" s="588"/>
      <c r="GKK282" s="588"/>
      <c r="GKL282" s="30"/>
      <c r="GKM282" s="590"/>
      <c r="GKN282" s="588"/>
      <c r="GKO282" s="588"/>
      <c r="GKP282" s="30"/>
      <c r="GKQ282" s="590"/>
      <c r="GKR282" s="588"/>
      <c r="GKS282" s="588"/>
      <c r="GKT282" s="30"/>
      <c r="GKU282" s="590"/>
      <c r="GKV282" s="588"/>
      <c r="GKW282" s="588"/>
      <c r="GKX282" s="30"/>
      <c r="GKY282" s="590"/>
      <c r="GKZ282" s="588"/>
      <c r="GLA282" s="588"/>
      <c r="GLB282" s="30"/>
      <c r="GLC282" s="590"/>
      <c r="GLD282" s="588"/>
      <c r="GLE282" s="588"/>
      <c r="GLF282" s="30"/>
      <c r="GLG282" s="590"/>
      <c r="GLH282" s="588"/>
      <c r="GLI282" s="588"/>
      <c r="GLJ282" s="30"/>
      <c r="GLK282" s="590"/>
      <c r="GLL282" s="588"/>
      <c r="GLM282" s="588"/>
      <c r="GLN282" s="30"/>
      <c r="GLO282" s="590"/>
      <c r="GLP282" s="588"/>
      <c r="GLQ282" s="588"/>
      <c r="GLR282" s="30"/>
      <c r="GLS282" s="590"/>
      <c r="GLT282" s="588"/>
      <c r="GLU282" s="588"/>
      <c r="GLV282" s="30"/>
      <c r="GLW282" s="590"/>
      <c r="GLX282" s="588"/>
      <c r="GLY282" s="588"/>
      <c r="GLZ282" s="30"/>
      <c r="GMA282" s="590"/>
      <c r="GMB282" s="588"/>
      <c r="GMC282" s="588"/>
      <c r="GMD282" s="30"/>
      <c r="GME282" s="590"/>
      <c r="GMF282" s="588"/>
      <c r="GMG282" s="588"/>
      <c r="GMH282" s="30"/>
      <c r="GMI282" s="590"/>
      <c r="GMJ282" s="588"/>
      <c r="GMK282" s="588"/>
      <c r="GML282" s="30"/>
      <c r="GMM282" s="590"/>
      <c r="GMN282" s="588"/>
      <c r="GMO282" s="588"/>
      <c r="GMP282" s="30"/>
      <c r="GMQ282" s="590"/>
      <c r="GMR282" s="588"/>
      <c r="GMS282" s="588"/>
      <c r="GMT282" s="30"/>
      <c r="GMU282" s="590"/>
      <c r="GMV282" s="588"/>
      <c r="GMW282" s="588"/>
      <c r="GMX282" s="30"/>
      <c r="GMY282" s="590"/>
      <c r="GMZ282" s="588"/>
      <c r="GNA282" s="588"/>
      <c r="GNB282" s="30"/>
      <c r="GNC282" s="590"/>
      <c r="GND282" s="588"/>
      <c r="GNE282" s="588"/>
      <c r="GNF282" s="30"/>
      <c r="GNG282" s="590"/>
      <c r="GNH282" s="588"/>
      <c r="GNI282" s="588"/>
      <c r="GNJ282" s="30"/>
      <c r="GNK282" s="590"/>
      <c r="GNL282" s="588"/>
      <c r="GNM282" s="588"/>
      <c r="GNN282" s="30"/>
      <c r="GNO282" s="590"/>
      <c r="GNP282" s="588"/>
      <c r="GNQ282" s="588"/>
      <c r="GNR282" s="30"/>
      <c r="GNS282" s="590"/>
      <c r="GNT282" s="588"/>
      <c r="GNU282" s="588"/>
      <c r="GNV282" s="30"/>
      <c r="GNW282" s="590"/>
      <c r="GNX282" s="588"/>
      <c r="GNY282" s="588"/>
      <c r="GNZ282" s="30"/>
      <c r="GOA282" s="590"/>
      <c r="GOB282" s="588"/>
      <c r="GOC282" s="588"/>
      <c r="GOD282" s="30"/>
      <c r="GOE282" s="590"/>
      <c r="GOF282" s="588"/>
      <c r="GOG282" s="588"/>
      <c r="GOH282" s="30"/>
      <c r="GOI282" s="590"/>
      <c r="GOJ282" s="588"/>
      <c r="GOK282" s="588"/>
      <c r="GOL282" s="30"/>
      <c r="GOM282" s="590"/>
      <c r="GON282" s="588"/>
      <c r="GOO282" s="588"/>
      <c r="GOP282" s="30"/>
      <c r="GOQ282" s="590"/>
      <c r="GOR282" s="588"/>
      <c r="GOS282" s="588"/>
      <c r="GOT282" s="30"/>
      <c r="GOU282" s="590"/>
      <c r="GOV282" s="588"/>
      <c r="GOW282" s="588"/>
      <c r="GOX282" s="30"/>
      <c r="GOY282" s="590"/>
      <c r="GOZ282" s="588"/>
      <c r="GPA282" s="588"/>
      <c r="GPB282" s="30"/>
      <c r="GPC282" s="590"/>
      <c r="GPD282" s="588"/>
      <c r="GPE282" s="588"/>
      <c r="GPF282" s="30"/>
      <c r="GPG282" s="590"/>
      <c r="GPH282" s="588"/>
      <c r="GPI282" s="588"/>
      <c r="GPJ282" s="30"/>
      <c r="GPK282" s="590"/>
      <c r="GPL282" s="588"/>
      <c r="GPM282" s="588"/>
      <c r="GPN282" s="30"/>
      <c r="GPO282" s="590"/>
      <c r="GPP282" s="588"/>
      <c r="GPQ282" s="588"/>
      <c r="GPR282" s="30"/>
      <c r="GPS282" s="590"/>
      <c r="GPT282" s="588"/>
      <c r="GPU282" s="588"/>
      <c r="GPV282" s="30"/>
      <c r="GPW282" s="590"/>
      <c r="GPX282" s="588"/>
      <c r="GPY282" s="588"/>
      <c r="GPZ282" s="30"/>
      <c r="GQA282" s="590"/>
      <c r="GQB282" s="588"/>
      <c r="GQC282" s="588"/>
      <c r="GQD282" s="30"/>
      <c r="GQE282" s="590"/>
      <c r="GQF282" s="588"/>
      <c r="GQG282" s="588"/>
      <c r="GQH282" s="30"/>
      <c r="GQI282" s="590"/>
      <c r="GQJ282" s="588"/>
      <c r="GQK282" s="588"/>
      <c r="GQL282" s="30"/>
      <c r="GQM282" s="590"/>
      <c r="GQN282" s="588"/>
      <c r="GQO282" s="588"/>
      <c r="GQP282" s="30"/>
      <c r="GQQ282" s="590"/>
      <c r="GQR282" s="588"/>
      <c r="GQS282" s="588"/>
      <c r="GQT282" s="30"/>
      <c r="GQU282" s="590"/>
      <c r="GQV282" s="588"/>
      <c r="GQW282" s="588"/>
      <c r="GQX282" s="30"/>
      <c r="GQY282" s="590"/>
      <c r="GQZ282" s="588"/>
      <c r="GRA282" s="588"/>
      <c r="GRB282" s="30"/>
      <c r="GRC282" s="590"/>
      <c r="GRD282" s="588"/>
      <c r="GRE282" s="588"/>
      <c r="GRF282" s="30"/>
      <c r="GRG282" s="590"/>
      <c r="GRH282" s="588"/>
      <c r="GRI282" s="588"/>
      <c r="GRJ282" s="30"/>
      <c r="GRK282" s="590"/>
      <c r="GRL282" s="588"/>
      <c r="GRM282" s="588"/>
      <c r="GRN282" s="30"/>
      <c r="GRO282" s="590"/>
      <c r="GRP282" s="588"/>
      <c r="GRQ282" s="588"/>
      <c r="GRR282" s="30"/>
      <c r="GRS282" s="590"/>
      <c r="GRT282" s="588"/>
      <c r="GRU282" s="588"/>
      <c r="GRV282" s="30"/>
      <c r="GRW282" s="590"/>
      <c r="GRX282" s="588"/>
      <c r="GRY282" s="588"/>
      <c r="GRZ282" s="30"/>
      <c r="GSA282" s="590"/>
      <c r="GSB282" s="588"/>
      <c r="GSC282" s="588"/>
      <c r="GSD282" s="30"/>
      <c r="GSE282" s="590"/>
      <c r="GSF282" s="588"/>
      <c r="GSG282" s="588"/>
      <c r="GSH282" s="30"/>
      <c r="GSI282" s="590"/>
      <c r="GSJ282" s="588"/>
      <c r="GSK282" s="588"/>
      <c r="GSL282" s="30"/>
      <c r="GSM282" s="590"/>
      <c r="GSN282" s="588"/>
      <c r="GSO282" s="588"/>
      <c r="GSP282" s="30"/>
      <c r="GSQ282" s="590"/>
      <c r="GSR282" s="588"/>
      <c r="GSS282" s="588"/>
      <c r="GST282" s="30"/>
      <c r="GSU282" s="590"/>
      <c r="GSV282" s="588"/>
      <c r="GSW282" s="588"/>
      <c r="GSX282" s="30"/>
      <c r="GSY282" s="590"/>
      <c r="GSZ282" s="588"/>
      <c r="GTA282" s="588"/>
      <c r="GTB282" s="30"/>
      <c r="GTC282" s="590"/>
      <c r="GTD282" s="588"/>
      <c r="GTE282" s="588"/>
      <c r="GTF282" s="30"/>
      <c r="GTG282" s="590"/>
      <c r="GTH282" s="588"/>
      <c r="GTI282" s="588"/>
      <c r="GTJ282" s="30"/>
      <c r="GTK282" s="590"/>
      <c r="GTL282" s="588"/>
      <c r="GTM282" s="588"/>
      <c r="GTN282" s="30"/>
      <c r="GTO282" s="590"/>
      <c r="GTP282" s="588"/>
      <c r="GTQ282" s="588"/>
      <c r="GTR282" s="30"/>
      <c r="GTS282" s="590"/>
      <c r="GTT282" s="588"/>
      <c r="GTU282" s="588"/>
      <c r="GTV282" s="30"/>
      <c r="GTW282" s="590"/>
      <c r="GTX282" s="588"/>
      <c r="GTY282" s="588"/>
      <c r="GTZ282" s="30"/>
      <c r="GUA282" s="590"/>
      <c r="GUB282" s="588"/>
      <c r="GUC282" s="588"/>
      <c r="GUD282" s="30"/>
      <c r="GUE282" s="590"/>
      <c r="GUF282" s="588"/>
      <c r="GUG282" s="588"/>
      <c r="GUH282" s="30"/>
      <c r="GUI282" s="590"/>
      <c r="GUJ282" s="588"/>
      <c r="GUK282" s="588"/>
      <c r="GUL282" s="30"/>
      <c r="GUM282" s="590"/>
      <c r="GUN282" s="588"/>
      <c r="GUO282" s="588"/>
      <c r="GUP282" s="30"/>
      <c r="GUQ282" s="590"/>
      <c r="GUR282" s="588"/>
      <c r="GUS282" s="588"/>
      <c r="GUT282" s="30"/>
      <c r="GUU282" s="590"/>
      <c r="GUV282" s="588"/>
      <c r="GUW282" s="588"/>
      <c r="GUX282" s="30"/>
      <c r="GUY282" s="590"/>
      <c r="GUZ282" s="588"/>
      <c r="GVA282" s="588"/>
      <c r="GVB282" s="30"/>
      <c r="GVC282" s="590"/>
      <c r="GVD282" s="588"/>
      <c r="GVE282" s="588"/>
      <c r="GVF282" s="30"/>
      <c r="GVG282" s="590"/>
      <c r="GVH282" s="588"/>
      <c r="GVI282" s="588"/>
      <c r="GVJ282" s="30"/>
      <c r="GVK282" s="590"/>
      <c r="GVL282" s="588"/>
      <c r="GVM282" s="588"/>
      <c r="GVN282" s="30"/>
      <c r="GVO282" s="590"/>
      <c r="GVP282" s="588"/>
      <c r="GVQ282" s="588"/>
      <c r="GVR282" s="30"/>
      <c r="GVS282" s="590"/>
      <c r="GVT282" s="588"/>
      <c r="GVU282" s="588"/>
      <c r="GVV282" s="30"/>
      <c r="GVW282" s="590"/>
      <c r="GVX282" s="588"/>
      <c r="GVY282" s="588"/>
      <c r="GVZ282" s="30"/>
      <c r="GWA282" s="590"/>
      <c r="GWB282" s="588"/>
      <c r="GWC282" s="588"/>
      <c r="GWD282" s="30"/>
      <c r="GWE282" s="590"/>
      <c r="GWF282" s="588"/>
      <c r="GWG282" s="588"/>
      <c r="GWH282" s="30"/>
      <c r="GWI282" s="590"/>
      <c r="GWJ282" s="588"/>
      <c r="GWK282" s="588"/>
      <c r="GWL282" s="30"/>
      <c r="GWM282" s="590"/>
      <c r="GWN282" s="588"/>
      <c r="GWO282" s="588"/>
      <c r="GWP282" s="30"/>
      <c r="GWQ282" s="590"/>
      <c r="GWR282" s="588"/>
      <c r="GWS282" s="588"/>
      <c r="GWT282" s="30"/>
      <c r="GWU282" s="590"/>
      <c r="GWV282" s="588"/>
      <c r="GWW282" s="588"/>
      <c r="GWX282" s="30"/>
      <c r="GWY282" s="590"/>
      <c r="GWZ282" s="588"/>
      <c r="GXA282" s="588"/>
      <c r="GXB282" s="30"/>
      <c r="GXC282" s="590"/>
      <c r="GXD282" s="588"/>
      <c r="GXE282" s="588"/>
      <c r="GXF282" s="30"/>
      <c r="GXG282" s="590"/>
      <c r="GXH282" s="588"/>
      <c r="GXI282" s="588"/>
      <c r="GXJ282" s="30"/>
      <c r="GXK282" s="590"/>
      <c r="GXL282" s="588"/>
      <c r="GXM282" s="588"/>
      <c r="GXN282" s="30"/>
      <c r="GXO282" s="590"/>
      <c r="GXP282" s="588"/>
      <c r="GXQ282" s="588"/>
      <c r="GXR282" s="30"/>
      <c r="GXS282" s="590"/>
      <c r="GXT282" s="588"/>
      <c r="GXU282" s="588"/>
      <c r="GXV282" s="30"/>
      <c r="GXW282" s="590"/>
      <c r="GXX282" s="588"/>
      <c r="GXY282" s="588"/>
      <c r="GXZ282" s="30"/>
      <c r="GYA282" s="590"/>
      <c r="GYB282" s="588"/>
      <c r="GYC282" s="588"/>
      <c r="GYD282" s="30"/>
      <c r="GYE282" s="590"/>
      <c r="GYF282" s="588"/>
      <c r="GYG282" s="588"/>
      <c r="GYH282" s="30"/>
      <c r="GYI282" s="590"/>
      <c r="GYJ282" s="588"/>
      <c r="GYK282" s="588"/>
      <c r="GYL282" s="30"/>
      <c r="GYM282" s="590"/>
      <c r="GYN282" s="588"/>
      <c r="GYO282" s="588"/>
      <c r="GYP282" s="30"/>
      <c r="GYQ282" s="590"/>
      <c r="GYR282" s="588"/>
      <c r="GYS282" s="588"/>
      <c r="GYT282" s="30"/>
      <c r="GYU282" s="590"/>
      <c r="GYV282" s="588"/>
      <c r="GYW282" s="588"/>
      <c r="GYX282" s="30"/>
      <c r="GYY282" s="590"/>
      <c r="GYZ282" s="588"/>
      <c r="GZA282" s="588"/>
      <c r="GZB282" s="30"/>
      <c r="GZC282" s="590"/>
      <c r="GZD282" s="588"/>
      <c r="GZE282" s="588"/>
      <c r="GZF282" s="30"/>
      <c r="GZG282" s="590"/>
      <c r="GZH282" s="588"/>
      <c r="GZI282" s="588"/>
      <c r="GZJ282" s="30"/>
      <c r="GZK282" s="590"/>
      <c r="GZL282" s="588"/>
      <c r="GZM282" s="588"/>
      <c r="GZN282" s="30"/>
      <c r="GZO282" s="590"/>
      <c r="GZP282" s="588"/>
      <c r="GZQ282" s="588"/>
      <c r="GZR282" s="30"/>
      <c r="GZS282" s="590"/>
      <c r="GZT282" s="588"/>
      <c r="GZU282" s="588"/>
      <c r="GZV282" s="30"/>
      <c r="GZW282" s="590"/>
      <c r="GZX282" s="588"/>
      <c r="GZY282" s="588"/>
      <c r="GZZ282" s="30"/>
      <c r="HAA282" s="590"/>
      <c r="HAB282" s="588"/>
      <c r="HAC282" s="588"/>
      <c r="HAD282" s="30"/>
      <c r="HAE282" s="590"/>
      <c r="HAF282" s="588"/>
      <c r="HAG282" s="588"/>
      <c r="HAH282" s="30"/>
      <c r="HAI282" s="590"/>
      <c r="HAJ282" s="588"/>
      <c r="HAK282" s="588"/>
      <c r="HAL282" s="30"/>
      <c r="HAM282" s="590"/>
      <c r="HAN282" s="588"/>
      <c r="HAO282" s="588"/>
      <c r="HAP282" s="30"/>
      <c r="HAQ282" s="590"/>
      <c r="HAR282" s="588"/>
      <c r="HAS282" s="588"/>
      <c r="HAT282" s="30"/>
      <c r="HAU282" s="590"/>
      <c r="HAV282" s="588"/>
      <c r="HAW282" s="588"/>
      <c r="HAX282" s="30"/>
      <c r="HAY282" s="590"/>
      <c r="HAZ282" s="588"/>
      <c r="HBA282" s="588"/>
      <c r="HBB282" s="30"/>
      <c r="HBC282" s="590"/>
      <c r="HBD282" s="588"/>
      <c r="HBE282" s="588"/>
      <c r="HBF282" s="30"/>
      <c r="HBG282" s="590"/>
      <c r="HBH282" s="588"/>
      <c r="HBI282" s="588"/>
      <c r="HBJ282" s="30"/>
      <c r="HBK282" s="590"/>
      <c r="HBL282" s="588"/>
      <c r="HBM282" s="588"/>
      <c r="HBN282" s="30"/>
      <c r="HBO282" s="590"/>
      <c r="HBP282" s="588"/>
      <c r="HBQ282" s="588"/>
      <c r="HBR282" s="30"/>
      <c r="HBS282" s="590"/>
      <c r="HBT282" s="588"/>
      <c r="HBU282" s="588"/>
      <c r="HBV282" s="30"/>
      <c r="HBW282" s="590"/>
      <c r="HBX282" s="588"/>
      <c r="HBY282" s="588"/>
      <c r="HBZ282" s="30"/>
      <c r="HCA282" s="590"/>
      <c r="HCB282" s="588"/>
      <c r="HCC282" s="588"/>
      <c r="HCD282" s="30"/>
      <c r="HCE282" s="590"/>
      <c r="HCF282" s="588"/>
      <c r="HCG282" s="588"/>
      <c r="HCH282" s="30"/>
      <c r="HCI282" s="590"/>
      <c r="HCJ282" s="588"/>
      <c r="HCK282" s="588"/>
      <c r="HCL282" s="30"/>
      <c r="HCM282" s="590"/>
      <c r="HCN282" s="588"/>
      <c r="HCO282" s="588"/>
      <c r="HCP282" s="30"/>
      <c r="HCQ282" s="590"/>
      <c r="HCR282" s="588"/>
      <c r="HCS282" s="588"/>
      <c r="HCT282" s="30"/>
      <c r="HCU282" s="590"/>
      <c r="HCV282" s="588"/>
      <c r="HCW282" s="588"/>
      <c r="HCX282" s="30"/>
      <c r="HCY282" s="590"/>
      <c r="HCZ282" s="588"/>
      <c r="HDA282" s="588"/>
      <c r="HDB282" s="30"/>
      <c r="HDC282" s="590"/>
      <c r="HDD282" s="588"/>
      <c r="HDE282" s="588"/>
      <c r="HDF282" s="30"/>
      <c r="HDG282" s="590"/>
      <c r="HDH282" s="588"/>
      <c r="HDI282" s="588"/>
      <c r="HDJ282" s="30"/>
      <c r="HDK282" s="590"/>
      <c r="HDL282" s="588"/>
      <c r="HDM282" s="588"/>
      <c r="HDN282" s="30"/>
      <c r="HDO282" s="590"/>
      <c r="HDP282" s="588"/>
      <c r="HDQ282" s="588"/>
      <c r="HDR282" s="30"/>
      <c r="HDS282" s="590"/>
      <c r="HDT282" s="588"/>
      <c r="HDU282" s="588"/>
      <c r="HDV282" s="30"/>
      <c r="HDW282" s="590"/>
      <c r="HDX282" s="588"/>
      <c r="HDY282" s="588"/>
      <c r="HDZ282" s="30"/>
      <c r="HEA282" s="590"/>
      <c r="HEB282" s="588"/>
      <c r="HEC282" s="588"/>
      <c r="HED282" s="30"/>
      <c r="HEE282" s="590"/>
      <c r="HEF282" s="588"/>
      <c r="HEG282" s="588"/>
      <c r="HEH282" s="30"/>
      <c r="HEI282" s="590"/>
      <c r="HEJ282" s="588"/>
      <c r="HEK282" s="588"/>
      <c r="HEL282" s="30"/>
      <c r="HEM282" s="590"/>
      <c r="HEN282" s="588"/>
      <c r="HEO282" s="588"/>
      <c r="HEP282" s="30"/>
      <c r="HEQ282" s="590"/>
      <c r="HER282" s="588"/>
      <c r="HES282" s="588"/>
      <c r="HET282" s="30"/>
      <c r="HEU282" s="590"/>
      <c r="HEV282" s="588"/>
      <c r="HEW282" s="588"/>
      <c r="HEX282" s="30"/>
      <c r="HEY282" s="590"/>
      <c r="HEZ282" s="588"/>
      <c r="HFA282" s="588"/>
      <c r="HFB282" s="30"/>
      <c r="HFC282" s="590"/>
      <c r="HFD282" s="588"/>
      <c r="HFE282" s="588"/>
      <c r="HFF282" s="30"/>
      <c r="HFG282" s="590"/>
      <c r="HFH282" s="588"/>
      <c r="HFI282" s="588"/>
      <c r="HFJ282" s="30"/>
      <c r="HFK282" s="590"/>
      <c r="HFL282" s="588"/>
      <c r="HFM282" s="588"/>
      <c r="HFN282" s="30"/>
      <c r="HFO282" s="590"/>
      <c r="HFP282" s="588"/>
      <c r="HFQ282" s="588"/>
      <c r="HFR282" s="30"/>
      <c r="HFS282" s="590"/>
      <c r="HFT282" s="588"/>
      <c r="HFU282" s="588"/>
      <c r="HFV282" s="30"/>
      <c r="HFW282" s="590"/>
      <c r="HFX282" s="588"/>
      <c r="HFY282" s="588"/>
      <c r="HFZ282" s="30"/>
      <c r="HGA282" s="590"/>
      <c r="HGB282" s="588"/>
      <c r="HGC282" s="588"/>
      <c r="HGD282" s="30"/>
      <c r="HGE282" s="590"/>
      <c r="HGF282" s="588"/>
      <c r="HGG282" s="588"/>
      <c r="HGH282" s="30"/>
      <c r="HGI282" s="590"/>
      <c r="HGJ282" s="588"/>
      <c r="HGK282" s="588"/>
      <c r="HGL282" s="30"/>
      <c r="HGM282" s="590"/>
      <c r="HGN282" s="588"/>
      <c r="HGO282" s="588"/>
      <c r="HGP282" s="30"/>
      <c r="HGQ282" s="590"/>
      <c r="HGR282" s="588"/>
      <c r="HGS282" s="588"/>
      <c r="HGT282" s="30"/>
      <c r="HGU282" s="590"/>
      <c r="HGV282" s="588"/>
      <c r="HGW282" s="588"/>
      <c r="HGX282" s="30"/>
      <c r="HGY282" s="590"/>
      <c r="HGZ282" s="588"/>
      <c r="HHA282" s="588"/>
      <c r="HHB282" s="30"/>
      <c r="HHC282" s="590"/>
      <c r="HHD282" s="588"/>
      <c r="HHE282" s="588"/>
      <c r="HHF282" s="30"/>
      <c r="HHG282" s="590"/>
      <c r="HHH282" s="588"/>
      <c r="HHI282" s="588"/>
      <c r="HHJ282" s="30"/>
      <c r="HHK282" s="590"/>
      <c r="HHL282" s="588"/>
      <c r="HHM282" s="588"/>
      <c r="HHN282" s="30"/>
      <c r="HHO282" s="590"/>
      <c r="HHP282" s="588"/>
      <c r="HHQ282" s="588"/>
      <c r="HHR282" s="30"/>
      <c r="HHS282" s="590"/>
      <c r="HHT282" s="588"/>
      <c r="HHU282" s="588"/>
      <c r="HHV282" s="30"/>
      <c r="HHW282" s="590"/>
      <c r="HHX282" s="588"/>
      <c r="HHY282" s="588"/>
      <c r="HHZ282" s="30"/>
      <c r="HIA282" s="590"/>
      <c r="HIB282" s="588"/>
      <c r="HIC282" s="588"/>
      <c r="HID282" s="30"/>
      <c r="HIE282" s="590"/>
      <c r="HIF282" s="588"/>
      <c r="HIG282" s="588"/>
      <c r="HIH282" s="30"/>
      <c r="HII282" s="590"/>
      <c r="HIJ282" s="588"/>
      <c r="HIK282" s="588"/>
      <c r="HIL282" s="30"/>
      <c r="HIM282" s="590"/>
      <c r="HIN282" s="588"/>
      <c r="HIO282" s="588"/>
      <c r="HIP282" s="30"/>
      <c r="HIQ282" s="590"/>
      <c r="HIR282" s="588"/>
      <c r="HIS282" s="588"/>
      <c r="HIT282" s="30"/>
      <c r="HIU282" s="590"/>
      <c r="HIV282" s="588"/>
      <c r="HIW282" s="588"/>
      <c r="HIX282" s="30"/>
      <c r="HIY282" s="590"/>
      <c r="HIZ282" s="588"/>
      <c r="HJA282" s="588"/>
      <c r="HJB282" s="30"/>
      <c r="HJC282" s="590"/>
      <c r="HJD282" s="588"/>
      <c r="HJE282" s="588"/>
      <c r="HJF282" s="30"/>
      <c r="HJG282" s="590"/>
      <c r="HJH282" s="588"/>
      <c r="HJI282" s="588"/>
      <c r="HJJ282" s="30"/>
      <c r="HJK282" s="590"/>
      <c r="HJL282" s="588"/>
      <c r="HJM282" s="588"/>
      <c r="HJN282" s="30"/>
      <c r="HJO282" s="590"/>
      <c r="HJP282" s="588"/>
      <c r="HJQ282" s="588"/>
      <c r="HJR282" s="30"/>
      <c r="HJS282" s="590"/>
      <c r="HJT282" s="588"/>
      <c r="HJU282" s="588"/>
      <c r="HJV282" s="30"/>
      <c r="HJW282" s="590"/>
      <c r="HJX282" s="588"/>
      <c r="HJY282" s="588"/>
      <c r="HJZ282" s="30"/>
      <c r="HKA282" s="590"/>
      <c r="HKB282" s="588"/>
      <c r="HKC282" s="588"/>
      <c r="HKD282" s="30"/>
      <c r="HKE282" s="590"/>
      <c r="HKF282" s="588"/>
      <c r="HKG282" s="588"/>
      <c r="HKH282" s="30"/>
      <c r="HKI282" s="590"/>
      <c r="HKJ282" s="588"/>
      <c r="HKK282" s="588"/>
      <c r="HKL282" s="30"/>
      <c r="HKM282" s="590"/>
      <c r="HKN282" s="588"/>
      <c r="HKO282" s="588"/>
      <c r="HKP282" s="30"/>
      <c r="HKQ282" s="590"/>
      <c r="HKR282" s="588"/>
      <c r="HKS282" s="588"/>
      <c r="HKT282" s="30"/>
      <c r="HKU282" s="590"/>
      <c r="HKV282" s="588"/>
      <c r="HKW282" s="588"/>
      <c r="HKX282" s="30"/>
      <c r="HKY282" s="590"/>
      <c r="HKZ282" s="588"/>
      <c r="HLA282" s="588"/>
      <c r="HLB282" s="30"/>
      <c r="HLC282" s="590"/>
      <c r="HLD282" s="588"/>
      <c r="HLE282" s="588"/>
      <c r="HLF282" s="30"/>
      <c r="HLG282" s="590"/>
      <c r="HLH282" s="588"/>
      <c r="HLI282" s="588"/>
      <c r="HLJ282" s="30"/>
      <c r="HLK282" s="590"/>
      <c r="HLL282" s="588"/>
      <c r="HLM282" s="588"/>
      <c r="HLN282" s="30"/>
      <c r="HLO282" s="590"/>
      <c r="HLP282" s="588"/>
      <c r="HLQ282" s="588"/>
      <c r="HLR282" s="30"/>
      <c r="HLS282" s="590"/>
      <c r="HLT282" s="588"/>
      <c r="HLU282" s="588"/>
      <c r="HLV282" s="30"/>
      <c r="HLW282" s="590"/>
      <c r="HLX282" s="588"/>
      <c r="HLY282" s="588"/>
      <c r="HLZ282" s="30"/>
      <c r="HMA282" s="590"/>
      <c r="HMB282" s="588"/>
      <c r="HMC282" s="588"/>
      <c r="HMD282" s="30"/>
      <c r="HME282" s="590"/>
      <c r="HMF282" s="588"/>
      <c r="HMG282" s="588"/>
      <c r="HMH282" s="30"/>
      <c r="HMI282" s="590"/>
      <c r="HMJ282" s="588"/>
      <c r="HMK282" s="588"/>
      <c r="HML282" s="30"/>
      <c r="HMM282" s="590"/>
      <c r="HMN282" s="588"/>
      <c r="HMO282" s="588"/>
      <c r="HMP282" s="30"/>
      <c r="HMQ282" s="590"/>
      <c r="HMR282" s="588"/>
      <c r="HMS282" s="588"/>
      <c r="HMT282" s="30"/>
      <c r="HMU282" s="590"/>
      <c r="HMV282" s="588"/>
      <c r="HMW282" s="588"/>
      <c r="HMX282" s="30"/>
      <c r="HMY282" s="590"/>
      <c r="HMZ282" s="588"/>
      <c r="HNA282" s="588"/>
      <c r="HNB282" s="30"/>
      <c r="HNC282" s="590"/>
      <c r="HND282" s="588"/>
      <c r="HNE282" s="588"/>
      <c r="HNF282" s="30"/>
      <c r="HNG282" s="590"/>
      <c r="HNH282" s="588"/>
      <c r="HNI282" s="588"/>
      <c r="HNJ282" s="30"/>
      <c r="HNK282" s="590"/>
      <c r="HNL282" s="588"/>
      <c r="HNM282" s="588"/>
      <c r="HNN282" s="30"/>
      <c r="HNO282" s="590"/>
      <c r="HNP282" s="588"/>
      <c r="HNQ282" s="588"/>
      <c r="HNR282" s="30"/>
      <c r="HNS282" s="590"/>
      <c r="HNT282" s="588"/>
      <c r="HNU282" s="588"/>
      <c r="HNV282" s="30"/>
      <c r="HNW282" s="590"/>
      <c r="HNX282" s="588"/>
      <c r="HNY282" s="588"/>
      <c r="HNZ282" s="30"/>
      <c r="HOA282" s="590"/>
      <c r="HOB282" s="588"/>
      <c r="HOC282" s="588"/>
      <c r="HOD282" s="30"/>
      <c r="HOE282" s="590"/>
      <c r="HOF282" s="588"/>
      <c r="HOG282" s="588"/>
      <c r="HOH282" s="30"/>
      <c r="HOI282" s="590"/>
      <c r="HOJ282" s="588"/>
      <c r="HOK282" s="588"/>
      <c r="HOL282" s="30"/>
      <c r="HOM282" s="590"/>
      <c r="HON282" s="588"/>
      <c r="HOO282" s="588"/>
      <c r="HOP282" s="30"/>
      <c r="HOQ282" s="590"/>
      <c r="HOR282" s="588"/>
      <c r="HOS282" s="588"/>
      <c r="HOT282" s="30"/>
      <c r="HOU282" s="590"/>
      <c r="HOV282" s="588"/>
      <c r="HOW282" s="588"/>
      <c r="HOX282" s="30"/>
      <c r="HOY282" s="590"/>
      <c r="HOZ282" s="588"/>
      <c r="HPA282" s="588"/>
      <c r="HPB282" s="30"/>
      <c r="HPC282" s="590"/>
      <c r="HPD282" s="588"/>
      <c r="HPE282" s="588"/>
      <c r="HPF282" s="30"/>
      <c r="HPG282" s="590"/>
      <c r="HPH282" s="588"/>
      <c r="HPI282" s="588"/>
      <c r="HPJ282" s="30"/>
      <c r="HPK282" s="590"/>
      <c r="HPL282" s="588"/>
      <c r="HPM282" s="588"/>
      <c r="HPN282" s="30"/>
      <c r="HPO282" s="590"/>
      <c r="HPP282" s="588"/>
      <c r="HPQ282" s="588"/>
      <c r="HPR282" s="30"/>
      <c r="HPS282" s="590"/>
      <c r="HPT282" s="588"/>
      <c r="HPU282" s="588"/>
      <c r="HPV282" s="30"/>
      <c r="HPW282" s="590"/>
      <c r="HPX282" s="588"/>
      <c r="HPY282" s="588"/>
      <c r="HPZ282" s="30"/>
      <c r="HQA282" s="590"/>
      <c r="HQB282" s="588"/>
      <c r="HQC282" s="588"/>
      <c r="HQD282" s="30"/>
      <c r="HQE282" s="590"/>
      <c r="HQF282" s="588"/>
      <c r="HQG282" s="588"/>
      <c r="HQH282" s="30"/>
      <c r="HQI282" s="590"/>
      <c r="HQJ282" s="588"/>
      <c r="HQK282" s="588"/>
      <c r="HQL282" s="30"/>
      <c r="HQM282" s="590"/>
      <c r="HQN282" s="588"/>
      <c r="HQO282" s="588"/>
      <c r="HQP282" s="30"/>
      <c r="HQQ282" s="590"/>
      <c r="HQR282" s="588"/>
      <c r="HQS282" s="588"/>
      <c r="HQT282" s="30"/>
      <c r="HQU282" s="590"/>
      <c r="HQV282" s="588"/>
      <c r="HQW282" s="588"/>
      <c r="HQX282" s="30"/>
      <c r="HQY282" s="590"/>
      <c r="HQZ282" s="588"/>
      <c r="HRA282" s="588"/>
      <c r="HRB282" s="30"/>
      <c r="HRC282" s="590"/>
      <c r="HRD282" s="588"/>
      <c r="HRE282" s="588"/>
      <c r="HRF282" s="30"/>
      <c r="HRG282" s="590"/>
      <c r="HRH282" s="588"/>
      <c r="HRI282" s="588"/>
      <c r="HRJ282" s="30"/>
      <c r="HRK282" s="590"/>
      <c r="HRL282" s="588"/>
      <c r="HRM282" s="588"/>
      <c r="HRN282" s="30"/>
      <c r="HRO282" s="590"/>
      <c r="HRP282" s="588"/>
      <c r="HRQ282" s="588"/>
      <c r="HRR282" s="30"/>
      <c r="HRS282" s="590"/>
      <c r="HRT282" s="588"/>
      <c r="HRU282" s="588"/>
      <c r="HRV282" s="30"/>
      <c r="HRW282" s="590"/>
      <c r="HRX282" s="588"/>
      <c r="HRY282" s="588"/>
      <c r="HRZ282" s="30"/>
      <c r="HSA282" s="590"/>
      <c r="HSB282" s="588"/>
      <c r="HSC282" s="588"/>
      <c r="HSD282" s="30"/>
      <c r="HSE282" s="590"/>
      <c r="HSF282" s="588"/>
      <c r="HSG282" s="588"/>
      <c r="HSH282" s="30"/>
      <c r="HSI282" s="590"/>
      <c r="HSJ282" s="588"/>
      <c r="HSK282" s="588"/>
      <c r="HSL282" s="30"/>
      <c r="HSM282" s="590"/>
      <c r="HSN282" s="588"/>
      <c r="HSO282" s="588"/>
      <c r="HSP282" s="30"/>
      <c r="HSQ282" s="590"/>
      <c r="HSR282" s="588"/>
      <c r="HSS282" s="588"/>
      <c r="HST282" s="30"/>
      <c r="HSU282" s="590"/>
      <c r="HSV282" s="588"/>
      <c r="HSW282" s="588"/>
      <c r="HSX282" s="30"/>
      <c r="HSY282" s="590"/>
      <c r="HSZ282" s="588"/>
      <c r="HTA282" s="588"/>
      <c r="HTB282" s="30"/>
      <c r="HTC282" s="590"/>
      <c r="HTD282" s="588"/>
      <c r="HTE282" s="588"/>
      <c r="HTF282" s="30"/>
      <c r="HTG282" s="590"/>
      <c r="HTH282" s="588"/>
      <c r="HTI282" s="588"/>
      <c r="HTJ282" s="30"/>
      <c r="HTK282" s="590"/>
      <c r="HTL282" s="588"/>
      <c r="HTM282" s="588"/>
      <c r="HTN282" s="30"/>
      <c r="HTO282" s="590"/>
      <c r="HTP282" s="588"/>
      <c r="HTQ282" s="588"/>
      <c r="HTR282" s="30"/>
      <c r="HTS282" s="590"/>
      <c r="HTT282" s="588"/>
      <c r="HTU282" s="588"/>
      <c r="HTV282" s="30"/>
      <c r="HTW282" s="590"/>
      <c r="HTX282" s="588"/>
      <c r="HTY282" s="588"/>
      <c r="HTZ282" s="30"/>
      <c r="HUA282" s="590"/>
      <c r="HUB282" s="588"/>
      <c r="HUC282" s="588"/>
      <c r="HUD282" s="30"/>
      <c r="HUE282" s="590"/>
      <c r="HUF282" s="588"/>
      <c r="HUG282" s="588"/>
      <c r="HUH282" s="30"/>
      <c r="HUI282" s="590"/>
      <c r="HUJ282" s="588"/>
      <c r="HUK282" s="588"/>
      <c r="HUL282" s="30"/>
      <c r="HUM282" s="590"/>
      <c r="HUN282" s="588"/>
      <c r="HUO282" s="588"/>
      <c r="HUP282" s="30"/>
      <c r="HUQ282" s="590"/>
      <c r="HUR282" s="588"/>
      <c r="HUS282" s="588"/>
      <c r="HUT282" s="30"/>
      <c r="HUU282" s="590"/>
      <c r="HUV282" s="588"/>
      <c r="HUW282" s="588"/>
      <c r="HUX282" s="30"/>
      <c r="HUY282" s="590"/>
      <c r="HUZ282" s="588"/>
      <c r="HVA282" s="588"/>
      <c r="HVB282" s="30"/>
      <c r="HVC282" s="590"/>
      <c r="HVD282" s="588"/>
      <c r="HVE282" s="588"/>
      <c r="HVF282" s="30"/>
      <c r="HVG282" s="590"/>
      <c r="HVH282" s="588"/>
      <c r="HVI282" s="588"/>
      <c r="HVJ282" s="30"/>
      <c r="HVK282" s="590"/>
      <c r="HVL282" s="588"/>
      <c r="HVM282" s="588"/>
      <c r="HVN282" s="30"/>
      <c r="HVO282" s="590"/>
      <c r="HVP282" s="588"/>
      <c r="HVQ282" s="588"/>
      <c r="HVR282" s="30"/>
      <c r="HVS282" s="590"/>
      <c r="HVT282" s="588"/>
      <c r="HVU282" s="588"/>
      <c r="HVV282" s="30"/>
      <c r="HVW282" s="590"/>
      <c r="HVX282" s="588"/>
      <c r="HVY282" s="588"/>
      <c r="HVZ282" s="30"/>
      <c r="HWA282" s="590"/>
      <c r="HWB282" s="588"/>
      <c r="HWC282" s="588"/>
      <c r="HWD282" s="30"/>
      <c r="HWE282" s="590"/>
      <c r="HWF282" s="588"/>
      <c r="HWG282" s="588"/>
      <c r="HWH282" s="30"/>
      <c r="HWI282" s="590"/>
      <c r="HWJ282" s="588"/>
      <c r="HWK282" s="588"/>
      <c r="HWL282" s="30"/>
      <c r="HWM282" s="590"/>
      <c r="HWN282" s="588"/>
      <c r="HWO282" s="588"/>
      <c r="HWP282" s="30"/>
      <c r="HWQ282" s="590"/>
      <c r="HWR282" s="588"/>
      <c r="HWS282" s="588"/>
      <c r="HWT282" s="30"/>
      <c r="HWU282" s="590"/>
      <c r="HWV282" s="588"/>
      <c r="HWW282" s="588"/>
      <c r="HWX282" s="30"/>
      <c r="HWY282" s="590"/>
      <c r="HWZ282" s="588"/>
      <c r="HXA282" s="588"/>
      <c r="HXB282" s="30"/>
      <c r="HXC282" s="590"/>
      <c r="HXD282" s="588"/>
      <c r="HXE282" s="588"/>
      <c r="HXF282" s="30"/>
      <c r="HXG282" s="590"/>
      <c r="HXH282" s="588"/>
      <c r="HXI282" s="588"/>
      <c r="HXJ282" s="30"/>
      <c r="HXK282" s="590"/>
      <c r="HXL282" s="588"/>
      <c r="HXM282" s="588"/>
      <c r="HXN282" s="30"/>
      <c r="HXO282" s="590"/>
      <c r="HXP282" s="588"/>
      <c r="HXQ282" s="588"/>
      <c r="HXR282" s="30"/>
      <c r="HXS282" s="590"/>
      <c r="HXT282" s="588"/>
      <c r="HXU282" s="588"/>
      <c r="HXV282" s="30"/>
      <c r="HXW282" s="590"/>
      <c r="HXX282" s="588"/>
      <c r="HXY282" s="588"/>
      <c r="HXZ282" s="30"/>
      <c r="HYA282" s="590"/>
      <c r="HYB282" s="588"/>
      <c r="HYC282" s="588"/>
      <c r="HYD282" s="30"/>
      <c r="HYE282" s="590"/>
      <c r="HYF282" s="588"/>
      <c r="HYG282" s="588"/>
      <c r="HYH282" s="30"/>
      <c r="HYI282" s="590"/>
      <c r="HYJ282" s="588"/>
      <c r="HYK282" s="588"/>
      <c r="HYL282" s="30"/>
      <c r="HYM282" s="590"/>
      <c r="HYN282" s="588"/>
      <c r="HYO282" s="588"/>
      <c r="HYP282" s="30"/>
      <c r="HYQ282" s="590"/>
      <c r="HYR282" s="588"/>
      <c r="HYS282" s="588"/>
      <c r="HYT282" s="30"/>
      <c r="HYU282" s="590"/>
      <c r="HYV282" s="588"/>
      <c r="HYW282" s="588"/>
      <c r="HYX282" s="30"/>
      <c r="HYY282" s="590"/>
      <c r="HYZ282" s="588"/>
      <c r="HZA282" s="588"/>
      <c r="HZB282" s="30"/>
      <c r="HZC282" s="590"/>
      <c r="HZD282" s="588"/>
      <c r="HZE282" s="588"/>
      <c r="HZF282" s="30"/>
      <c r="HZG282" s="590"/>
      <c r="HZH282" s="588"/>
      <c r="HZI282" s="588"/>
      <c r="HZJ282" s="30"/>
      <c r="HZK282" s="590"/>
      <c r="HZL282" s="588"/>
      <c r="HZM282" s="588"/>
      <c r="HZN282" s="30"/>
      <c r="HZO282" s="590"/>
      <c r="HZP282" s="588"/>
      <c r="HZQ282" s="588"/>
      <c r="HZR282" s="30"/>
      <c r="HZS282" s="590"/>
      <c r="HZT282" s="588"/>
      <c r="HZU282" s="588"/>
      <c r="HZV282" s="30"/>
      <c r="HZW282" s="590"/>
      <c r="HZX282" s="588"/>
      <c r="HZY282" s="588"/>
      <c r="HZZ282" s="30"/>
      <c r="IAA282" s="590"/>
      <c r="IAB282" s="588"/>
      <c r="IAC282" s="588"/>
      <c r="IAD282" s="30"/>
      <c r="IAE282" s="590"/>
      <c r="IAF282" s="588"/>
      <c r="IAG282" s="588"/>
      <c r="IAH282" s="30"/>
      <c r="IAI282" s="590"/>
      <c r="IAJ282" s="588"/>
      <c r="IAK282" s="588"/>
      <c r="IAL282" s="30"/>
      <c r="IAM282" s="590"/>
      <c r="IAN282" s="588"/>
      <c r="IAO282" s="588"/>
      <c r="IAP282" s="30"/>
      <c r="IAQ282" s="590"/>
      <c r="IAR282" s="588"/>
      <c r="IAS282" s="588"/>
      <c r="IAT282" s="30"/>
      <c r="IAU282" s="590"/>
      <c r="IAV282" s="588"/>
      <c r="IAW282" s="588"/>
      <c r="IAX282" s="30"/>
      <c r="IAY282" s="590"/>
      <c r="IAZ282" s="588"/>
      <c r="IBA282" s="588"/>
      <c r="IBB282" s="30"/>
      <c r="IBC282" s="590"/>
      <c r="IBD282" s="588"/>
      <c r="IBE282" s="588"/>
      <c r="IBF282" s="30"/>
      <c r="IBG282" s="590"/>
      <c r="IBH282" s="588"/>
      <c r="IBI282" s="588"/>
      <c r="IBJ282" s="30"/>
      <c r="IBK282" s="590"/>
      <c r="IBL282" s="588"/>
      <c r="IBM282" s="588"/>
      <c r="IBN282" s="30"/>
      <c r="IBO282" s="590"/>
      <c r="IBP282" s="588"/>
      <c r="IBQ282" s="588"/>
      <c r="IBR282" s="30"/>
      <c r="IBS282" s="590"/>
      <c r="IBT282" s="588"/>
      <c r="IBU282" s="588"/>
      <c r="IBV282" s="30"/>
      <c r="IBW282" s="590"/>
      <c r="IBX282" s="588"/>
      <c r="IBY282" s="588"/>
      <c r="IBZ282" s="30"/>
      <c r="ICA282" s="590"/>
      <c r="ICB282" s="588"/>
      <c r="ICC282" s="588"/>
      <c r="ICD282" s="30"/>
      <c r="ICE282" s="590"/>
      <c r="ICF282" s="588"/>
      <c r="ICG282" s="588"/>
      <c r="ICH282" s="30"/>
      <c r="ICI282" s="590"/>
      <c r="ICJ282" s="588"/>
      <c r="ICK282" s="588"/>
      <c r="ICL282" s="30"/>
      <c r="ICM282" s="590"/>
      <c r="ICN282" s="588"/>
      <c r="ICO282" s="588"/>
      <c r="ICP282" s="30"/>
      <c r="ICQ282" s="590"/>
      <c r="ICR282" s="588"/>
      <c r="ICS282" s="588"/>
      <c r="ICT282" s="30"/>
      <c r="ICU282" s="590"/>
      <c r="ICV282" s="588"/>
      <c r="ICW282" s="588"/>
      <c r="ICX282" s="30"/>
      <c r="ICY282" s="590"/>
      <c r="ICZ282" s="588"/>
      <c r="IDA282" s="588"/>
      <c r="IDB282" s="30"/>
      <c r="IDC282" s="590"/>
      <c r="IDD282" s="588"/>
      <c r="IDE282" s="588"/>
      <c r="IDF282" s="30"/>
      <c r="IDG282" s="590"/>
      <c r="IDH282" s="588"/>
      <c r="IDI282" s="588"/>
      <c r="IDJ282" s="30"/>
      <c r="IDK282" s="590"/>
      <c r="IDL282" s="588"/>
      <c r="IDM282" s="588"/>
      <c r="IDN282" s="30"/>
      <c r="IDO282" s="590"/>
      <c r="IDP282" s="588"/>
      <c r="IDQ282" s="588"/>
      <c r="IDR282" s="30"/>
      <c r="IDS282" s="590"/>
      <c r="IDT282" s="588"/>
      <c r="IDU282" s="588"/>
      <c r="IDV282" s="30"/>
      <c r="IDW282" s="590"/>
      <c r="IDX282" s="588"/>
      <c r="IDY282" s="588"/>
      <c r="IDZ282" s="30"/>
      <c r="IEA282" s="590"/>
      <c r="IEB282" s="588"/>
      <c r="IEC282" s="588"/>
      <c r="IED282" s="30"/>
      <c r="IEE282" s="590"/>
      <c r="IEF282" s="588"/>
      <c r="IEG282" s="588"/>
      <c r="IEH282" s="30"/>
      <c r="IEI282" s="590"/>
      <c r="IEJ282" s="588"/>
      <c r="IEK282" s="588"/>
      <c r="IEL282" s="30"/>
      <c r="IEM282" s="590"/>
      <c r="IEN282" s="588"/>
      <c r="IEO282" s="588"/>
      <c r="IEP282" s="30"/>
      <c r="IEQ282" s="590"/>
      <c r="IER282" s="588"/>
      <c r="IES282" s="588"/>
      <c r="IET282" s="30"/>
      <c r="IEU282" s="590"/>
      <c r="IEV282" s="588"/>
      <c r="IEW282" s="588"/>
      <c r="IEX282" s="30"/>
      <c r="IEY282" s="590"/>
      <c r="IEZ282" s="588"/>
      <c r="IFA282" s="588"/>
      <c r="IFB282" s="30"/>
      <c r="IFC282" s="590"/>
      <c r="IFD282" s="588"/>
      <c r="IFE282" s="588"/>
      <c r="IFF282" s="30"/>
      <c r="IFG282" s="590"/>
      <c r="IFH282" s="588"/>
      <c r="IFI282" s="588"/>
      <c r="IFJ282" s="30"/>
      <c r="IFK282" s="590"/>
      <c r="IFL282" s="588"/>
      <c r="IFM282" s="588"/>
      <c r="IFN282" s="30"/>
      <c r="IFO282" s="590"/>
      <c r="IFP282" s="588"/>
      <c r="IFQ282" s="588"/>
      <c r="IFR282" s="30"/>
      <c r="IFS282" s="590"/>
      <c r="IFT282" s="588"/>
      <c r="IFU282" s="588"/>
      <c r="IFV282" s="30"/>
      <c r="IFW282" s="590"/>
      <c r="IFX282" s="588"/>
      <c r="IFY282" s="588"/>
      <c r="IFZ282" s="30"/>
      <c r="IGA282" s="590"/>
      <c r="IGB282" s="588"/>
      <c r="IGC282" s="588"/>
      <c r="IGD282" s="30"/>
      <c r="IGE282" s="590"/>
      <c r="IGF282" s="588"/>
      <c r="IGG282" s="588"/>
      <c r="IGH282" s="30"/>
      <c r="IGI282" s="590"/>
      <c r="IGJ282" s="588"/>
      <c r="IGK282" s="588"/>
      <c r="IGL282" s="30"/>
      <c r="IGM282" s="590"/>
      <c r="IGN282" s="588"/>
      <c r="IGO282" s="588"/>
      <c r="IGP282" s="30"/>
      <c r="IGQ282" s="590"/>
      <c r="IGR282" s="588"/>
      <c r="IGS282" s="588"/>
      <c r="IGT282" s="30"/>
      <c r="IGU282" s="590"/>
      <c r="IGV282" s="588"/>
      <c r="IGW282" s="588"/>
      <c r="IGX282" s="30"/>
      <c r="IGY282" s="590"/>
      <c r="IGZ282" s="588"/>
      <c r="IHA282" s="588"/>
      <c r="IHB282" s="30"/>
      <c r="IHC282" s="590"/>
      <c r="IHD282" s="588"/>
      <c r="IHE282" s="588"/>
      <c r="IHF282" s="30"/>
      <c r="IHG282" s="590"/>
      <c r="IHH282" s="588"/>
      <c r="IHI282" s="588"/>
      <c r="IHJ282" s="30"/>
      <c r="IHK282" s="590"/>
      <c r="IHL282" s="588"/>
      <c r="IHM282" s="588"/>
      <c r="IHN282" s="30"/>
      <c r="IHO282" s="590"/>
      <c r="IHP282" s="588"/>
      <c r="IHQ282" s="588"/>
      <c r="IHR282" s="30"/>
      <c r="IHS282" s="590"/>
      <c r="IHT282" s="588"/>
      <c r="IHU282" s="588"/>
      <c r="IHV282" s="30"/>
      <c r="IHW282" s="590"/>
      <c r="IHX282" s="588"/>
      <c r="IHY282" s="588"/>
      <c r="IHZ282" s="30"/>
      <c r="IIA282" s="590"/>
      <c r="IIB282" s="588"/>
      <c r="IIC282" s="588"/>
      <c r="IID282" s="30"/>
      <c r="IIE282" s="590"/>
      <c r="IIF282" s="588"/>
      <c r="IIG282" s="588"/>
      <c r="IIH282" s="30"/>
      <c r="III282" s="590"/>
      <c r="IIJ282" s="588"/>
      <c r="IIK282" s="588"/>
      <c r="IIL282" s="30"/>
      <c r="IIM282" s="590"/>
      <c r="IIN282" s="588"/>
      <c r="IIO282" s="588"/>
      <c r="IIP282" s="30"/>
      <c r="IIQ282" s="590"/>
      <c r="IIR282" s="588"/>
      <c r="IIS282" s="588"/>
      <c r="IIT282" s="30"/>
      <c r="IIU282" s="590"/>
      <c r="IIV282" s="588"/>
      <c r="IIW282" s="588"/>
      <c r="IIX282" s="30"/>
      <c r="IIY282" s="590"/>
      <c r="IIZ282" s="588"/>
      <c r="IJA282" s="588"/>
      <c r="IJB282" s="30"/>
      <c r="IJC282" s="590"/>
      <c r="IJD282" s="588"/>
      <c r="IJE282" s="588"/>
      <c r="IJF282" s="30"/>
      <c r="IJG282" s="590"/>
      <c r="IJH282" s="588"/>
      <c r="IJI282" s="588"/>
      <c r="IJJ282" s="30"/>
      <c r="IJK282" s="590"/>
      <c r="IJL282" s="588"/>
      <c r="IJM282" s="588"/>
      <c r="IJN282" s="30"/>
      <c r="IJO282" s="590"/>
      <c r="IJP282" s="588"/>
      <c r="IJQ282" s="588"/>
      <c r="IJR282" s="30"/>
      <c r="IJS282" s="590"/>
      <c r="IJT282" s="588"/>
      <c r="IJU282" s="588"/>
      <c r="IJV282" s="30"/>
      <c r="IJW282" s="590"/>
      <c r="IJX282" s="588"/>
      <c r="IJY282" s="588"/>
      <c r="IJZ282" s="30"/>
      <c r="IKA282" s="590"/>
      <c r="IKB282" s="588"/>
      <c r="IKC282" s="588"/>
      <c r="IKD282" s="30"/>
      <c r="IKE282" s="590"/>
      <c r="IKF282" s="588"/>
      <c r="IKG282" s="588"/>
      <c r="IKH282" s="30"/>
      <c r="IKI282" s="590"/>
      <c r="IKJ282" s="588"/>
      <c r="IKK282" s="588"/>
      <c r="IKL282" s="30"/>
      <c r="IKM282" s="590"/>
      <c r="IKN282" s="588"/>
      <c r="IKO282" s="588"/>
      <c r="IKP282" s="30"/>
      <c r="IKQ282" s="590"/>
      <c r="IKR282" s="588"/>
      <c r="IKS282" s="588"/>
      <c r="IKT282" s="30"/>
      <c r="IKU282" s="590"/>
      <c r="IKV282" s="588"/>
      <c r="IKW282" s="588"/>
      <c r="IKX282" s="30"/>
      <c r="IKY282" s="590"/>
      <c r="IKZ282" s="588"/>
      <c r="ILA282" s="588"/>
      <c r="ILB282" s="30"/>
      <c r="ILC282" s="590"/>
      <c r="ILD282" s="588"/>
      <c r="ILE282" s="588"/>
      <c r="ILF282" s="30"/>
      <c r="ILG282" s="590"/>
      <c r="ILH282" s="588"/>
      <c r="ILI282" s="588"/>
      <c r="ILJ282" s="30"/>
      <c r="ILK282" s="590"/>
      <c r="ILL282" s="588"/>
      <c r="ILM282" s="588"/>
      <c r="ILN282" s="30"/>
      <c r="ILO282" s="590"/>
      <c r="ILP282" s="588"/>
      <c r="ILQ282" s="588"/>
      <c r="ILR282" s="30"/>
      <c r="ILS282" s="590"/>
      <c r="ILT282" s="588"/>
      <c r="ILU282" s="588"/>
      <c r="ILV282" s="30"/>
      <c r="ILW282" s="590"/>
      <c r="ILX282" s="588"/>
      <c r="ILY282" s="588"/>
      <c r="ILZ282" s="30"/>
      <c r="IMA282" s="590"/>
      <c r="IMB282" s="588"/>
      <c r="IMC282" s="588"/>
      <c r="IMD282" s="30"/>
      <c r="IME282" s="590"/>
      <c r="IMF282" s="588"/>
      <c r="IMG282" s="588"/>
      <c r="IMH282" s="30"/>
      <c r="IMI282" s="590"/>
      <c r="IMJ282" s="588"/>
      <c r="IMK282" s="588"/>
      <c r="IML282" s="30"/>
      <c r="IMM282" s="590"/>
      <c r="IMN282" s="588"/>
      <c r="IMO282" s="588"/>
      <c r="IMP282" s="30"/>
      <c r="IMQ282" s="590"/>
      <c r="IMR282" s="588"/>
      <c r="IMS282" s="588"/>
      <c r="IMT282" s="30"/>
      <c r="IMU282" s="590"/>
      <c r="IMV282" s="588"/>
      <c r="IMW282" s="588"/>
      <c r="IMX282" s="30"/>
      <c r="IMY282" s="590"/>
      <c r="IMZ282" s="588"/>
      <c r="INA282" s="588"/>
      <c r="INB282" s="30"/>
      <c r="INC282" s="590"/>
      <c r="IND282" s="588"/>
      <c r="INE282" s="588"/>
      <c r="INF282" s="30"/>
      <c r="ING282" s="590"/>
      <c r="INH282" s="588"/>
      <c r="INI282" s="588"/>
      <c r="INJ282" s="30"/>
      <c r="INK282" s="590"/>
      <c r="INL282" s="588"/>
      <c r="INM282" s="588"/>
      <c r="INN282" s="30"/>
      <c r="INO282" s="590"/>
      <c r="INP282" s="588"/>
      <c r="INQ282" s="588"/>
      <c r="INR282" s="30"/>
      <c r="INS282" s="590"/>
      <c r="INT282" s="588"/>
      <c r="INU282" s="588"/>
      <c r="INV282" s="30"/>
      <c r="INW282" s="590"/>
      <c r="INX282" s="588"/>
      <c r="INY282" s="588"/>
      <c r="INZ282" s="30"/>
      <c r="IOA282" s="590"/>
      <c r="IOB282" s="588"/>
      <c r="IOC282" s="588"/>
      <c r="IOD282" s="30"/>
      <c r="IOE282" s="590"/>
      <c r="IOF282" s="588"/>
      <c r="IOG282" s="588"/>
      <c r="IOH282" s="30"/>
      <c r="IOI282" s="590"/>
      <c r="IOJ282" s="588"/>
      <c r="IOK282" s="588"/>
      <c r="IOL282" s="30"/>
      <c r="IOM282" s="590"/>
      <c r="ION282" s="588"/>
      <c r="IOO282" s="588"/>
      <c r="IOP282" s="30"/>
      <c r="IOQ282" s="590"/>
      <c r="IOR282" s="588"/>
      <c r="IOS282" s="588"/>
      <c r="IOT282" s="30"/>
      <c r="IOU282" s="590"/>
      <c r="IOV282" s="588"/>
      <c r="IOW282" s="588"/>
      <c r="IOX282" s="30"/>
      <c r="IOY282" s="590"/>
      <c r="IOZ282" s="588"/>
      <c r="IPA282" s="588"/>
      <c r="IPB282" s="30"/>
      <c r="IPC282" s="590"/>
      <c r="IPD282" s="588"/>
      <c r="IPE282" s="588"/>
      <c r="IPF282" s="30"/>
      <c r="IPG282" s="590"/>
      <c r="IPH282" s="588"/>
      <c r="IPI282" s="588"/>
      <c r="IPJ282" s="30"/>
      <c r="IPK282" s="590"/>
      <c r="IPL282" s="588"/>
      <c r="IPM282" s="588"/>
      <c r="IPN282" s="30"/>
      <c r="IPO282" s="590"/>
      <c r="IPP282" s="588"/>
      <c r="IPQ282" s="588"/>
      <c r="IPR282" s="30"/>
      <c r="IPS282" s="590"/>
      <c r="IPT282" s="588"/>
      <c r="IPU282" s="588"/>
      <c r="IPV282" s="30"/>
      <c r="IPW282" s="590"/>
      <c r="IPX282" s="588"/>
      <c r="IPY282" s="588"/>
      <c r="IPZ282" s="30"/>
      <c r="IQA282" s="590"/>
      <c r="IQB282" s="588"/>
      <c r="IQC282" s="588"/>
      <c r="IQD282" s="30"/>
      <c r="IQE282" s="590"/>
      <c r="IQF282" s="588"/>
      <c r="IQG282" s="588"/>
      <c r="IQH282" s="30"/>
      <c r="IQI282" s="590"/>
      <c r="IQJ282" s="588"/>
      <c r="IQK282" s="588"/>
      <c r="IQL282" s="30"/>
      <c r="IQM282" s="590"/>
      <c r="IQN282" s="588"/>
      <c r="IQO282" s="588"/>
      <c r="IQP282" s="30"/>
      <c r="IQQ282" s="590"/>
      <c r="IQR282" s="588"/>
      <c r="IQS282" s="588"/>
      <c r="IQT282" s="30"/>
      <c r="IQU282" s="590"/>
      <c r="IQV282" s="588"/>
      <c r="IQW282" s="588"/>
      <c r="IQX282" s="30"/>
      <c r="IQY282" s="590"/>
      <c r="IQZ282" s="588"/>
      <c r="IRA282" s="588"/>
      <c r="IRB282" s="30"/>
      <c r="IRC282" s="590"/>
      <c r="IRD282" s="588"/>
      <c r="IRE282" s="588"/>
      <c r="IRF282" s="30"/>
      <c r="IRG282" s="590"/>
      <c r="IRH282" s="588"/>
      <c r="IRI282" s="588"/>
      <c r="IRJ282" s="30"/>
      <c r="IRK282" s="590"/>
      <c r="IRL282" s="588"/>
      <c r="IRM282" s="588"/>
      <c r="IRN282" s="30"/>
      <c r="IRO282" s="590"/>
      <c r="IRP282" s="588"/>
      <c r="IRQ282" s="588"/>
      <c r="IRR282" s="30"/>
      <c r="IRS282" s="590"/>
      <c r="IRT282" s="588"/>
      <c r="IRU282" s="588"/>
      <c r="IRV282" s="30"/>
      <c r="IRW282" s="590"/>
      <c r="IRX282" s="588"/>
      <c r="IRY282" s="588"/>
      <c r="IRZ282" s="30"/>
      <c r="ISA282" s="590"/>
      <c r="ISB282" s="588"/>
      <c r="ISC282" s="588"/>
      <c r="ISD282" s="30"/>
      <c r="ISE282" s="590"/>
      <c r="ISF282" s="588"/>
      <c r="ISG282" s="588"/>
      <c r="ISH282" s="30"/>
      <c r="ISI282" s="590"/>
      <c r="ISJ282" s="588"/>
      <c r="ISK282" s="588"/>
      <c r="ISL282" s="30"/>
      <c r="ISM282" s="590"/>
      <c r="ISN282" s="588"/>
      <c r="ISO282" s="588"/>
      <c r="ISP282" s="30"/>
      <c r="ISQ282" s="590"/>
      <c r="ISR282" s="588"/>
      <c r="ISS282" s="588"/>
      <c r="IST282" s="30"/>
      <c r="ISU282" s="590"/>
      <c r="ISV282" s="588"/>
      <c r="ISW282" s="588"/>
      <c r="ISX282" s="30"/>
      <c r="ISY282" s="590"/>
      <c r="ISZ282" s="588"/>
      <c r="ITA282" s="588"/>
      <c r="ITB282" s="30"/>
      <c r="ITC282" s="590"/>
      <c r="ITD282" s="588"/>
      <c r="ITE282" s="588"/>
      <c r="ITF282" s="30"/>
      <c r="ITG282" s="590"/>
      <c r="ITH282" s="588"/>
      <c r="ITI282" s="588"/>
      <c r="ITJ282" s="30"/>
      <c r="ITK282" s="590"/>
      <c r="ITL282" s="588"/>
      <c r="ITM282" s="588"/>
      <c r="ITN282" s="30"/>
      <c r="ITO282" s="590"/>
      <c r="ITP282" s="588"/>
      <c r="ITQ282" s="588"/>
      <c r="ITR282" s="30"/>
      <c r="ITS282" s="590"/>
      <c r="ITT282" s="588"/>
      <c r="ITU282" s="588"/>
      <c r="ITV282" s="30"/>
      <c r="ITW282" s="590"/>
      <c r="ITX282" s="588"/>
      <c r="ITY282" s="588"/>
      <c r="ITZ282" s="30"/>
      <c r="IUA282" s="590"/>
      <c r="IUB282" s="588"/>
      <c r="IUC282" s="588"/>
      <c r="IUD282" s="30"/>
      <c r="IUE282" s="590"/>
      <c r="IUF282" s="588"/>
      <c r="IUG282" s="588"/>
      <c r="IUH282" s="30"/>
      <c r="IUI282" s="590"/>
      <c r="IUJ282" s="588"/>
      <c r="IUK282" s="588"/>
      <c r="IUL282" s="30"/>
      <c r="IUM282" s="590"/>
      <c r="IUN282" s="588"/>
      <c r="IUO282" s="588"/>
      <c r="IUP282" s="30"/>
      <c r="IUQ282" s="590"/>
      <c r="IUR282" s="588"/>
      <c r="IUS282" s="588"/>
      <c r="IUT282" s="30"/>
      <c r="IUU282" s="590"/>
      <c r="IUV282" s="588"/>
      <c r="IUW282" s="588"/>
      <c r="IUX282" s="30"/>
      <c r="IUY282" s="590"/>
      <c r="IUZ282" s="588"/>
      <c r="IVA282" s="588"/>
      <c r="IVB282" s="30"/>
      <c r="IVC282" s="590"/>
      <c r="IVD282" s="588"/>
      <c r="IVE282" s="588"/>
      <c r="IVF282" s="30"/>
      <c r="IVG282" s="590"/>
      <c r="IVH282" s="588"/>
      <c r="IVI282" s="588"/>
      <c r="IVJ282" s="30"/>
      <c r="IVK282" s="590"/>
      <c r="IVL282" s="588"/>
      <c r="IVM282" s="588"/>
      <c r="IVN282" s="30"/>
      <c r="IVO282" s="590"/>
      <c r="IVP282" s="588"/>
      <c r="IVQ282" s="588"/>
      <c r="IVR282" s="30"/>
      <c r="IVS282" s="590"/>
      <c r="IVT282" s="588"/>
      <c r="IVU282" s="588"/>
      <c r="IVV282" s="30"/>
      <c r="IVW282" s="590"/>
      <c r="IVX282" s="588"/>
      <c r="IVY282" s="588"/>
      <c r="IVZ282" s="30"/>
      <c r="IWA282" s="590"/>
      <c r="IWB282" s="588"/>
      <c r="IWC282" s="588"/>
      <c r="IWD282" s="30"/>
      <c r="IWE282" s="590"/>
      <c r="IWF282" s="588"/>
      <c r="IWG282" s="588"/>
      <c r="IWH282" s="30"/>
      <c r="IWI282" s="590"/>
      <c r="IWJ282" s="588"/>
      <c r="IWK282" s="588"/>
      <c r="IWL282" s="30"/>
      <c r="IWM282" s="590"/>
      <c r="IWN282" s="588"/>
      <c r="IWO282" s="588"/>
      <c r="IWP282" s="30"/>
      <c r="IWQ282" s="590"/>
      <c r="IWR282" s="588"/>
      <c r="IWS282" s="588"/>
      <c r="IWT282" s="30"/>
      <c r="IWU282" s="590"/>
      <c r="IWV282" s="588"/>
      <c r="IWW282" s="588"/>
      <c r="IWX282" s="30"/>
      <c r="IWY282" s="590"/>
      <c r="IWZ282" s="588"/>
      <c r="IXA282" s="588"/>
      <c r="IXB282" s="30"/>
      <c r="IXC282" s="590"/>
      <c r="IXD282" s="588"/>
      <c r="IXE282" s="588"/>
      <c r="IXF282" s="30"/>
      <c r="IXG282" s="590"/>
      <c r="IXH282" s="588"/>
      <c r="IXI282" s="588"/>
      <c r="IXJ282" s="30"/>
      <c r="IXK282" s="590"/>
      <c r="IXL282" s="588"/>
      <c r="IXM282" s="588"/>
      <c r="IXN282" s="30"/>
      <c r="IXO282" s="590"/>
      <c r="IXP282" s="588"/>
      <c r="IXQ282" s="588"/>
      <c r="IXR282" s="30"/>
      <c r="IXS282" s="590"/>
      <c r="IXT282" s="588"/>
      <c r="IXU282" s="588"/>
      <c r="IXV282" s="30"/>
      <c r="IXW282" s="590"/>
      <c r="IXX282" s="588"/>
      <c r="IXY282" s="588"/>
      <c r="IXZ282" s="30"/>
      <c r="IYA282" s="590"/>
      <c r="IYB282" s="588"/>
      <c r="IYC282" s="588"/>
      <c r="IYD282" s="30"/>
      <c r="IYE282" s="590"/>
      <c r="IYF282" s="588"/>
      <c r="IYG282" s="588"/>
      <c r="IYH282" s="30"/>
      <c r="IYI282" s="590"/>
      <c r="IYJ282" s="588"/>
      <c r="IYK282" s="588"/>
      <c r="IYL282" s="30"/>
      <c r="IYM282" s="590"/>
      <c r="IYN282" s="588"/>
      <c r="IYO282" s="588"/>
      <c r="IYP282" s="30"/>
      <c r="IYQ282" s="590"/>
      <c r="IYR282" s="588"/>
      <c r="IYS282" s="588"/>
      <c r="IYT282" s="30"/>
      <c r="IYU282" s="590"/>
      <c r="IYV282" s="588"/>
      <c r="IYW282" s="588"/>
      <c r="IYX282" s="30"/>
      <c r="IYY282" s="590"/>
      <c r="IYZ282" s="588"/>
      <c r="IZA282" s="588"/>
      <c r="IZB282" s="30"/>
      <c r="IZC282" s="590"/>
      <c r="IZD282" s="588"/>
      <c r="IZE282" s="588"/>
      <c r="IZF282" s="30"/>
      <c r="IZG282" s="590"/>
      <c r="IZH282" s="588"/>
      <c r="IZI282" s="588"/>
      <c r="IZJ282" s="30"/>
      <c r="IZK282" s="590"/>
      <c r="IZL282" s="588"/>
      <c r="IZM282" s="588"/>
      <c r="IZN282" s="30"/>
      <c r="IZO282" s="590"/>
      <c r="IZP282" s="588"/>
      <c r="IZQ282" s="588"/>
      <c r="IZR282" s="30"/>
      <c r="IZS282" s="590"/>
      <c r="IZT282" s="588"/>
      <c r="IZU282" s="588"/>
      <c r="IZV282" s="30"/>
      <c r="IZW282" s="590"/>
      <c r="IZX282" s="588"/>
      <c r="IZY282" s="588"/>
      <c r="IZZ282" s="30"/>
      <c r="JAA282" s="590"/>
      <c r="JAB282" s="588"/>
      <c r="JAC282" s="588"/>
      <c r="JAD282" s="30"/>
      <c r="JAE282" s="590"/>
      <c r="JAF282" s="588"/>
      <c r="JAG282" s="588"/>
      <c r="JAH282" s="30"/>
      <c r="JAI282" s="590"/>
      <c r="JAJ282" s="588"/>
      <c r="JAK282" s="588"/>
      <c r="JAL282" s="30"/>
      <c r="JAM282" s="590"/>
      <c r="JAN282" s="588"/>
      <c r="JAO282" s="588"/>
      <c r="JAP282" s="30"/>
      <c r="JAQ282" s="590"/>
      <c r="JAR282" s="588"/>
      <c r="JAS282" s="588"/>
      <c r="JAT282" s="30"/>
      <c r="JAU282" s="590"/>
      <c r="JAV282" s="588"/>
      <c r="JAW282" s="588"/>
      <c r="JAX282" s="30"/>
      <c r="JAY282" s="590"/>
      <c r="JAZ282" s="588"/>
      <c r="JBA282" s="588"/>
      <c r="JBB282" s="30"/>
      <c r="JBC282" s="590"/>
      <c r="JBD282" s="588"/>
      <c r="JBE282" s="588"/>
      <c r="JBF282" s="30"/>
      <c r="JBG282" s="590"/>
      <c r="JBH282" s="588"/>
      <c r="JBI282" s="588"/>
      <c r="JBJ282" s="30"/>
      <c r="JBK282" s="590"/>
      <c r="JBL282" s="588"/>
      <c r="JBM282" s="588"/>
      <c r="JBN282" s="30"/>
      <c r="JBO282" s="590"/>
      <c r="JBP282" s="588"/>
      <c r="JBQ282" s="588"/>
      <c r="JBR282" s="30"/>
      <c r="JBS282" s="590"/>
      <c r="JBT282" s="588"/>
      <c r="JBU282" s="588"/>
      <c r="JBV282" s="30"/>
      <c r="JBW282" s="590"/>
      <c r="JBX282" s="588"/>
      <c r="JBY282" s="588"/>
      <c r="JBZ282" s="30"/>
      <c r="JCA282" s="590"/>
      <c r="JCB282" s="588"/>
      <c r="JCC282" s="588"/>
      <c r="JCD282" s="30"/>
      <c r="JCE282" s="590"/>
      <c r="JCF282" s="588"/>
      <c r="JCG282" s="588"/>
      <c r="JCH282" s="30"/>
      <c r="JCI282" s="590"/>
      <c r="JCJ282" s="588"/>
      <c r="JCK282" s="588"/>
      <c r="JCL282" s="30"/>
      <c r="JCM282" s="590"/>
      <c r="JCN282" s="588"/>
      <c r="JCO282" s="588"/>
      <c r="JCP282" s="30"/>
      <c r="JCQ282" s="590"/>
      <c r="JCR282" s="588"/>
      <c r="JCS282" s="588"/>
      <c r="JCT282" s="30"/>
      <c r="JCU282" s="590"/>
      <c r="JCV282" s="588"/>
      <c r="JCW282" s="588"/>
      <c r="JCX282" s="30"/>
      <c r="JCY282" s="590"/>
      <c r="JCZ282" s="588"/>
      <c r="JDA282" s="588"/>
      <c r="JDB282" s="30"/>
      <c r="JDC282" s="590"/>
      <c r="JDD282" s="588"/>
      <c r="JDE282" s="588"/>
      <c r="JDF282" s="30"/>
      <c r="JDG282" s="590"/>
      <c r="JDH282" s="588"/>
      <c r="JDI282" s="588"/>
      <c r="JDJ282" s="30"/>
      <c r="JDK282" s="590"/>
      <c r="JDL282" s="588"/>
      <c r="JDM282" s="588"/>
      <c r="JDN282" s="30"/>
      <c r="JDO282" s="590"/>
      <c r="JDP282" s="588"/>
      <c r="JDQ282" s="588"/>
      <c r="JDR282" s="30"/>
      <c r="JDS282" s="590"/>
      <c r="JDT282" s="588"/>
      <c r="JDU282" s="588"/>
      <c r="JDV282" s="30"/>
      <c r="JDW282" s="590"/>
      <c r="JDX282" s="588"/>
      <c r="JDY282" s="588"/>
      <c r="JDZ282" s="30"/>
      <c r="JEA282" s="590"/>
      <c r="JEB282" s="588"/>
      <c r="JEC282" s="588"/>
      <c r="JED282" s="30"/>
      <c r="JEE282" s="590"/>
      <c r="JEF282" s="588"/>
      <c r="JEG282" s="588"/>
      <c r="JEH282" s="30"/>
      <c r="JEI282" s="590"/>
      <c r="JEJ282" s="588"/>
      <c r="JEK282" s="588"/>
      <c r="JEL282" s="30"/>
      <c r="JEM282" s="590"/>
      <c r="JEN282" s="588"/>
      <c r="JEO282" s="588"/>
      <c r="JEP282" s="30"/>
      <c r="JEQ282" s="590"/>
      <c r="JER282" s="588"/>
      <c r="JES282" s="588"/>
      <c r="JET282" s="30"/>
      <c r="JEU282" s="590"/>
      <c r="JEV282" s="588"/>
      <c r="JEW282" s="588"/>
      <c r="JEX282" s="30"/>
      <c r="JEY282" s="590"/>
      <c r="JEZ282" s="588"/>
      <c r="JFA282" s="588"/>
      <c r="JFB282" s="30"/>
      <c r="JFC282" s="590"/>
      <c r="JFD282" s="588"/>
      <c r="JFE282" s="588"/>
      <c r="JFF282" s="30"/>
      <c r="JFG282" s="590"/>
      <c r="JFH282" s="588"/>
      <c r="JFI282" s="588"/>
      <c r="JFJ282" s="30"/>
      <c r="JFK282" s="590"/>
      <c r="JFL282" s="588"/>
      <c r="JFM282" s="588"/>
      <c r="JFN282" s="30"/>
      <c r="JFO282" s="590"/>
      <c r="JFP282" s="588"/>
      <c r="JFQ282" s="588"/>
      <c r="JFR282" s="30"/>
      <c r="JFS282" s="590"/>
      <c r="JFT282" s="588"/>
      <c r="JFU282" s="588"/>
      <c r="JFV282" s="30"/>
      <c r="JFW282" s="590"/>
      <c r="JFX282" s="588"/>
      <c r="JFY282" s="588"/>
      <c r="JFZ282" s="30"/>
      <c r="JGA282" s="590"/>
      <c r="JGB282" s="588"/>
      <c r="JGC282" s="588"/>
      <c r="JGD282" s="30"/>
      <c r="JGE282" s="590"/>
      <c r="JGF282" s="588"/>
      <c r="JGG282" s="588"/>
      <c r="JGH282" s="30"/>
      <c r="JGI282" s="590"/>
      <c r="JGJ282" s="588"/>
      <c r="JGK282" s="588"/>
      <c r="JGL282" s="30"/>
      <c r="JGM282" s="590"/>
      <c r="JGN282" s="588"/>
      <c r="JGO282" s="588"/>
      <c r="JGP282" s="30"/>
      <c r="JGQ282" s="590"/>
      <c r="JGR282" s="588"/>
      <c r="JGS282" s="588"/>
      <c r="JGT282" s="30"/>
      <c r="JGU282" s="590"/>
      <c r="JGV282" s="588"/>
      <c r="JGW282" s="588"/>
      <c r="JGX282" s="30"/>
      <c r="JGY282" s="590"/>
      <c r="JGZ282" s="588"/>
      <c r="JHA282" s="588"/>
      <c r="JHB282" s="30"/>
      <c r="JHC282" s="590"/>
      <c r="JHD282" s="588"/>
      <c r="JHE282" s="588"/>
      <c r="JHF282" s="30"/>
      <c r="JHG282" s="590"/>
      <c r="JHH282" s="588"/>
      <c r="JHI282" s="588"/>
      <c r="JHJ282" s="30"/>
      <c r="JHK282" s="590"/>
      <c r="JHL282" s="588"/>
      <c r="JHM282" s="588"/>
      <c r="JHN282" s="30"/>
      <c r="JHO282" s="590"/>
      <c r="JHP282" s="588"/>
      <c r="JHQ282" s="588"/>
      <c r="JHR282" s="30"/>
      <c r="JHS282" s="590"/>
      <c r="JHT282" s="588"/>
      <c r="JHU282" s="588"/>
      <c r="JHV282" s="30"/>
      <c r="JHW282" s="590"/>
      <c r="JHX282" s="588"/>
      <c r="JHY282" s="588"/>
      <c r="JHZ282" s="30"/>
      <c r="JIA282" s="590"/>
      <c r="JIB282" s="588"/>
      <c r="JIC282" s="588"/>
      <c r="JID282" s="30"/>
      <c r="JIE282" s="590"/>
      <c r="JIF282" s="588"/>
      <c r="JIG282" s="588"/>
      <c r="JIH282" s="30"/>
      <c r="JII282" s="590"/>
      <c r="JIJ282" s="588"/>
      <c r="JIK282" s="588"/>
      <c r="JIL282" s="30"/>
      <c r="JIM282" s="590"/>
      <c r="JIN282" s="588"/>
      <c r="JIO282" s="588"/>
      <c r="JIP282" s="30"/>
      <c r="JIQ282" s="590"/>
      <c r="JIR282" s="588"/>
      <c r="JIS282" s="588"/>
      <c r="JIT282" s="30"/>
      <c r="JIU282" s="590"/>
      <c r="JIV282" s="588"/>
      <c r="JIW282" s="588"/>
      <c r="JIX282" s="30"/>
      <c r="JIY282" s="590"/>
      <c r="JIZ282" s="588"/>
      <c r="JJA282" s="588"/>
      <c r="JJB282" s="30"/>
      <c r="JJC282" s="590"/>
      <c r="JJD282" s="588"/>
      <c r="JJE282" s="588"/>
      <c r="JJF282" s="30"/>
      <c r="JJG282" s="590"/>
      <c r="JJH282" s="588"/>
      <c r="JJI282" s="588"/>
      <c r="JJJ282" s="30"/>
      <c r="JJK282" s="590"/>
      <c r="JJL282" s="588"/>
      <c r="JJM282" s="588"/>
      <c r="JJN282" s="30"/>
      <c r="JJO282" s="590"/>
      <c r="JJP282" s="588"/>
      <c r="JJQ282" s="588"/>
      <c r="JJR282" s="30"/>
      <c r="JJS282" s="590"/>
      <c r="JJT282" s="588"/>
      <c r="JJU282" s="588"/>
      <c r="JJV282" s="30"/>
      <c r="JJW282" s="590"/>
      <c r="JJX282" s="588"/>
      <c r="JJY282" s="588"/>
      <c r="JJZ282" s="30"/>
      <c r="JKA282" s="590"/>
      <c r="JKB282" s="588"/>
      <c r="JKC282" s="588"/>
      <c r="JKD282" s="30"/>
      <c r="JKE282" s="590"/>
      <c r="JKF282" s="588"/>
      <c r="JKG282" s="588"/>
      <c r="JKH282" s="30"/>
      <c r="JKI282" s="590"/>
      <c r="JKJ282" s="588"/>
      <c r="JKK282" s="588"/>
      <c r="JKL282" s="30"/>
      <c r="JKM282" s="590"/>
      <c r="JKN282" s="588"/>
      <c r="JKO282" s="588"/>
      <c r="JKP282" s="30"/>
      <c r="JKQ282" s="590"/>
      <c r="JKR282" s="588"/>
      <c r="JKS282" s="588"/>
      <c r="JKT282" s="30"/>
      <c r="JKU282" s="590"/>
      <c r="JKV282" s="588"/>
      <c r="JKW282" s="588"/>
      <c r="JKX282" s="30"/>
      <c r="JKY282" s="590"/>
      <c r="JKZ282" s="588"/>
      <c r="JLA282" s="588"/>
      <c r="JLB282" s="30"/>
      <c r="JLC282" s="590"/>
      <c r="JLD282" s="588"/>
      <c r="JLE282" s="588"/>
      <c r="JLF282" s="30"/>
      <c r="JLG282" s="590"/>
      <c r="JLH282" s="588"/>
      <c r="JLI282" s="588"/>
      <c r="JLJ282" s="30"/>
      <c r="JLK282" s="590"/>
      <c r="JLL282" s="588"/>
      <c r="JLM282" s="588"/>
      <c r="JLN282" s="30"/>
      <c r="JLO282" s="590"/>
      <c r="JLP282" s="588"/>
      <c r="JLQ282" s="588"/>
      <c r="JLR282" s="30"/>
      <c r="JLS282" s="590"/>
      <c r="JLT282" s="588"/>
      <c r="JLU282" s="588"/>
      <c r="JLV282" s="30"/>
      <c r="JLW282" s="590"/>
      <c r="JLX282" s="588"/>
      <c r="JLY282" s="588"/>
      <c r="JLZ282" s="30"/>
      <c r="JMA282" s="590"/>
      <c r="JMB282" s="588"/>
      <c r="JMC282" s="588"/>
      <c r="JMD282" s="30"/>
      <c r="JME282" s="590"/>
      <c r="JMF282" s="588"/>
      <c r="JMG282" s="588"/>
      <c r="JMH282" s="30"/>
      <c r="JMI282" s="590"/>
      <c r="JMJ282" s="588"/>
      <c r="JMK282" s="588"/>
      <c r="JML282" s="30"/>
      <c r="JMM282" s="590"/>
      <c r="JMN282" s="588"/>
      <c r="JMO282" s="588"/>
      <c r="JMP282" s="30"/>
      <c r="JMQ282" s="590"/>
      <c r="JMR282" s="588"/>
      <c r="JMS282" s="588"/>
      <c r="JMT282" s="30"/>
      <c r="JMU282" s="590"/>
      <c r="JMV282" s="588"/>
      <c r="JMW282" s="588"/>
      <c r="JMX282" s="30"/>
      <c r="JMY282" s="590"/>
      <c r="JMZ282" s="588"/>
      <c r="JNA282" s="588"/>
      <c r="JNB282" s="30"/>
      <c r="JNC282" s="590"/>
      <c r="JND282" s="588"/>
      <c r="JNE282" s="588"/>
      <c r="JNF282" s="30"/>
      <c r="JNG282" s="590"/>
      <c r="JNH282" s="588"/>
      <c r="JNI282" s="588"/>
      <c r="JNJ282" s="30"/>
      <c r="JNK282" s="590"/>
      <c r="JNL282" s="588"/>
      <c r="JNM282" s="588"/>
      <c r="JNN282" s="30"/>
      <c r="JNO282" s="590"/>
      <c r="JNP282" s="588"/>
      <c r="JNQ282" s="588"/>
      <c r="JNR282" s="30"/>
      <c r="JNS282" s="590"/>
      <c r="JNT282" s="588"/>
      <c r="JNU282" s="588"/>
      <c r="JNV282" s="30"/>
      <c r="JNW282" s="590"/>
      <c r="JNX282" s="588"/>
      <c r="JNY282" s="588"/>
      <c r="JNZ282" s="30"/>
      <c r="JOA282" s="590"/>
      <c r="JOB282" s="588"/>
      <c r="JOC282" s="588"/>
      <c r="JOD282" s="30"/>
      <c r="JOE282" s="590"/>
      <c r="JOF282" s="588"/>
      <c r="JOG282" s="588"/>
      <c r="JOH282" s="30"/>
      <c r="JOI282" s="590"/>
      <c r="JOJ282" s="588"/>
      <c r="JOK282" s="588"/>
      <c r="JOL282" s="30"/>
      <c r="JOM282" s="590"/>
      <c r="JON282" s="588"/>
      <c r="JOO282" s="588"/>
      <c r="JOP282" s="30"/>
      <c r="JOQ282" s="590"/>
      <c r="JOR282" s="588"/>
      <c r="JOS282" s="588"/>
      <c r="JOT282" s="30"/>
      <c r="JOU282" s="590"/>
      <c r="JOV282" s="588"/>
      <c r="JOW282" s="588"/>
      <c r="JOX282" s="30"/>
      <c r="JOY282" s="590"/>
      <c r="JOZ282" s="588"/>
      <c r="JPA282" s="588"/>
      <c r="JPB282" s="30"/>
      <c r="JPC282" s="590"/>
      <c r="JPD282" s="588"/>
      <c r="JPE282" s="588"/>
      <c r="JPF282" s="30"/>
      <c r="JPG282" s="590"/>
      <c r="JPH282" s="588"/>
      <c r="JPI282" s="588"/>
      <c r="JPJ282" s="30"/>
      <c r="JPK282" s="590"/>
      <c r="JPL282" s="588"/>
      <c r="JPM282" s="588"/>
      <c r="JPN282" s="30"/>
      <c r="JPO282" s="590"/>
      <c r="JPP282" s="588"/>
      <c r="JPQ282" s="588"/>
      <c r="JPR282" s="30"/>
      <c r="JPS282" s="590"/>
      <c r="JPT282" s="588"/>
      <c r="JPU282" s="588"/>
      <c r="JPV282" s="30"/>
      <c r="JPW282" s="590"/>
      <c r="JPX282" s="588"/>
      <c r="JPY282" s="588"/>
      <c r="JPZ282" s="30"/>
      <c r="JQA282" s="590"/>
      <c r="JQB282" s="588"/>
      <c r="JQC282" s="588"/>
      <c r="JQD282" s="30"/>
      <c r="JQE282" s="590"/>
      <c r="JQF282" s="588"/>
      <c r="JQG282" s="588"/>
      <c r="JQH282" s="30"/>
      <c r="JQI282" s="590"/>
      <c r="JQJ282" s="588"/>
      <c r="JQK282" s="588"/>
      <c r="JQL282" s="30"/>
      <c r="JQM282" s="590"/>
      <c r="JQN282" s="588"/>
      <c r="JQO282" s="588"/>
      <c r="JQP282" s="30"/>
      <c r="JQQ282" s="590"/>
      <c r="JQR282" s="588"/>
      <c r="JQS282" s="588"/>
      <c r="JQT282" s="30"/>
      <c r="JQU282" s="590"/>
      <c r="JQV282" s="588"/>
      <c r="JQW282" s="588"/>
      <c r="JQX282" s="30"/>
      <c r="JQY282" s="590"/>
      <c r="JQZ282" s="588"/>
      <c r="JRA282" s="588"/>
      <c r="JRB282" s="30"/>
      <c r="JRC282" s="590"/>
      <c r="JRD282" s="588"/>
      <c r="JRE282" s="588"/>
      <c r="JRF282" s="30"/>
      <c r="JRG282" s="590"/>
      <c r="JRH282" s="588"/>
      <c r="JRI282" s="588"/>
      <c r="JRJ282" s="30"/>
      <c r="JRK282" s="590"/>
      <c r="JRL282" s="588"/>
      <c r="JRM282" s="588"/>
      <c r="JRN282" s="30"/>
      <c r="JRO282" s="590"/>
      <c r="JRP282" s="588"/>
      <c r="JRQ282" s="588"/>
      <c r="JRR282" s="30"/>
      <c r="JRS282" s="590"/>
      <c r="JRT282" s="588"/>
      <c r="JRU282" s="588"/>
      <c r="JRV282" s="30"/>
      <c r="JRW282" s="590"/>
      <c r="JRX282" s="588"/>
      <c r="JRY282" s="588"/>
      <c r="JRZ282" s="30"/>
      <c r="JSA282" s="590"/>
      <c r="JSB282" s="588"/>
      <c r="JSC282" s="588"/>
      <c r="JSD282" s="30"/>
      <c r="JSE282" s="590"/>
      <c r="JSF282" s="588"/>
      <c r="JSG282" s="588"/>
      <c r="JSH282" s="30"/>
      <c r="JSI282" s="590"/>
      <c r="JSJ282" s="588"/>
      <c r="JSK282" s="588"/>
      <c r="JSL282" s="30"/>
      <c r="JSM282" s="590"/>
      <c r="JSN282" s="588"/>
      <c r="JSO282" s="588"/>
      <c r="JSP282" s="30"/>
      <c r="JSQ282" s="590"/>
      <c r="JSR282" s="588"/>
      <c r="JSS282" s="588"/>
      <c r="JST282" s="30"/>
      <c r="JSU282" s="590"/>
      <c r="JSV282" s="588"/>
      <c r="JSW282" s="588"/>
      <c r="JSX282" s="30"/>
      <c r="JSY282" s="590"/>
      <c r="JSZ282" s="588"/>
      <c r="JTA282" s="588"/>
      <c r="JTB282" s="30"/>
      <c r="JTC282" s="590"/>
      <c r="JTD282" s="588"/>
      <c r="JTE282" s="588"/>
      <c r="JTF282" s="30"/>
      <c r="JTG282" s="590"/>
      <c r="JTH282" s="588"/>
      <c r="JTI282" s="588"/>
      <c r="JTJ282" s="30"/>
      <c r="JTK282" s="590"/>
      <c r="JTL282" s="588"/>
      <c r="JTM282" s="588"/>
      <c r="JTN282" s="30"/>
      <c r="JTO282" s="590"/>
      <c r="JTP282" s="588"/>
      <c r="JTQ282" s="588"/>
      <c r="JTR282" s="30"/>
      <c r="JTS282" s="590"/>
      <c r="JTT282" s="588"/>
      <c r="JTU282" s="588"/>
      <c r="JTV282" s="30"/>
      <c r="JTW282" s="590"/>
      <c r="JTX282" s="588"/>
      <c r="JTY282" s="588"/>
      <c r="JTZ282" s="30"/>
      <c r="JUA282" s="590"/>
      <c r="JUB282" s="588"/>
      <c r="JUC282" s="588"/>
      <c r="JUD282" s="30"/>
      <c r="JUE282" s="590"/>
      <c r="JUF282" s="588"/>
      <c r="JUG282" s="588"/>
      <c r="JUH282" s="30"/>
      <c r="JUI282" s="590"/>
      <c r="JUJ282" s="588"/>
      <c r="JUK282" s="588"/>
      <c r="JUL282" s="30"/>
      <c r="JUM282" s="590"/>
      <c r="JUN282" s="588"/>
      <c r="JUO282" s="588"/>
      <c r="JUP282" s="30"/>
      <c r="JUQ282" s="590"/>
      <c r="JUR282" s="588"/>
      <c r="JUS282" s="588"/>
      <c r="JUT282" s="30"/>
      <c r="JUU282" s="590"/>
      <c r="JUV282" s="588"/>
      <c r="JUW282" s="588"/>
      <c r="JUX282" s="30"/>
      <c r="JUY282" s="590"/>
      <c r="JUZ282" s="588"/>
      <c r="JVA282" s="588"/>
      <c r="JVB282" s="30"/>
      <c r="JVC282" s="590"/>
      <c r="JVD282" s="588"/>
      <c r="JVE282" s="588"/>
      <c r="JVF282" s="30"/>
      <c r="JVG282" s="590"/>
      <c r="JVH282" s="588"/>
      <c r="JVI282" s="588"/>
      <c r="JVJ282" s="30"/>
      <c r="JVK282" s="590"/>
      <c r="JVL282" s="588"/>
      <c r="JVM282" s="588"/>
      <c r="JVN282" s="30"/>
      <c r="JVO282" s="590"/>
      <c r="JVP282" s="588"/>
      <c r="JVQ282" s="588"/>
      <c r="JVR282" s="30"/>
      <c r="JVS282" s="590"/>
      <c r="JVT282" s="588"/>
      <c r="JVU282" s="588"/>
      <c r="JVV282" s="30"/>
      <c r="JVW282" s="590"/>
      <c r="JVX282" s="588"/>
      <c r="JVY282" s="588"/>
      <c r="JVZ282" s="30"/>
      <c r="JWA282" s="590"/>
      <c r="JWB282" s="588"/>
      <c r="JWC282" s="588"/>
      <c r="JWD282" s="30"/>
      <c r="JWE282" s="590"/>
      <c r="JWF282" s="588"/>
      <c r="JWG282" s="588"/>
      <c r="JWH282" s="30"/>
      <c r="JWI282" s="590"/>
      <c r="JWJ282" s="588"/>
      <c r="JWK282" s="588"/>
      <c r="JWL282" s="30"/>
      <c r="JWM282" s="590"/>
      <c r="JWN282" s="588"/>
      <c r="JWO282" s="588"/>
      <c r="JWP282" s="30"/>
      <c r="JWQ282" s="590"/>
      <c r="JWR282" s="588"/>
      <c r="JWS282" s="588"/>
      <c r="JWT282" s="30"/>
      <c r="JWU282" s="590"/>
      <c r="JWV282" s="588"/>
      <c r="JWW282" s="588"/>
      <c r="JWX282" s="30"/>
      <c r="JWY282" s="590"/>
      <c r="JWZ282" s="588"/>
      <c r="JXA282" s="588"/>
      <c r="JXB282" s="30"/>
      <c r="JXC282" s="590"/>
      <c r="JXD282" s="588"/>
      <c r="JXE282" s="588"/>
      <c r="JXF282" s="30"/>
      <c r="JXG282" s="590"/>
      <c r="JXH282" s="588"/>
      <c r="JXI282" s="588"/>
      <c r="JXJ282" s="30"/>
      <c r="JXK282" s="590"/>
      <c r="JXL282" s="588"/>
      <c r="JXM282" s="588"/>
      <c r="JXN282" s="30"/>
      <c r="JXO282" s="590"/>
      <c r="JXP282" s="588"/>
      <c r="JXQ282" s="588"/>
      <c r="JXR282" s="30"/>
      <c r="JXS282" s="590"/>
      <c r="JXT282" s="588"/>
      <c r="JXU282" s="588"/>
      <c r="JXV282" s="30"/>
      <c r="JXW282" s="590"/>
      <c r="JXX282" s="588"/>
      <c r="JXY282" s="588"/>
      <c r="JXZ282" s="30"/>
      <c r="JYA282" s="590"/>
      <c r="JYB282" s="588"/>
      <c r="JYC282" s="588"/>
      <c r="JYD282" s="30"/>
      <c r="JYE282" s="590"/>
      <c r="JYF282" s="588"/>
      <c r="JYG282" s="588"/>
      <c r="JYH282" s="30"/>
      <c r="JYI282" s="590"/>
      <c r="JYJ282" s="588"/>
      <c r="JYK282" s="588"/>
      <c r="JYL282" s="30"/>
      <c r="JYM282" s="590"/>
      <c r="JYN282" s="588"/>
      <c r="JYO282" s="588"/>
      <c r="JYP282" s="30"/>
      <c r="JYQ282" s="590"/>
      <c r="JYR282" s="588"/>
      <c r="JYS282" s="588"/>
      <c r="JYT282" s="30"/>
      <c r="JYU282" s="590"/>
      <c r="JYV282" s="588"/>
      <c r="JYW282" s="588"/>
      <c r="JYX282" s="30"/>
      <c r="JYY282" s="590"/>
      <c r="JYZ282" s="588"/>
      <c r="JZA282" s="588"/>
      <c r="JZB282" s="30"/>
      <c r="JZC282" s="590"/>
      <c r="JZD282" s="588"/>
      <c r="JZE282" s="588"/>
      <c r="JZF282" s="30"/>
      <c r="JZG282" s="590"/>
      <c r="JZH282" s="588"/>
      <c r="JZI282" s="588"/>
      <c r="JZJ282" s="30"/>
      <c r="JZK282" s="590"/>
      <c r="JZL282" s="588"/>
      <c r="JZM282" s="588"/>
      <c r="JZN282" s="30"/>
      <c r="JZO282" s="590"/>
      <c r="JZP282" s="588"/>
      <c r="JZQ282" s="588"/>
      <c r="JZR282" s="30"/>
      <c r="JZS282" s="590"/>
      <c r="JZT282" s="588"/>
      <c r="JZU282" s="588"/>
      <c r="JZV282" s="30"/>
      <c r="JZW282" s="590"/>
      <c r="JZX282" s="588"/>
      <c r="JZY282" s="588"/>
      <c r="JZZ282" s="30"/>
      <c r="KAA282" s="590"/>
      <c r="KAB282" s="588"/>
      <c r="KAC282" s="588"/>
      <c r="KAD282" s="30"/>
      <c r="KAE282" s="590"/>
      <c r="KAF282" s="588"/>
      <c r="KAG282" s="588"/>
      <c r="KAH282" s="30"/>
      <c r="KAI282" s="590"/>
      <c r="KAJ282" s="588"/>
      <c r="KAK282" s="588"/>
      <c r="KAL282" s="30"/>
      <c r="KAM282" s="590"/>
      <c r="KAN282" s="588"/>
      <c r="KAO282" s="588"/>
      <c r="KAP282" s="30"/>
      <c r="KAQ282" s="590"/>
      <c r="KAR282" s="588"/>
      <c r="KAS282" s="588"/>
      <c r="KAT282" s="30"/>
      <c r="KAU282" s="590"/>
      <c r="KAV282" s="588"/>
      <c r="KAW282" s="588"/>
      <c r="KAX282" s="30"/>
      <c r="KAY282" s="590"/>
      <c r="KAZ282" s="588"/>
      <c r="KBA282" s="588"/>
      <c r="KBB282" s="30"/>
      <c r="KBC282" s="590"/>
      <c r="KBD282" s="588"/>
      <c r="KBE282" s="588"/>
      <c r="KBF282" s="30"/>
      <c r="KBG282" s="590"/>
      <c r="KBH282" s="588"/>
      <c r="KBI282" s="588"/>
      <c r="KBJ282" s="30"/>
      <c r="KBK282" s="590"/>
      <c r="KBL282" s="588"/>
      <c r="KBM282" s="588"/>
      <c r="KBN282" s="30"/>
      <c r="KBO282" s="590"/>
      <c r="KBP282" s="588"/>
      <c r="KBQ282" s="588"/>
      <c r="KBR282" s="30"/>
      <c r="KBS282" s="590"/>
      <c r="KBT282" s="588"/>
      <c r="KBU282" s="588"/>
      <c r="KBV282" s="30"/>
      <c r="KBW282" s="590"/>
      <c r="KBX282" s="588"/>
      <c r="KBY282" s="588"/>
      <c r="KBZ282" s="30"/>
      <c r="KCA282" s="590"/>
      <c r="KCB282" s="588"/>
      <c r="KCC282" s="588"/>
      <c r="KCD282" s="30"/>
      <c r="KCE282" s="590"/>
      <c r="KCF282" s="588"/>
      <c r="KCG282" s="588"/>
      <c r="KCH282" s="30"/>
      <c r="KCI282" s="590"/>
      <c r="KCJ282" s="588"/>
      <c r="KCK282" s="588"/>
      <c r="KCL282" s="30"/>
      <c r="KCM282" s="590"/>
      <c r="KCN282" s="588"/>
      <c r="KCO282" s="588"/>
      <c r="KCP282" s="30"/>
      <c r="KCQ282" s="590"/>
      <c r="KCR282" s="588"/>
      <c r="KCS282" s="588"/>
      <c r="KCT282" s="30"/>
      <c r="KCU282" s="590"/>
      <c r="KCV282" s="588"/>
      <c r="KCW282" s="588"/>
      <c r="KCX282" s="30"/>
      <c r="KCY282" s="590"/>
      <c r="KCZ282" s="588"/>
      <c r="KDA282" s="588"/>
      <c r="KDB282" s="30"/>
      <c r="KDC282" s="590"/>
      <c r="KDD282" s="588"/>
      <c r="KDE282" s="588"/>
      <c r="KDF282" s="30"/>
      <c r="KDG282" s="590"/>
      <c r="KDH282" s="588"/>
      <c r="KDI282" s="588"/>
      <c r="KDJ282" s="30"/>
      <c r="KDK282" s="590"/>
      <c r="KDL282" s="588"/>
      <c r="KDM282" s="588"/>
      <c r="KDN282" s="30"/>
      <c r="KDO282" s="590"/>
      <c r="KDP282" s="588"/>
      <c r="KDQ282" s="588"/>
      <c r="KDR282" s="30"/>
      <c r="KDS282" s="590"/>
      <c r="KDT282" s="588"/>
      <c r="KDU282" s="588"/>
      <c r="KDV282" s="30"/>
      <c r="KDW282" s="590"/>
      <c r="KDX282" s="588"/>
      <c r="KDY282" s="588"/>
      <c r="KDZ282" s="30"/>
      <c r="KEA282" s="590"/>
      <c r="KEB282" s="588"/>
      <c r="KEC282" s="588"/>
      <c r="KED282" s="30"/>
      <c r="KEE282" s="590"/>
      <c r="KEF282" s="588"/>
      <c r="KEG282" s="588"/>
      <c r="KEH282" s="30"/>
      <c r="KEI282" s="590"/>
      <c r="KEJ282" s="588"/>
      <c r="KEK282" s="588"/>
      <c r="KEL282" s="30"/>
      <c r="KEM282" s="590"/>
      <c r="KEN282" s="588"/>
      <c r="KEO282" s="588"/>
      <c r="KEP282" s="30"/>
      <c r="KEQ282" s="590"/>
      <c r="KER282" s="588"/>
      <c r="KES282" s="588"/>
      <c r="KET282" s="30"/>
      <c r="KEU282" s="590"/>
      <c r="KEV282" s="588"/>
      <c r="KEW282" s="588"/>
      <c r="KEX282" s="30"/>
      <c r="KEY282" s="590"/>
      <c r="KEZ282" s="588"/>
      <c r="KFA282" s="588"/>
      <c r="KFB282" s="30"/>
      <c r="KFC282" s="590"/>
      <c r="KFD282" s="588"/>
      <c r="KFE282" s="588"/>
      <c r="KFF282" s="30"/>
      <c r="KFG282" s="590"/>
      <c r="KFH282" s="588"/>
      <c r="KFI282" s="588"/>
      <c r="KFJ282" s="30"/>
      <c r="KFK282" s="590"/>
      <c r="KFL282" s="588"/>
      <c r="KFM282" s="588"/>
      <c r="KFN282" s="30"/>
      <c r="KFO282" s="590"/>
      <c r="KFP282" s="588"/>
      <c r="KFQ282" s="588"/>
      <c r="KFR282" s="30"/>
      <c r="KFS282" s="590"/>
      <c r="KFT282" s="588"/>
      <c r="KFU282" s="588"/>
      <c r="KFV282" s="30"/>
      <c r="KFW282" s="590"/>
      <c r="KFX282" s="588"/>
      <c r="KFY282" s="588"/>
      <c r="KFZ282" s="30"/>
      <c r="KGA282" s="590"/>
      <c r="KGB282" s="588"/>
      <c r="KGC282" s="588"/>
      <c r="KGD282" s="30"/>
      <c r="KGE282" s="590"/>
      <c r="KGF282" s="588"/>
      <c r="KGG282" s="588"/>
      <c r="KGH282" s="30"/>
      <c r="KGI282" s="590"/>
      <c r="KGJ282" s="588"/>
      <c r="KGK282" s="588"/>
      <c r="KGL282" s="30"/>
      <c r="KGM282" s="590"/>
      <c r="KGN282" s="588"/>
      <c r="KGO282" s="588"/>
      <c r="KGP282" s="30"/>
      <c r="KGQ282" s="590"/>
      <c r="KGR282" s="588"/>
      <c r="KGS282" s="588"/>
      <c r="KGT282" s="30"/>
      <c r="KGU282" s="590"/>
      <c r="KGV282" s="588"/>
      <c r="KGW282" s="588"/>
      <c r="KGX282" s="30"/>
      <c r="KGY282" s="590"/>
      <c r="KGZ282" s="588"/>
      <c r="KHA282" s="588"/>
      <c r="KHB282" s="30"/>
      <c r="KHC282" s="590"/>
      <c r="KHD282" s="588"/>
      <c r="KHE282" s="588"/>
      <c r="KHF282" s="30"/>
      <c r="KHG282" s="590"/>
      <c r="KHH282" s="588"/>
      <c r="KHI282" s="588"/>
      <c r="KHJ282" s="30"/>
      <c r="KHK282" s="590"/>
      <c r="KHL282" s="588"/>
      <c r="KHM282" s="588"/>
      <c r="KHN282" s="30"/>
      <c r="KHO282" s="590"/>
      <c r="KHP282" s="588"/>
      <c r="KHQ282" s="588"/>
      <c r="KHR282" s="30"/>
      <c r="KHS282" s="590"/>
      <c r="KHT282" s="588"/>
      <c r="KHU282" s="588"/>
      <c r="KHV282" s="30"/>
      <c r="KHW282" s="590"/>
      <c r="KHX282" s="588"/>
      <c r="KHY282" s="588"/>
      <c r="KHZ282" s="30"/>
      <c r="KIA282" s="590"/>
      <c r="KIB282" s="588"/>
      <c r="KIC282" s="588"/>
      <c r="KID282" s="30"/>
      <c r="KIE282" s="590"/>
      <c r="KIF282" s="588"/>
      <c r="KIG282" s="588"/>
      <c r="KIH282" s="30"/>
      <c r="KII282" s="590"/>
      <c r="KIJ282" s="588"/>
      <c r="KIK282" s="588"/>
      <c r="KIL282" s="30"/>
      <c r="KIM282" s="590"/>
      <c r="KIN282" s="588"/>
      <c r="KIO282" s="588"/>
      <c r="KIP282" s="30"/>
      <c r="KIQ282" s="590"/>
      <c r="KIR282" s="588"/>
      <c r="KIS282" s="588"/>
      <c r="KIT282" s="30"/>
      <c r="KIU282" s="590"/>
      <c r="KIV282" s="588"/>
      <c r="KIW282" s="588"/>
      <c r="KIX282" s="30"/>
      <c r="KIY282" s="590"/>
      <c r="KIZ282" s="588"/>
      <c r="KJA282" s="588"/>
      <c r="KJB282" s="30"/>
      <c r="KJC282" s="590"/>
      <c r="KJD282" s="588"/>
      <c r="KJE282" s="588"/>
      <c r="KJF282" s="30"/>
      <c r="KJG282" s="590"/>
      <c r="KJH282" s="588"/>
      <c r="KJI282" s="588"/>
      <c r="KJJ282" s="30"/>
      <c r="KJK282" s="590"/>
      <c r="KJL282" s="588"/>
      <c r="KJM282" s="588"/>
      <c r="KJN282" s="30"/>
      <c r="KJO282" s="590"/>
      <c r="KJP282" s="588"/>
      <c r="KJQ282" s="588"/>
      <c r="KJR282" s="30"/>
      <c r="KJS282" s="590"/>
      <c r="KJT282" s="588"/>
      <c r="KJU282" s="588"/>
      <c r="KJV282" s="30"/>
      <c r="KJW282" s="590"/>
      <c r="KJX282" s="588"/>
      <c r="KJY282" s="588"/>
      <c r="KJZ282" s="30"/>
      <c r="KKA282" s="590"/>
      <c r="KKB282" s="588"/>
      <c r="KKC282" s="588"/>
      <c r="KKD282" s="30"/>
      <c r="KKE282" s="590"/>
      <c r="KKF282" s="588"/>
      <c r="KKG282" s="588"/>
      <c r="KKH282" s="30"/>
      <c r="KKI282" s="590"/>
      <c r="KKJ282" s="588"/>
      <c r="KKK282" s="588"/>
      <c r="KKL282" s="30"/>
      <c r="KKM282" s="590"/>
      <c r="KKN282" s="588"/>
      <c r="KKO282" s="588"/>
      <c r="KKP282" s="30"/>
      <c r="KKQ282" s="590"/>
      <c r="KKR282" s="588"/>
      <c r="KKS282" s="588"/>
      <c r="KKT282" s="30"/>
      <c r="KKU282" s="590"/>
      <c r="KKV282" s="588"/>
      <c r="KKW282" s="588"/>
      <c r="KKX282" s="30"/>
      <c r="KKY282" s="590"/>
      <c r="KKZ282" s="588"/>
      <c r="KLA282" s="588"/>
      <c r="KLB282" s="30"/>
      <c r="KLC282" s="590"/>
      <c r="KLD282" s="588"/>
      <c r="KLE282" s="588"/>
      <c r="KLF282" s="30"/>
      <c r="KLG282" s="590"/>
      <c r="KLH282" s="588"/>
      <c r="KLI282" s="588"/>
      <c r="KLJ282" s="30"/>
      <c r="KLK282" s="590"/>
      <c r="KLL282" s="588"/>
      <c r="KLM282" s="588"/>
      <c r="KLN282" s="30"/>
      <c r="KLO282" s="590"/>
      <c r="KLP282" s="588"/>
      <c r="KLQ282" s="588"/>
      <c r="KLR282" s="30"/>
      <c r="KLS282" s="590"/>
      <c r="KLT282" s="588"/>
      <c r="KLU282" s="588"/>
      <c r="KLV282" s="30"/>
      <c r="KLW282" s="590"/>
      <c r="KLX282" s="588"/>
      <c r="KLY282" s="588"/>
      <c r="KLZ282" s="30"/>
      <c r="KMA282" s="590"/>
      <c r="KMB282" s="588"/>
      <c r="KMC282" s="588"/>
      <c r="KMD282" s="30"/>
      <c r="KME282" s="590"/>
      <c r="KMF282" s="588"/>
      <c r="KMG282" s="588"/>
      <c r="KMH282" s="30"/>
      <c r="KMI282" s="590"/>
      <c r="KMJ282" s="588"/>
      <c r="KMK282" s="588"/>
      <c r="KML282" s="30"/>
      <c r="KMM282" s="590"/>
      <c r="KMN282" s="588"/>
      <c r="KMO282" s="588"/>
      <c r="KMP282" s="30"/>
      <c r="KMQ282" s="590"/>
      <c r="KMR282" s="588"/>
      <c r="KMS282" s="588"/>
      <c r="KMT282" s="30"/>
      <c r="KMU282" s="590"/>
      <c r="KMV282" s="588"/>
      <c r="KMW282" s="588"/>
      <c r="KMX282" s="30"/>
      <c r="KMY282" s="590"/>
      <c r="KMZ282" s="588"/>
      <c r="KNA282" s="588"/>
      <c r="KNB282" s="30"/>
      <c r="KNC282" s="590"/>
      <c r="KND282" s="588"/>
      <c r="KNE282" s="588"/>
      <c r="KNF282" s="30"/>
      <c r="KNG282" s="590"/>
      <c r="KNH282" s="588"/>
      <c r="KNI282" s="588"/>
      <c r="KNJ282" s="30"/>
      <c r="KNK282" s="590"/>
      <c r="KNL282" s="588"/>
      <c r="KNM282" s="588"/>
      <c r="KNN282" s="30"/>
      <c r="KNO282" s="590"/>
      <c r="KNP282" s="588"/>
      <c r="KNQ282" s="588"/>
      <c r="KNR282" s="30"/>
      <c r="KNS282" s="590"/>
      <c r="KNT282" s="588"/>
      <c r="KNU282" s="588"/>
      <c r="KNV282" s="30"/>
      <c r="KNW282" s="590"/>
      <c r="KNX282" s="588"/>
      <c r="KNY282" s="588"/>
      <c r="KNZ282" s="30"/>
      <c r="KOA282" s="590"/>
      <c r="KOB282" s="588"/>
      <c r="KOC282" s="588"/>
      <c r="KOD282" s="30"/>
      <c r="KOE282" s="590"/>
      <c r="KOF282" s="588"/>
      <c r="KOG282" s="588"/>
      <c r="KOH282" s="30"/>
      <c r="KOI282" s="590"/>
      <c r="KOJ282" s="588"/>
      <c r="KOK282" s="588"/>
      <c r="KOL282" s="30"/>
      <c r="KOM282" s="590"/>
      <c r="KON282" s="588"/>
      <c r="KOO282" s="588"/>
      <c r="KOP282" s="30"/>
      <c r="KOQ282" s="590"/>
      <c r="KOR282" s="588"/>
      <c r="KOS282" s="588"/>
      <c r="KOT282" s="30"/>
      <c r="KOU282" s="590"/>
      <c r="KOV282" s="588"/>
      <c r="KOW282" s="588"/>
      <c r="KOX282" s="30"/>
      <c r="KOY282" s="590"/>
      <c r="KOZ282" s="588"/>
      <c r="KPA282" s="588"/>
      <c r="KPB282" s="30"/>
      <c r="KPC282" s="590"/>
      <c r="KPD282" s="588"/>
      <c r="KPE282" s="588"/>
      <c r="KPF282" s="30"/>
      <c r="KPG282" s="590"/>
      <c r="KPH282" s="588"/>
      <c r="KPI282" s="588"/>
      <c r="KPJ282" s="30"/>
      <c r="KPK282" s="590"/>
      <c r="KPL282" s="588"/>
      <c r="KPM282" s="588"/>
      <c r="KPN282" s="30"/>
      <c r="KPO282" s="590"/>
      <c r="KPP282" s="588"/>
      <c r="KPQ282" s="588"/>
      <c r="KPR282" s="30"/>
      <c r="KPS282" s="590"/>
      <c r="KPT282" s="588"/>
      <c r="KPU282" s="588"/>
      <c r="KPV282" s="30"/>
      <c r="KPW282" s="590"/>
      <c r="KPX282" s="588"/>
      <c r="KPY282" s="588"/>
      <c r="KPZ282" s="30"/>
      <c r="KQA282" s="590"/>
      <c r="KQB282" s="588"/>
      <c r="KQC282" s="588"/>
      <c r="KQD282" s="30"/>
      <c r="KQE282" s="590"/>
      <c r="KQF282" s="588"/>
      <c r="KQG282" s="588"/>
      <c r="KQH282" s="30"/>
      <c r="KQI282" s="590"/>
      <c r="KQJ282" s="588"/>
      <c r="KQK282" s="588"/>
      <c r="KQL282" s="30"/>
      <c r="KQM282" s="590"/>
      <c r="KQN282" s="588"/>
      <c r="KQO282" s="588"/>
      <c r="KQP282" s="30"/>
      <c r="KQQ282" s="590"/>
      <c r="KQR282" s="588"/>
      <c r="KQS282" s="588"/>
      <c r="KQT282" s="30"/>
      <c r="KQU282" s="590"/>
      <c r="KQV282" s="588"/>
      <c r="KQW282" s="588"/>
      <c r="KQX282" s="30"/>
      <c r="KQY282" s="590"/>
      <c r="KQZ282" s="588"/>
      <c r="KRA282" s="588"/>
      <c r="KRB282" s="30"/>
      <c r="KRC282" s="590"/>
      <c r="KRD282" s="588"/>
      <c r="KRE282" s="588"/>
      <c r="KRF282" s="30"/>
      <c r="KRG282" s="590"/>
      <c r="KRH282" s="588"/>
      <c r="KRI282" s="588"/>
      <c r="KRJ282" s="30"/>
      <c r="KRK282" s="590"/>
      <c r="KRL282" s="588"/>
      <c r="KRM282" s="588"/>
      <c r="KRN282" s="30"/>
      <c r="KRO282" s="590"/>
      <c r="KRP282" s="588"/>
      <c r="KRQ282" s="588"/>
      <c r="KRR282" s="30"/>
      <c r="KRS282" s="590"/>
      <c r="KRT282" s="588"/>
      <c r="KRU282" s="588"/>
      <c r="KRV282" s="30"/>
      <c r="KRW282" s="590"/>
      <c r="KRX282" s="588"/>
      <c r="KRY282" s="588"/>
      <c r="KRZ282" s="30"/>
      <c r="KSA282" s="590"/>
      <c r="KSB282" s="588"/>
      <c r="KSC282" s="588"/>
      <c r="KSD282" s="30"/>
      <c r="KSE282" s="590"/>
      <c r="KSF282" s="588"/>
      <c r="KSG282" s="588"/>
      <c r="KSH282" s="30"/>
      <c r="KSI282" s="590"/>
      <c r="KSJ282" s="588"/>
      <c r="KSK282" s="588"/>
      <c r="KSL282" s="30"/>
      <c r="KSM282" s="590"/>
      <c r="KSN282" s="588"/>
      <c r="KSO282" s="588"/>
      <c r="KSP282" s="30"/>
      <c r="KSQ282" s="590"/>
      <c r="KSR282" s="588"/>
      <c r="KSS282" s="588"/>
      <c r="KST282" s="30"/>
      <c r="KSU282" s="590"/>
      <c r="KSV282" s="588"/>
      <c r="KSW282" s="588"/>
      <c r="KSX282" s="30"/>
      <c r="KSY282" s="590"/>
      <c r="KSZ282" s="588"/>
      <c r="KTA282" s="588"/>
      <c r="KTB282" s="30"/>
      <c r="KTC282" s="590"/>
      <c r="KTD282" s="588"/>
      <c r="KTE282" s="588"/>
      <c r="KTF282" s="30"/>
      <c r="KTG282" s="590"/>
      <c r="KTH282" s="588"/>
      <c r="KTI282" s="588"/>
      <c r="KTJ282" s="30"/>
      <c r="KTK282" s="590"/>
      <c r="KTL282" s="588"/>
      <c r="KTM282" s="588"/>
      <c r="KTN282" s="30"/>
      <c r="KTO282" s="590"/>
      <c r="KTP282" s="588"/>
      <c r="KTQ282" s="588"/>
      <c r="KTR282" s="30"/>
      <c r="KTS282" s="590"/>
      <c r="KTT282" s="588"/>
      <c r="KTU282" s="588"/>
      <c r="KTV282" s="30"/>
      <c r="KTW282" s="590"/>
      <c r="KTX282" s="588"/>
      <c r="KTY282" s="588"/>
      <c r="KTZ282" s="30"/>
      <c r="KUA282" s="590"/>
      <c r="KUB282" s="588"/>
      <c r="KUC282" s="588"/>
      <c r="KUD282" s="30"/>
      <c r="KUE282" s="590"/>
      <c r="KUF282" s="588"/>
      <c r="KUG282" s="588"/>
      <c r="KUH282" s="30"/>
      <c r="KUI282" s="590"/>
      <c r="KUJ282" s="588"/>
      <c r="KUK282" s="588"/>
      <c r="KUL282" s="30"/>
      <c r="KUM282" s="590"/>
      <c r="KUN282" s="588"/>
      <c r="KUO282" s="588"/>
      <c r="KUP282" s="30"/>
      <c r="KUQ282" s="590"/>
      <c r="KUR282" s="588"/>
      <c r="KUS282" s="588"/>
      <c r="KUT282" s="30"/>
      <c r="KUU282" s="590"/>
      <c r="KUV282" s="588"/>
      <c r="KUW282" s="588"/>
      <c r="KUX282" s="30"/>
      <c r="KUY282" s="590"/>
      <c r="KUZ282" s="588"/>
      <c r="KVA282" s="588"/>
      <c r="KVB282" s="30"/>
      <c r="KVC282" s="590"/>
      <c r="KVD282" s="588"/>
      <c r="KVE282" s="588"/>
      <c r="KVF282" s="30"/>
      <c r="KVG282" s="590"/>
      <c r="KVH282" s="588"/>
      <c r="KVI282" s="588"/>
      <c r="KVJ282" s="30"/>
      <c r="KVK282" s="590"/>
      <c r="KVL282" s="588"/>
      <c r="KVM282" s="588"/>
      <c r="KVN282" s="30"/>
      <c r="KVO282" s="590"/>
      <c r="KVP282" s="588"/>
      <c r="KVQ282" s="588"/>
      <c r="KVR282" s="30"/>
      <c r="KVS282" s="590"/>
      <c r="KVT282" s="588"/>
      <c r="KVU282" s="588"/>
      <c r="KVV282" s="30"/>
      <c r="KVW282" s="590"/>
      <c r="KVX282" s="588"/>
      <c r="KVY282" s="588"/>
      <c r="KVZ282" s="30"/>
      <c r="KWA282" s="590"/>
      <c r="KWB282" s="588"/>
      <c r="KWC282" s="588"/>
      <c r="KWD282" s="30"/>
      <c r="KWE282" s="590"/>
      <c r="KWF282" s="588"/>
      <c r="KWG282" s="588"/>
      <c r="KWH282" s="30"/>
      <c r="KWI282" s="590"/>
      <c r="KWJ282" s="588"/>
      <c r="KWK282" s="588"/>
      <c r="KWL282" s="30"/>
      <c r="KWM282" s="590"/>
      <c r="KWN282" s="588"/>
      <c r="KWO282" s="588"/>
      <c r="KWP282" s="30"/>
      <c r="KWQ282" s="590"/>
      <c r="KWR282" s="588"/>
      <c r="KWS282" s="588"/>
      <c r="KWT282" s="30"/>
      <c r="KWU282" s="590"/>
      <c r="KWV282" s="588"/>
      <c r="KWW282" s="588"/>
      <c r="KWX282" s="30"/>
      <c r="KWY282" s="590"/>
      <c r="KWZ282" s="588"/>
      <c r="KXA282" s="588"/>
      <c r="KXB282" s="30"/>
      <c r="KXC282" s="590"/>
      <c r="KXD282" s="588"/>
      <c r="KXE282" s="588"/>
      <c r="KXF282" s="30"/>
      <c r="KXG282" s="590"/>
      <c r="KXH282" s="588"/>
      <c r="KXI282" s="588"/>
      <c r="KXJ282" s="30"/>
      <c r="KXK282" s="590"/>
      <c r="KXL282" s="588"/>
      <c r="KXM282" s="588"/>
      <c r="KXN282" s="30"/>
      <c r="KXO282" s="590"/>
      <c r="KXP282" s="588"/>
      <c r="KXQ282" s="588"/>
      <c r="KXR282" s="30"/>
      <c r="KXS282" s="590"/>
      <c r="KXT282" s="588"/>
      <c r="KXU282" s="588"/>
      <c r="KXV282" s="30"/>
      <c r="KXW282" s="590"/>
      <c r="KXX282" s="588"/>
      <c r="KXY282" s="588"/>
      <c r="KXZ282" s="30"/>
      <c r="KYA282" s="590"/>
      <c r="KYB282" s="588"/>
      <c r="KYC282" s="588"/>
      <c r="KYD282" s="30"/>
      <c r="KYE282" s="590"/>
      <c r="KYF282" s="588"/>
      <c r="KYG282" s="588"/>
      <c r="KYH282" s="30"/>
      <c r="KYI282" s="590"/>
      <c r="KYJ282" s="588"/>
      <c r="KYK282" s="588"/>
      <c r="KYL282" s="30"/>
      <c r="KYM282" s="590"/>
      <c r="KYN282" s="588"/>
      <c r="KYO282" s="588"/>
      <c r="KYP282" s="30"/>
      <c r="KYQ282" s="590"/>
      <c r="KYR282" s="588"/>
      <c r="KYS282" s="588"/>
      <c r="KYT282" s="30"/>
      <c r="KYU282" s="590"/>
      <c r="KYV282" s="588"/>
      <c r="KYW282" s="588"/>
      <c r="KYX282" s="30"/>
      <c r="KYY282" s="590"/>
      <c r="KYZ282" s="588"/>
      <c r="KZA282" s="588"/>
      <c r="KZB282" s="30"/>
      <c r="KZC282" s="590"/>
      <c r="KZD282" s="588"/>
      <c r="KZE282" s="588"/>
      <c r="KZF282" s="30"/>
      <c r="KZG282" s="590"/>
      <c r="KZH282" s="588"/>
      <c r="KZI282" s="588"/>
      <c r="KZJ282" s="30"/>
      <c r="KZK282" s="590"/>
      <c r="KZL282" s="588"/>
      <c r="KZM282" s="588"/>
      <c r="KZN282" s="30"/>
      <c r="KZO282" s="590"/>
      <c r="KZP282" s="588"/>
      <c r="KZQ282" s="588"/>
      <c r="KZR282" s="30"/>
      <c r="KZS282" s="590"/>
      <c r="KZT282" s="588"/>
      <c r="KZU282" s="588"/>
      <c r="KZV282" s="30"/>
      <c r="KZW282" s="590"/>
      <c r="KZX282" s="588"/>
      <c r="KZY282" s="588"/>
      <c r="KZZ282" s="30"/>
      <c r="LAA282" s="590"/>
      <c r="LAB282" s="588"/>
      <c r="LAC282" s="588"/>
      <c r="LAD282" s="30"/>
      <c r="LAE282" s="590"/>
      <c r="LAF282" s="588"/>
      <c r="LAG282" s="588"/>
      <c r="LAH282" s="30"/>
      <c r="LAI282" s="590"/>
      <c r="LAJ282" s="588"/>
      <c r="LAK282" s="588"/>
      <c r="LAL282" s="30"/>
      <c r="LAM282" s="590"/>
      <c r="LAN282" s="588"/>
      <c r="LAO282" s="588"/>
      <c r="LAP282" s="30"/>
      <c r="LAQ282" s="590"/>
      <c r="LAR282" s="588"/>
      <c r="LAS282" s="588"/>
      <c r="LAT282" s="30"/>
      <c r="LAU282" s="590"/>
      <c r="LAV282" s="588"/>
      <c r="LAW282" s="588"/>
      <c r="LAX282" s="30"/>
      <c r="LAY282" s="590"/>
      <c r="LAZ282" s="588"/>
      <c r="LBA282" s="588"/>
      <c r="LBB282" s="30"/>
      <c r="LBC282" s="590"/>
      <c r="LBD282" s="588"/>
      <c r="LBE282" s="588"/>
      <c r="LBF282" s="30"/>
      <c r="LBG282" s="590"/>
      <c r="LBH282" s="588"/>
      <c r="LBI282" s="588"/>
      <c r="LBJ282" s="30"/>
      <c r="LBK282" s="590"/>
      <c r="LBL282" s="588"/>
      <c r="LBM282" s="588"/>
      <c r="LBN282" s="30"/>
      <c r="LBO282" s="590"/>
      <c r="LBP282" s="588"/>
      <c r="LBQ282" s="588"/>
      <c r="LBR282" s="30"/>
      <c r="LBS282" s="590"/>
      <c r="LBT282" s="588"/>
      <c r="LBU282" s="588"/>
      <c r="LBV282" s="30"/>
      <c r="LBW282" s="590"/>
      <c r="LBX282" s="588"/>
      <c r="LBY282" s="588"/>
      <c r="LBZ282" s="30"/>
      <c r="LCA282" s="590"/>
      <c r="LCB282" s="588"/>
      <c r="LCC282" s="588"/>
      <c r="LCD282" s="30"/>
      <c r="LCE282" s="590"/>
      <c r="LCF282" s="588"/>
      <c r="LCG282" s="588"/>
      <c r="LCH282" s="30"/>
      <c r="LCI282" s="590"/>
      <c r="LCJ282" s="588"/>
      <c r="LCK282" s="588"/>
      <c r="LCL282" s="30"/>
      <c r="LCM282" s="590"/>
      <c r="LCN282" s="588"/>
      <c r="LCO282" s="588"/>
      <c r="LCP282" s="30"/>
      <c r="LCQ282" s="590"/>
      <c r="LCR282" s="588"/>
      <c r="LCS282" s="588"/>
      <c r="LCT282" s="30"/>
      <c r="LCU282" s="590"/>
      <c r="LCV282" s="588"/>
      <c r="LCW282" s="588"/>
      <c r="LCX282" s="30"/>
      <c r="LCY282" s="590"/>
      <c r="LCZ282" s="588"/>
      <c r="LDA282" s="588"/>
      <c r="LDB282" s="30"/>
      <c r="LDC282" s="590"/>
      <c r="LDD282" s="588"/>
      <c r="LDE282" s="588"/>
      <c r="LDF282" s="30"/>
      <c r="LDG282" s="590"/>
      <c r="LDH282" s="588"/>
      <c r="LDI282" s="588"/>
      <c r="LDJ282" s="30"/>
      <c r="LDK282" s="590"/>
      <c r="LDL282" s="588"/>
      <c r="LDM282" s="588"/>
      <c r="LDN282" s="30"/>
      <c r="LDO282" s="590"/>
      <c r="LDP282" s="588"/>
      <c r="LDQ282" s="588"/>
      <c r="LDR282" s="30"/>
      <c r="LDS282" s="590"/>
      <c r="LDT282" s="588"/>
      <c r="LDU282" s="588"/>
      <c r="LDV282" s="30"/>
      <c r="LDW282" s="590"/>
      <c r="LDX282" s="588"/>
      <c r="LDY282" s="588"/>
      <c r="LDZ282" s="30"/>
      <c r="LEA282" s="590"/>
      <c r="LEB282" s="588"/>
      <c r="LEC282" s="588"/>
      <c r="LED282" s="30"/>
      <c r="LEE282" s="590"/>
      <c r="LEF282" s="588"/>
      <c r="LEG282" s="588"/>
      <c r="LEH282" s="30"/>
      <c r="LEI282" s="590"/>
      <c r="LEJ282" s="588"/>
      <c r="LEK282" s="588"/>
      <c r="LEL282" s="30"/>
      <c r="LEM282" s="590"/>
      <c r="LEN282" s="588"/>
      <c r="LEO282" s="588"/>
      <c r="LEP282" s="30"/>
      <c r="LEQ282" s="590"/>
      <c r="LER282" s="588"/>
      <c r="LES282" s="588"/>
      <c r="LET282" s="30"/>
      <c r="LEU282" s="590"/>
      <c r="LEV282" s="588"/>
      <c r="LEW282" s="588"/>
      <c r="LEX282" s="30"/>
      <c r="LEY282" s="590"/>
      <c r="LEZ282" s="588"/>
      <c r="LFA282" s="588"/>
      <c r="LFB282" s="30"/>
      <c r="LFC282" s="590"/>
      <c r="LFD282" s="588"/>
      <c r="LFE282" s="588"/>
      <c r="LFF282" s="30"/>
      <c r="LFG282" s="590"/>
      <c r="LFH282" s="588"/>
      <c r="LFI282" s="588"/>
      <c r="LFJ282" s="30"/>
      <c r="LFK282" s="590"/>
      <c r="LFL282" s="588"/>
      <c r="LFM282" s="588"/>
      <c r="LFN282" s="30"/>
      <c r="LFO282" s="590"/>
      <c r="LFP282" s="588"/>
      <c r="LFQ282" s="588"/>
      <c r="LFR282" s="30"/>
      <c r="LFS282" s="590"/>
      <c r="LFT282" s="588"/>
      <c r="LFU282" s="588"/>
      <c r="LFV282" s="30"/>
      <c r="LFW282" s="590"/>
      <c r="LFX282" s="588"/>
      <c r="LFY282" s="588"/>
      <c r="LFZ282" s="30"/>
      <c r="LGA282" s="590"/>
      <c r="LGB282" s="588"/>
      <c r="LGC282" s="588"/>
      <c r="LGD282" s="30"/>
      <c r="LGE282" s="590"/>
      <c r="LGF282" s="588"/>
      <c r="LGG282" s="588"/>
      <c r="LGH282" s="30"/>
      <c r="LGI282" s="590"/>
      <c r="LGJ282" s="588"/>
      <c r="LGK282" s="588"/>
      <c r="LGL282" s="30"/>
      <c r="LGM282" s="590"/>
      <c r="LGN282" s="588"/>
      <c r="LGO282" s="588"/>
      <c r="LGP282" s="30"/>
      <c r="LGQ282" s="590"/>
      <c r="LGR282" s="588"/>
      <c r="LGS282" s="588"/>
      <c r="LGT282" s="30"/>
      <c r="LGU282" s="590"/>
      <c r="LGV282" s="588"/>
      <c r="LGW282" s="588"/>
      <c r="LGX282" s="30"/>
      <c r="LGY282" s="590"/>
      <c r="LGZ282" s="588"/>
      <c r="LHA282" s="588"/>
      <c r="LHB282" s="30"/>
      <c r="LHC282" s="590"/>
      <c r="LHD282" s="588"/>
      <c r="LHE282" s="588"/>
      <c r="LHF282" s="30"/>
      <c r="LHG282" s="590"/>
      <c r="LHH282" s="588"/>
      <c r="LHI282" s="588"/>
      <c r="LHJ282" s="30"/>
      <c r="LHK282" s="590"/>
      <c r="LHL282" s="588"/>
      <c r="LHM282" s="588"/>
      <c r="LHN282" s="30"/>
      <c r="LHO282" s="590"/>
      <c r="LHP282" s="588"/>
      <c r="LHQ282" s="588"/>
      <c r="LHR282" s="30"/>
      <c r="LHS282" s="590"/>
      <c r="LHT282" s="588"/>
      <c r="LHU282" s="588"/>
      <c r="LHV282" s="30"/>
      <c r="LHW282" s="590"/>
      <c r="LHX282" s="588"/>
      <c r="LHY282" s="588"/>
      <c r="LHZ282" s="30"/>
      <c r="LIA282" s="590"/>
      <c r="LIB282" s="588"/>
      <c r="LIC282" s="588"/>
      <c r="LID282" s="30"/>
      <c r="LIE282" s="590"/>
      <c r="LIF282" s="588"/>
      <c r="LIG282" s="588"/>
      <c r="LIH282" s="30"/>
      <c r="LII282" s="590"/>
      <c r="LIJ282" s="588"/>
      <c r="LIK282" s="588"/>
      <c r="LIL282" s="30"/>
      <c r="LIM282" s="590"/>
      <c r="LIN282" s="588"/>
      <c r="LIO282" s="588"/>
      <c r="LIP282" s="30"/>
      <c r="LIQ282" s="590"/>
      <c r="LIR282" s="588"/>
      <c r="LIS282" s="588"/>
      <c r="LIT282" s="30"/>
      <c r="LIU282" s="590"/>
      <c r="LIV282" s="588"/>
      <c r="LIW282" s="588"/>
      <c r="LIX282" s="30"/>
      <c r="LIY282" s="590"/>
      <c r="LIZ282" s="588"/>
      <c r="LJA282" s="588"/>
      <c r="LJB282" s="30"/>
      <c r="LJC282" s="590"/>
      <c r="LJD282" s="588"/>
      <c r="LJE282" s="588"/>
      <c r="LJF282" s="30"/>
      <c r="LJG282" s="590"/>
      <c r="LJH282" s="588"/>
      <c r="LJI282" s="588"/>
      <c r="LJJ282" s="30"/>
      <c r="LJK282" s="590"/>
      <c r="LJL282" s="588"/>
      <c r="LJM282" s="588"/>
      <c r="LJN282" s="30"/>
      <c r="LJO282" s="590"/>
      <c r="LJP282" s="588"/>
      <c r="LJQ282" s="588"/>
      <c r="LJR282" s="30"/>
      <c r="LJS282" s="590"/>
      <c r="LJT282" s="588"/>
      <c r="LJU282" s="588"/>
      <c r="LJV282" s="30"/>
      <c r="LJW282" s="590"/>
      <c r="LJX282" s="588"/>
      <c r="LJY282" s="588"/>
      <c r="LJZ282" s="30"/>
      <c r="LKA282" s="590"/>
      <c r="LKB282" s="588"/>
      <c r="LKC282" s="588"/>
      <c r="LKD282" s="30"/>
      <c r="LKE282" s="590"/>
      <c r="LKF282" s="588"/>
      <c r="LKG282" s="588"/>
      <c r="LKH282" s="30"/>
      <c r="LKI282" s="590"/>
      <c r="LKJ282" s="588"/>
      <c r="LKK282" s="588"/>
      <c r="LKL282" s="30"/>
      <c r="LKM282" s="590"/>
      <c r="LKN282" s="588"/>
      <c r="LKO282" s="588"/>
      <c r="LKP282" s="30"/>
      <c r="LKQ282" s="590"/>
      <c r="LKR282" s="588"/>
      <c r="LKS282" s="588"/>
      <c r="LKT282" s="30"/>
      <c r="LKU282" s="590"/>
      <c r="LKV282" s="588"/>
      <c r="LKW282" s="588"/>
      <c r="LKX282" s="30"/>
      <c r="LKY282" s="590"/>
      <c r="LKZ282" s="588"/>
      <c r="LLA282" s="588"/>
      <c r="LLB282" s="30"/>
      <c r="LLC282" s="590"/>
      <c r="LLD282" s="588"/>
      <c r="LLE282" s="588"/>
      <c r="LLF282" s="30"/>
      <c r="LLG282" s="590"/>
      <c r="LLH282" s="588"/>
      <c r="LLI282" s="588"/>
      <c r="LLJ282" s="30"/>
      <c r="LLK282" s="590"/>
      <c r="LLL282" s="588"/>
      <c r="LLM282" s="588"/>
      <c r="LLN282" s="30"/>
      <c r="LLO282" s="590"/>
      <c r="LLP282" s="588"/>
      <c r="LLQ282" s="588"/>
      <c r="LLR282" s="30"/>
      <c r="LLS282" s="590"/>
      <c r="LLT282" s="588"/>
      <c r="LLU282" s="588"/>
      <c r="LLV282" s="30"/>
      <c r="LLW282" s="590"/>
      <c r="LLX282" s="588"/>
      <c r="LLY282" s="588"/>
      <c r="LLZ282" s="30"/>
      <c r="LMA282" s="590"/>
      <c r="LMB282" s="588"/>
      <c r="LMC282" s="588"/>
      <c r="LMD282" s="30"/>
      <c r="LME282" s="590"/>
      <c r="LMF282" s="588"/>
      <c r="LMG282" s="588"/>
      <c r="LMH282" s="30"/>
      <c r="LMI282" s="590"/>
      <c r="LMJ282" s="588"/>
      <c r="LMK282" s="588"/>
      <c r="LML282" s="30"/>
      <c r="LMM282" s="590"/>
      <c r="LMN282" s="588"/>
      <c r="LMO282" s="588"/>
      <c r="LMP282" s="30"/>
      <c r="LMQ282" s="590"/>
      <c r="LMR282" s="588"/>
      <c r="LMS282" s="588"/>
      <c r="LMT282" s="30"/>
      <c r="LMU282" s="590"/>
      <c r="LMV282" s="588"/>
      <c r="LMW282" s="588"/>
      <c r="LMX282" s="30"/>
      <c r="LMY282" s="590"/>
      <c r="LMZ282" s="588"/>
      <c r="LNA282" s="588"/>
      <c r="LNB282" s="30"/>
      <c r="LNC282" s="590"/>
      <c r="LND282" s="588"/>
      <c r="LNE282" s="588"/>
      <c r="LNF282" s="30"/>
      <c r="LNG282" s="590"/>
      <c r="LNH282" s="588"/>
      <c r="LNI282" s="588"/>
      <c r="LNJ282" s="30"/>
      <c r="LNK282" s="590"/>
      <c r="LNL282" s="588"/>
      <c r="LNM282" s="588"/>
      <c r="LNN282" s="30"/>
      <c r="LNO282" s="590"/>
      <c r="LNP282" s="588"/>
      <c r="LNQ282" s="588"/>
      <c r="LNR282" s="30"/>
      <c r="LNS282" s="590"/>
      <c r="LNT282" s="588"/>
      <c r="LNU282" s="588"/>
      <c r="LNV282" s="30"/>
      <c r="LNW282" s="590"/>
      <c r="LNX282" s="588"/>
      <c r="LNY282" s="588"/>
      <c r="LNZ282" s="30"/>
      <c r="LOA282" s="590"/>
      <c r="LOB282" s="588"/>
      <c r="LOC282" s="588"/>
      <c r="LOD282" s="30"/>
      <c r="LOE282" s="590"/>
      <c r="LOF282" s="588"/>
      <c r="LOG282" s="588"/>
      <c r="LOH282" s="30"/>
      <c r="LOI282" s="590"/>
      <c r="LOJ282" s="588"/>
      <c r="LOK282" s="588"/>
      <c r="LOL282" s="30"/>
      <c r="LOM282" s="590"/>
      <c r="LON282" s="588"/>
      <c r="LOO282" s="588"/>
      <c r="LOP282" s="30"/>
      <c r="LOQ282" s="590"/>
      <c r="LOR282" s="588"/>
      <c r="LOS282" s="588"/>
      <c r="LOT282" s="30"/>
      <c r="LOU282" s="590"/>
      <c r="LOV282" s="588"/>
      <c r="LOW282" s="588"/>
      <c r="LOX282" s="30"/>
      <c r="LOY282" s="590"/>
      <c r="LOZ282" s="588"/>
      <c r="LPA282" s="588"/>
      <c r="LPB282" s="30"/>
      <c r="LPC282" s="590"/>
      <c r="LPD282" s="588"/>
      <c r="LPE282" s="588"/>
      <c r="LPF282" s="30"/>
      <c r="LPG282" s="590"/>
      <c r="LPH282" s="588"/>
      <c r="LPI282" s="588"/>
      <c r="LPJ282" s="30"/>
      <c r="LPK282" s="590"/>
      <c r="LPL282" s="588"/>
      <c r="LPM282" s="588"/>
      <c r="LPN282" s="30"/>
      <c r="LPO282" s="590"/>
      <c r="LPP282" s="588"/>
      <c r="LPQ282" s="588"/>
      <c r="LPR282" s="30"/>
      <c r="LPS282" s="590"/>
      <c r="LPT282" s="588"/>
      <c r="LPU282" s="588"/>
      <c r="LPV282" s="30"/>
      <c r="LPW282" s="590"/>
      <c r="LPX282" s="588"/>
      <c r="LPY282" s="588"/>
      <c r="LPZ282" s="30"/>
      <c r="LQA282" s="590"/>
      <c r="LQB282" s="588"/>
      <c r="LQC282" s="588"/>
      <c r="LQD282" s="30"/>
      <c r="LQE282" s="590"/>
      <c r="LQF282" s="588"/>
      <c r="LQG282" s="588"/>
      <c r="LQH282" s="30"/>
      <c r="LQI282" s="590"/>
      <c r="LQJ282" s="588"/>
      <c r="LQK282" s="588"/>
      <c r="LQL282" s="30"/>
      <c r="LQM282" s="590"/>
      <c r="LQN282" s="588"/>
      <c r="LQO282" s="588"/>
      <c r="LQP282" s="30"/>
      <c r="LQQ282" s="590"/>
      <c r="LQR282" s="588"/>
      <c r="LQS282" s="588"/>
      <c r="LQT282" s="30"/>
      <c r="LQU282" s="590"/>
      <c r="LQV282" s="588"/>
      <c r="LQW282" s="588"/>
      <c r="LQX282" s="30"/>
      <c r="LQY282" s="590"/>
      <c r="LQZ282" s="588"/>
      <c r="LRA282" s="588"/>
      <c r="LRB282" s="30"/>
      <c r="LRC282" s="590"/>
      <c r="LRD282" s="588"/>
      <c r="LRE282" s="588"/>
      <c r="LRF282" s="30"/>
      <c r="LRG282" s="590"/>
      <c r="LRH282" s="588"/>
      <c r="LRI282" s="588"/>
      <c r="LRJ282" s="30"/>
      <c r="LRK282" s="590"/>
      <c r="LRL282" s="588"/>
      <c r="LRM282" s="588"/>
      <c r="LRN282" s="30"/>
      <c r="LRO282" s="590"/>
      <c r="LRP282" s="588"/>
      <c r="LRQ282" s="588"/>
      <c r="LRR282" s="30"/>
      <c r="LRS282" s="590"/>
      <c r="LRT282" s="588"/>
      <c r="LRU282" s="588"/>
      <c r="LRV282" s="30"/>
      <c r="LRW282" s="590"/>
      <c r="LRX282" s="588"/>
      <c r="LRY282" s="588"/>
      <c r="LRZ282" s="30"/>
      <c r="LSA282" s="590"/>
      <c r="LSB282" s="588"/>
      <c r="LSC282" s="588"/>
      <c r="LSD282" s="30"/>
      <c r="LSE282" s="590"/>
      <c r="LSF282" s="588"/>
      <c r="LSG282" s="588"/>
      <c r="LSH282" s="30"/>
      <c r="LSI282" s="590"/>
      <c r="LSJ282" s="588"/>
      <c r="LSK282" s="588"/>
      <c r="LSL282" s="30"/>
      <c r="LSM282" s="590"/>
      <c r="LSN282" s="588"/>
      <c r="LSO282" s="588"/>
      <c r="LSP282" s="30"/>
      <c r="LSQ282" s="590"/>
      <c r="LSR282" s="588"/>
      <c r="LSS282" s="588"/>
      <c r="LST282" s="30"/>
      <c r="LSU282" s="590"/>
      <c r="LSV282" s="588"/>
      <c r="LSW282" s="588"/>
      <c r="LSX282" s="30"/>
      <c r="LSY282" s="590"/>
      <c r="LSZ282" s="588"/>
      <c r="LTA282" s="588"/>
      <c r="LTB282" s="30"/>
      <c r="LTC282" s="590"/>
      <c r="LTD282" s="588"/>
      <c r="LTE282" s="588"/>
      <c r="LTF282" s="30"/>
      <c r="LTG282" s="590"/>
      <c r="LTH282" s="588"/>
      <c r="LTI282" s="588"/>
      <c r="LTJ282" s="30"/>
      <c r="LTK282" s="590"/>
      <c r="LTL282" s="588"/>
      <c r="LTM282" s="588"/>
      <c r="LTN282" s="30"/>
      <c r="LTO282" s="590"/>
      <c r="LTP282" s="588"/>
      <c r="LTQ282" s="588"/>
      <c r="LTR282" s="30"/>
      <c r="LTS282" s="590"/>
      <c r="LTT282" s="588"/>
      <c r="LTU282" s="588"/>
      <c r="LTV282" s="30"/>
      <c r="LTW282" s="590"/>
      <c r="LTX282" s="588"/>
      <c r="LTY282" s="588"/>
      <c r="LTZ282" s="30"/>
      <c r="LUA282" s="590"/>
      <c r="LUB282" s="588"/>
      <c r="LUC282" s="588"/>
      <c r="LUD282" s="30"/>
      <c r="LUE282" s="590"/>
      <c r="LUF282" s="588"/>
      <c r="LUG282" s="588"/>
      <c r="LUH282" s="30"/>
      <c r="LUI282" s="590"/>
      <c r="LUJ282" s="588"/>
      <c r="LUK282" s="588"/>
      <c r="LUL282" s="30"/>
      <c r="LUM282" s="590"/>
      <c r="LUN282" s="588"/>
      <c r="LUO282" s="588"/>
      <c r="LUP282" s="30"/>
      <c r="LUQ282" s="590"/>
      <c r="LUR282" s="588"/>
      <c r="LUS282" s="588"/>
      <c r="LUT282" s="30"/>
      <c r="LUU282" s="590"/>
      <c r="LUV282" s="588"/>
      <c r="LUW282" s="588"/>
      <c r="LUX282" s="30"/>
      <c r="LUY282" s="590"/>
      <c r="LUZ282" s="588"/>
      <c r="LVA282" s="588"/>
      <c r="LVB282" s="30"/>
      <c r="LVC282" s="590"/>
      <c r="LVD282" s="588"/>
      <c r="LVE282" s="588"/>
      <c r="LVF282" s="30"/>
      <c r="LVG282" s="590"/>
      <c r="LVH282" s="588"/>
      <c r="LVI282" s="588"/>
      <c r="LVJ282" s="30"/>
      <c r="LVK282" s="590"/>
      <c r="LVL282" s="588"/>
      <c r="LVM282" s="588"/>
      <c r="LVN282" s="30"/>
      <c r="LVO282" s="590"/>
      <c r="LVP282" s="588"/>
      <c r="LVQ282" s="588"/>
      <c r="LVR282" s="30"/>
      <c r="LVS282" s="590"/>
      <c r="LVT282" s="588"/>
      <c r="LVU282" s="588"/>
      <c r="LVV282" s="30"/>
      <c r="LVW282" s="590"/>
      <c r="LVX282" s="588"/>
      <c r="LVY282" s="588"/>
      <c r="LVZ282" s="30"/>
      <c r="LWA282" s="590"/>
      <c r="LWB282" s="588"/>
      <c r="LWC282" s="588"/>
      <c r="LWD282" s="30"/>
      <c r="LWE282" s="590"/>
      <c r="LWF282" s="588"/>
      <c r="LWG282" s="588"/>
      <c r="LWH282" s="30"/>
      <c r="LWI282" s="590"/>
      <c r="LWJ282" s="588"/>
      <c r="LWK282" s="588"/>
      <c r="LWL282" s="30"/>
      <c r="LWM282" s="590"/>
      <c r="LWN282" s="588"/>
      <c r="LWO282" s="588"/>
      <c r="LWP282" s="30"/>
      <c r="LWQ282" s="590"/>
      <c r="LWR282" s="588"/>
      <c r="LWS282" s="588"/>
      <c r="LWT282" s="30"/>
      <c r="LWU282" s="590"/>
      <c r="LWV282" s="588"/>
      <c r="LWW282" s="588"/>
      <c r="LWX282" s="30"/>
      <c r="LWY282" s="590"/>
      <c r="LWZ282" s="588"/>
      <c r="LXA282" s="588"/>
      <c r="LXB282" s="30"/>
      <c r="LXC282" s="590"/>
      <c r="LXD282" s="588"/>
      <c r="LXE282" s="588"/>
      <c r="LXF282" s="30"/>
      <c r="LXG282" s="590"/>
      <c r="LXH282" s="588"/>
      <c r="LXI282" s="588"/>
      <c r="LXJ282" s="30"/>
      <c r="LXK282" s="590"/>
      <c r="LXL282" s="588"/>
      <c r="LXM282" s="588"/>
      <c r="LXN282" s="30"/>
      <c r="LXO282" s="590"/>
      <c r="LXP282" s="588"/>
      <c r="LXQ282" s="588"/>
      <c r="LXR282" s="30"/>
      <c r="LXS282" s="590"/>
      <c r="LXT282" s="588"/>
      <c r="LXU282" s="588"/>
      <c r="LXV282" s="30"/>
      <c r="LXW282" s="590"/>
      <c r="LXX282" s="588"/>
      <c r="LXY282" s="588"/>
      <c r="LXZ282" s="30"/>
      <c r="LYA282" s="590"/>
      <c r="LYB282" s="588"/>
      <c r="LYC282" s="588"/>
      <c r="LYD282" s="30"/>
      <c r="LYE282" s="590"/>
      <c r="LYF282" s="588"/>
      <c r="LYG282" s="588"/>
      <c r="LYH282" s="30"/>
      <c r="LYI282" s="590"/>
      <c r="LYJ282" s="588"/>
      <c r="LYK282" s="588"/>
      <c r="LYL282" s="30"/>
      <c r="LYM282" s="590"/>
      <c r="LYN282" s="588"/>
      <c r="LYO282" s="588"/>
      <c r="LYP282" s="30"/>
      <c r="LYQ282" s="590"/>
      <c r="LYR282" s="588"/>
      <c r="LYS282" s="588"/>
      <c r="LYT282" s="30"/>
      <c r="LYU282" s="590"/>
      <c r="LYV282" s="588"/>
      <c r="LYW282" s="588"/>
      <c r="LYX282" s="30"/>
      <c r="LYY282" s="590"/>
      <c r="LYZ282" s="588"/>
      <c r="LZA282" s="588"/>
      <c r="LZB282" s="30"/>
      <c r="LZC282" s="590"/>
      <c r="LZD282" s="588"/>
      <c r="LZE282" s="588"/>
      <c r="LZF282" s="30"/>
      <c r="LZG282" s="590"/>
      <c r="LZH282" s="588"/>
      <c r="LZI282" s="588"/>
      <c r="LZJ282" s="30"/>
      <c r="LZK282" s="590"/>
      <c r="LZL282" s="588"/>
      <c r="LZM282" s="588"/>
      <c r="LZN282" s="30"/>
      <c r="LZO282" s="590"/>
      <c r="LZP282" s="588"/>
      <c r="LZQ282" s="588"/>
      <c r="LZR282" s="30"/>
      <c r="LZS282" s="590"/>
      <c r="LZT282" s="588"/>
      <c r="LZU282" s="588"/>
      <c r="LZV282" s="30"/>
      <c r="LZW282" s="590"/>
      <c r="LZX282" s="588"/>
      <c r="LZY282" s="588"/>
      <c r="LZZ282" s="30"/>
      <c r="MAA282" s="590"/>
      <c r="MAB282" s="588"/>
      <c r="MAC282" s="588"/>
      <c r="MAD282" s="30"/>
      <c r="MAE282" s="590"/>
      <c r="MAF282" s="588"/>
      <c r="MAG282" s="588"/>
      <c r="MAH282" s="30"/>
      <c r="MAI282" s="590"/>
      <c r="MAJ282" s="588"/>
      <c r="MAK282" s="588"/>
      <c r="MAL282" s="30"/>
      <c r="MAM282" s="590"/>
      <c r="MAN282" s="588"/>
      <c r="MAO282" s="588"/>
      <c r="MAP282" s="30"/>
      <c r="MAQ282" s="590"/>
      <c r="MAR282" s="588"/>
      <c r="MAS282" s="588"/>
      <c r="MAT282" s="30"/>
      <c r="MAU282" s="590"/>
      <c r="MAV282" s="588"/>
      <c r="MAW282" s="588"/>
      <c r="MAX282" s="30"/>
      <c r="MAY282" s="590"/>
      <c r="MAZ282" s="588"/>
      <c r="MBA282" s="588"/>
      <c r="MBB282" s="30"/>
      <c r="MBC282" s="590"/>
      <c r="MBD282" s="588"/>
      <c r="MBE282" s="588"/>
      <c r="MBF282" s="30"/>
      <c r="MBG282" s="590"/>
      <c r="MBH282" s="588"/>
      <c r="MBI282" s="588"/>
      <c r="MBJ282" s="30"/>
      <c r="MBK282" s="590"/>
      <c r="MBL282" s="588"/>
      <c r="MBM282" s="588"/>
      <c r="MBN282" s="30"/>
      <c r="MBO282" s="590"/>
      <c r="MBP282" s="588"/>
      <c r="MBQ282" s="588"/>
      <c r="MBR282" s="30"/>
      <c r="MBS282" s="590"/>
      <c r="MBT282" s="588"/>
      <c r="MBU282" s="588"/>
      <c r="MBV282" s="30"/>
      <c r="MBW282" s="590"/>
      <c r="MBX282" s="588"/>
      <c r="MBY282" s="588"/>
      <c r="MBZ282" s="30"/>
      <c r="MCA282" s="590"/>
      <c r="MCB282" s="588"/>
      <c r="MCC282" s="588"/>
      <c r="MCD282" s="30"/>
      <c r="MCE282" s="590"/>
      <c r="MCF282" s="588"/>
      <c r="MCG282" s="588"/>
      <c r="MCH282" s="30"/>
      <c r="MCI282" s="590"/>
      <c r="MCJ282" s="588"/>
      <c r="MCK282" s="588"/>
      <c r="MCL282" s="30"/>
      <c r="MCM282" s="590"/>
      <c r="MCN282" s="588"/>
      <c r="MCO282" s="588"/>
      <c r="MCP282" s="30"/>
      <c r="MCQ282" s="590"/>
      <c r="MCR282" s="588"/>
      <c r="MCS282" s="588"/>
      <c r="MCT282" s="30"/>
      <c r="MCU282" s="590"/>
      <c r="MCV282" s="588"/>
      <c r="MCW282" s="588"/>
      <c r="MCX282" s="30"/>
      <c r="MCY282" s="590"/>
      <c r="MCZ282" s="588"/>
      <c r="MDA282" s="588"/>
      <c r="MDB282" s="30"/>
      <c r="MDC282" s="590"/>
      <c r="MDD282" s="588"/>
      <c r="MDE282" s="588"/>
      <c r="MDF282" s="30"/>
      <c r="MDG282" s="590"/>
      <c r="MDH282" s="588"/>
      <c r="MDI282" s="588"/>
      <c r="MDJ282" s="30"/>
      <c r="MDK282" s="590"/>
      <c r="MDL282" s="588"/>
      <c r="MDM282" s="588"/>
      <c r="MDN282" s="30"/>
      <c r="MDO282" s="590"/>
      <c r="MDP282" s="588"/>
      <c r="MDQ282" s="588"/>
      <c r="MDR282" s="30"/>
      <c r="MDS282" s="590"/>
      <c r="MDT282" s="588"/>
      <c r="MDU282" s="588"/>
      <c r="MDV282" s="30"/>
      <c r="MDW282" s="590"/>
      <c r="MDX282" s="588"/>
      <c r="MDY282" s="588"/>
      <c r="MDZ282" s="30"/>
      <c r="MEA282" s="590"/>
      <c r="MEB282" s="588"/>
      <c r="MEC282" s="588"/>
      <c r="MED282" s="30"/>
      <c r="MEE282" s="590"/>
      <c r="MEF282" s="588"/>
      <c r="MEG282" s="588"/>
      <c r="MEH282" s="30"/>
      <c r="MEI282" s="590"/>
      <c r="MEJ282" s="588"/>
      <c r="MEK282" s="588"/>
      <c r="MEL282" s="30"/>
      <c r="MEM282" s="590"/>
      <c r="MEN282" s="588"/>
      <c r="MEO282" s="588"/>
      <c r="MEP282" s="30"/>
      <c r="MEQ282" s="590"/>
      <c r="MER282" s="588"/>
      <c r="MES282" s="588"/>
      <c r="MET282" s="30"/>
      <c r="MEU282" s="590"/>
      <c r="MEV282" s="588"/>
      <c r="MEW282" s="588"/>
      <c r="MEX282" s="30"/>
      <c r="MEY282" s="590"/>
      <c r="MEZ282" s="588"/>
      <c r="MFA282" s="588"/>
      <c r="MFB282" s="30"/>
      <c r="MFC282" s="590"/>
      <c r="MFD282" s="588"/>
      <c r="MFE282" s="588"/>
      <c r="MFF282" s="30"/>
      <c r="MFG282" s="590"/>
      <c r="MFH282" s="588"/>
      <c r="MFI282" s="588"/>
      <c r="MFJ282" s="30"/>
      <c r="MFK282" s="590"/>
      <c r="MFL282" s="588"/>
      <c r="MFM282" s="588"/>
      <c r="MFN282" s="30"/>
      <c r="MFO282" s="590"/>
      <c r="MFP282" s="588"/>
      <c r="MFQ282" s="588"/>
      <c r="MFR282" s="30"/>
      <c r="MFS282" s="590"/>
      <c r="MFT282" s="588"/>
      <c r="MFU282" s="588"/>
      <c r="MFV282" s="30"/>
      <c r="MFW282" s="590"/>
      <c r="MFX282" s="588"/>
      <c r="MFY282" s="588"/>
      <c r="MFZ282" s="30"/>
      <c r="MGA282" s="590"/>
      <c r="MGB282" s="588"/>
      <c r="MGC282" s="588"/>
      <c r="MGD282" s="30"/>
      <c r="MGE282" s="590"/>
      <c r="MGF282" s="588"/>
      <c r="MGG282" s="588"/>
      <c r="MGH282" s="30"/>
      <c r="MGI282" s="590"/>
      <c r="MGJ282" s="588"/>
      <c r="MGK282" s="588"/>
      <c r="MGL282" s="30"/>
      <c r="MGM282" s="590"/>
      <c r="MGN282" s="588"/>
      <c r="MGO282" s="588"/>
      <c r="MGP282" s="30"/>
      <c r="MGQ282" s="590"/>
      <c r="MGR282" s="588"/>
      <c r="MGS282" s="588"/>
      <c r="MGT282" s="30"/>
      <c r="MGU282" s="590"/>
      <c r="MGV282" s="588"/>
      <c r="MGW282" s="588"/>
      <c r="MGX282" s="30"/>
      <c r="MGY282" s="590"/>
      <c r="MGZ282" s="588"/>
      <c r="MHA282" s="588"/>
      <c r="MHB282" s="30"/>
      <c r="MHC282" s="590"/>
      <c r="MHD282" s="588"/>
      <c r="MHE282" s="588"/>
      <c r="MHF282" s="30"/>
      <c r="MHG282" s="590"/>
      <c r="MHH282" s="588"/>
      <c r="MHI282" s="588"/>
      <c r="MHJ282" s="30"/>
      <c r="MHK282" s="590"/>
      <c r="MHL282" s="588"/>
      <c r="MHM282" s="588"/>
      <c r="MHN282" s="30"/>
      <c r="MHO282" s="590"/>
      <c r="MHP282" s="588"/>
      <c r="MHQ282" s="588"/>
      <c r="MHR282" s="30"/>
      <c r="MHS282" s="590"/>
      <c r="MHT282" s="588"/>
      <c r="MHU282" s="588"/>
      <c r="MHV282" s="30"/>
      <c r="MHW282" s="590"/>
      <c r="MHX282" s="588"/>
      <c r="MHY282" s="588"/>
      <c r="MHZ282" s="30"/>
      <c r="MIA282" s="590"/>
      <c r="MIB282" s="588"/>
      <c r="MIC282" s="588"/>
      <c r="MID282" s="30"/>
      <c r="MIE282" s="590"/>
      <c r="MIF282" s="588"/>
      <c r="MIG282" s="588"/>
      <c r="MIH282" s="30"/>
      <c r="MII282" s="590"/>
      <c r="MIJ282" s="588"/>
      <c r="MIK282" s="588"/>
      <c r="MIL282" s="30"/>
      <c r="MIM282" s="590"/>
      <c r="MIN282" s="588"/>
      <c r="MIO282" s="588"/>
      <c r="MIP282" s="30"/>
      <c r="MIQ282" s="590"/>
      <c r="MIR282" s="588"/>
      <c r="MIS282" s="588"/>
      <c r="MIT282" s="30"/>
      <c r="MIU282" s="590"/>
      <c r="MIV282" s="588"/>
      <c r="MIW282" s="588"/>
      <c r="MIX282" s="30"/>
      <c r="MIY282" s="590"/>
      <c r="MIZ282" s="588"/>
      <c r="MJA282" s="588"/>
      <c r="MJB282" s="30"/>
      <c r="MJC282" s="590"/>
      <c r="MJD282" s="588"/>
      <c r="MJE282" s="588"/>
      <c r="MJF282" s="30"/>
      <c r="MJG282" s="590"/>
      <c r="MJH282" s="588"/>
      <c r="MJI282" s="588"/>
      <c r="MJJ282" s="30"/>
      <c r="MJK282" s="590"/>
      <c r="MJL282" s="588"/>
      <c r="MJM282" s="588"/>
      <c r="MJN282" s="30"/>
      <c r="MJO282" s="590"/>
      <c r="MJP282" s="588"/>
      <c r="MJQ282" s="588"/>
      <c r="MJR282" s="30"/>
      <c r="MJS282" s="590"/>
      <c r="MJT282" s="588"/>
      <c r="MJU282" s="588"/>
      <c r="MJV282" s="30"/>
      <c r="MJW282" s="590"/>
      <c r="MJX282" s="588"/>
      <c r="MJY282" s="588"/>
      <c r="MJZ282" s="30"/>
      <c r="MKA282" s="590"/>
      <c r="MKB282" s="588"/>
      <c r="MKC282" s="588"/>
      <c r="MKD282" s="30"/>
      <c r="MKE282" s="590"/>
      <c r="MKF282" s="588"/>
      <c r="MKG282" s="588"/>
      <c r="MKH282" s="30"/>
      <c r="MKI282" s="590"/>
      <c r="MKJ282" s="588"/>
      <c r="MKK282" s="588"/>
      <c r="MKL282" s="30"/>
      <c r="MKM282" s="590"/>
      <c r="MKN282" s="588"/>
      <c r="MKO282" s="588"/>
      <c r="MKP282" s="30"/>
      <c r="MKQ282" s="590"/>
      <c r="MKR282" s="588"/>
      <c r="MKS282" s="588"/>
      <c r="MKT282" s="30"/>
      <c r="MKU282" s="590"/>
      <c r="MKV282" s="588"/>
      <c r="MKW282" s="588"/>
      <c r="MKX282" s="30"/>
      <c r="MKY282" s="590"/>
      <c r="MKZ282" s="588"/>
      <c r="MLA282" s="588"/>
      <c r="MLB282" s="30"/>
      <c r="MLC282" s="590"/>
      <c r="MLD282" s="588"/>
      <c r="MLE282" s="588"/>
      <c r="MLF282" s="30"/>
      <c r="MLG282" s="590"/>
      <c r="MLH282" s="588"/>
      <c r="MLI282" s="588"/>
      <c r="MLJ282" s="30"/>
      <c r="MLK282" s="590"/>
      <c r="MLL282" s="588"/>
      <c r="MLM282" s="588"/>
      <c r="MLN282" s="30"/>
      <c r="MLO282" s="590"/>
      <c r="MLP282" s="588"/>
      <c r="MLQ282" s="588"/>
      <c r="MLR282" s="30"/>
      <c r="MLS282" s="590"/>
      <c r="MLT282" s="588"/>
      <c r="MLU282" s="588"/>
      <c r="MLV282" s="30"/>
      <c r="MLW282" s="590"/>
      <c r="MLX282" s="588"/>
      <c r="MLY282" s="588"/>
      <c r="MLZ282" s="30"/>
      <c r="MMA282" s="590"/>
      <c r="MMB282" s="588"/>
      <c r="MMC282" s="588"/>
      <c r="MMD282" s="30"/>
      <c r="MME282" s="590"/>
      <c r="MMF282" s="588"/>
      <c r="MMG282" s="588"/>
      <c r="MMH282" s="30"/>
      <c r="MMI282" s="590"/>
      <c r="MMJ282" s="588"/>
      <c r="MMK282" s="588"/>
      <c r="MML282" s="30"/>
      <c r="MMM282" s="590"/>
      <c r="MMN282" s="588"/>
      <c r="MMO282" s="588"/>
      <c r="MMP282" s="30"/>
      <c r="MMQ282" s="590"/>
      <c r="MMR282" s="588"/>
      <c r="MMS282" s="588"/>
      <c r="MMT282" s="30"/>
      <c r="MMU282" s="590"/>
      <c r="MMV282" s="588"/>
      <c r="MMW282" s="588"/>
      <c r="MMX282" s="30"/>
      <c r="MMY282" s="590"/>
      <c r="MMZ282" s="588"/>
      <c r="MNA282" s="588"/>
      <c r="MNB282" s="30"/>
      <c r="MNC282" s="590"/>
      <c r="MND282" s="588"/>
      <c r="MNE282" s="588"/>
      <c r="MNF282" s="30"/>
      <c r="MNG282" s="590"/>
      <c r="MNH282" s="588"/>
      <c r="MNI282" s="588"/>
      <c r="MNJ282" s="30"/>
      <c r="MNK282" s="590"/>
      <c r="MNL282" s="588"/>
      <c r="MNM282" s="588"/>
      <c r="MNN282" s="30"/>
      <c r="MNO282" s="590"/>
      <c r="MNP282" s="588"/>
      <c r="MNQ282" s="588"/>
      <c r="MNR282" s="30"/>
      <c r="MNS282" s="590"/>
      <c r="MNT282" s="588"/>
      <c r="MNU282" s="588"/>
      <c r="MNV282" s="30"/>
      <c r="MNW282" s="590"/>
      <c r="MNX282" s="588"/>
      <c r="MNY282" s="588"/>
      <c r="MNZ282" s="30"/>
      <c r="MOA282" s="590"/>
      <c r="MOB282" s="588"/>
      <c r="MOC282" s="588"/>
      <c r="MOD282" s="30"/>
      <c r="MOE282" s="590"/>
      <c r="MOF282" s="588"/>
      <c r="MOG282" s="588"/>
      <c r="MOH282" s="30"/>
      <c r="MOI282" s="590"/>
      <c r="MOJ282" s="588"/>
      <c r="MOK282" s="588"/>
      <c r="MOL282" s="30"/>
      <c r="MOM282" s="590"/>
      <c r="MON282" s="588"/>
      <c r="MOO282" s="588"/>
      <c r="MOP282" s="30"/>
      <c r="MOQ282" s="590"/>
      <c r="MOR282" s="588"/>
      <c r="MOS282" s="588"/>
      <c r="MOT282" s="30"/>
      <c r="MOU282" s="590"/>
      <c r="MOV282" s="588"/>
      <c r="MOW282" s="588"/>
      <c r="MOX282" s="30"/>
      <c r="MOY282" s="590"/>
      <c r="MOZ282" s="588"/>
      <c r="MPA282" s="588"/>
      <c r="MPB282" s="30"/>
      <c r="MPC282" s="590"/>
      <c r="MPD282" s="588"/>
      <c r="MPE282" s="588"/>
      <c r="MPF282" s="30"/>
      <c r="MPG282" s="590"/>
      <c r="MPH282" s="588"/>
      <c r="MPI282" s="588"/>
      <c r="MPJ282" s="30"/>
      <c r="MPK282" s="590"/>
      <c r="MPL282" s="588"/>
      <c r="MPM282" s="588"/>
      <c r="MPN282" s="30"/>
      <c r="MPO282" s="590"/>
      <c r="MPP282" s="588"/>
      <c r="MPQ282" s="588"/>
      <c r="MPR282" s="30"/>
      <c r="MPS282" s="590"/>
      <c r="MPT282" s="588"/>
      <c r="MPU282" s="588"/>
      <c r="MPV282" s="30"/>
      <c r="MPW282" s="590"/>
      <c r="MPX282" s="588"/>
      <c r="MPY282" s="588"/>
      <c r="MPZ282" s="30"/>
      <c r="MQA282" s="590"/>
      <c r="MQB282" s="588"/>
      <c r="MQC282" s="588"/>
      <c r="MQD282" s="30"/>
      <c r="MQE282" s="590"/>
      <c r="MQF282" s="588"/>
      <c r="MQG282" s="588"/>
      <c r="MQH282" s="30"/>
      <c r="MQI282" s="590"/>
      <c r="MQJ282" s="588"/>
      <c r="MQK282" s="588"/>
      <c r="MQL282" s="30"/>
      <c r="MQM282" s="590"/>
      <c r="MQN282" s="588"/>
      <c r="MQO282" s="588"/>
      <c r="MQP282" s="30"/>
      <c r="MQQ282" s="590"/>
      <c r="MQR282" s="588"/>
      <c r="MQS282" s="588"/>
      <c r="MQT282" s="30"/>
      <c r="MQU282" s="590"/>
      <c r="MQV282" s="588"/>
      <c r="MQW282" s="588"/>
      <c r="MQX282" s="30"/>
      <c r="MQY282" s="590"/>
      <c r="MQZ282" s="588"/>
      <c r="MRA282" s="588"/>
      <c r="MRB282" s="30"/>
      <c r="MRC282" s="590"/>
      <c r="MRD282" s="588"/>
      <c r="MRE282" s="588"/>
      <c r="MRF282" s="30"/>
      <c r="MRG282" s="590"/>
      <c r="MRH282" s="588"/>
      <c r="MRI282" s="588"/>
      <c r="MRJ282" s="30"/>
      <c r="MRK282" s="590"/>
      <c r="MRL282" s="588"/>
      <c r="MRM282" s="588"/>
      <c r="MRN282" s="30"/>
      <c r="MRO282" s="590"/>
      <c r="MRP282" s="588"/>
      <c r="MRQ282" s="588"/>
      <c r="MRR282" s="30"/>
      <c r="MRS282" s="590"/>
      <c r="MRT282" s="588"/>
      <c r="MRU282" s="588"/>
      <c r="MRV282" s="30"/>
      <c r="MRW282" s="590"/>
      <c r="MRX282" s="588"/>
      <c r="MRY282" s="588"/>
      <c r="MRZ282" s="30"/>
      <c r="MSA282" s="590"/>
      <c r="MSB282" s="588"/>
      <c r="MSC282" s="588"/>
      <c r="MSD282" s="30"/>
      <c r="MSE282" s="590"/>
      <c r="MSF282" s="588"/>
      <c r="MSG282" s="588"/>
      <c r="MSH282" s="30"/>
      <c r="MSI282" s="590"/>
      <c r="MSJ282" s="588"/>
      <c r="MSK282" s="588"/>
      <c r="MSL282" s="30"/>
      <c r="MSM282" s="590"/>
      <c r="MSN282" s="588"/>
      <c r="MSO282" s="588"/>
      <c r="MSP282" s="30"/>
      <c r="MSQ282" s="590"/>
      <c r="MSR282" s="588"/>
      <c r="MSS282" s="588"/>
      <c r="MST282" s="30"/>
      <c r="MSU282" s="590"/>
      <c r="MSV282" s="588"/>
      <c r="MSW282" s="588"/>
      <c r="MSX282" s="30"/>
      <c r="MSY282" s="590"/>
      <c r="MSZ282" s="588"/>
      <c r="MTA282" s="588"/>
      <c r="MTB282" s="30"/>
      <c r="MTC282" s="590"/>
      <c r="MTD282" s="588"/>
      <c r="MTE282" s="588"/>
      <c r="MTF282" s="30"/>
      <c r="MTG282" s="590"/>
      <c r="MTH282" s="588"/>
      <c r="MTI282" s="588"/>
      <c r="MTJ282" s="30"/>
      <c r="MTK282" s="590"/>
      <c r="MTL282" s="588"/>
      <c r="MTM282" s="588"/>
      <c r="MTN282" s="30"/>
      <c r="MTO282" s="590"/>
      <c r="MTP282" s="588"/>
      <c r="MTQ282" s="588"/>
      <c r="MTR282" s="30"/>
      <c r="MTS282" s="590"/>
      <c r="MTT282" s="588"/>
      <c r="MTU282" s="588"/>
      <c r="MTV282" s="30"/>
      <c r="MTW282" s="590"/>
      <c r="MTX282" s="588"/>
      <c r="MTY282" s="588"/>
      <c r="MTZ282" s="30"/>
      <c r="MUA282" s="590"/>
      <c r="MUB282" s="588"/>
      <c r="MUC282" s="588"/>
      <c r="MUD282" s="30"/>
      <c r="MUE282" s="590"/>
      <c r="MUF282" s="588"/>
      <c r="MUG282" s="588"/>
      <c r="MUH282" s="30"/>
      <c r="MUI282" s="590"/>
      <c r="MUJ282" s="588"/>
      <c r="MUK282" s="588"/>
      <c r="MUL282" s="30"/>
      <c r="MUM282" s="590"/>
      <c r="MUN282" s="588"/>
      <c r="MUO282" s="588"/>
      <c r="MUP282" s="30"/>
      <c r="MUQ282" s="590"/>
      <c r="MUR282" s="588"/>
      <c r="MUS282" s="588"/>
      <c r="MUT282" s="30"/>
      <c r="MUU282" s="590"/>
      <c r="MUV282" s="588"/>
      <c r="MUW282" s="588"/>
      <c r="MUX282" s="30"/>
      <c r="MUY282" s="590"/>
      <c r="MUZ282" s="588"/>
      <c r="MVA282" s="588"/>
      <c r="MVB282" s="30"/>
      <c r="MVC282" s="590"/>
      <c r="MVD282" s="588"/>
      <c r="MVE282" s="588"/>
      <c r="MVF282" s="30"/>
      <c r="MVG282" s="590"/>
      <c r="MVH282" s="588"/>
      <c r="MVI282" s="588"/>
      <c r="MVJ282" s="30"/>
      <c r="MVK282" s="590"/>
      <c r="MVL282" s="588"/>
      <c r="MVM282" s="588"/>
      <c r="MVN282" s="30"/>
      <c r="MVO282" s="590"/>
      <c r="MVP282" s="588"/>
      <c r="MVQ282" s="588"/>
      <c r="MVR282" s="30"/>
      <c r="MVS282" s="590"/>
      <c r="MVT282" s="588"/>
      <c r="MVU282" s="588"/>
      <c r="MVV282" s="30"/>
      <c r="MVW282" s="590"/>
      <c r="MVX282" s="588"/>
      <c r="MVY282" s="588"/>
      <c r="MVZ282" s="30"/>
      <c r="MWA282" s="590"/>
      <c r="MWB282" s="588"/>
      <c r="MWC282" s="588"/>
      <c r="MWD282" s="30"/>
      <c r="MWE282" s="590"/>
      <c r="MWF282" s="588"/>
      <c r="MWG282" s="588"/>
      <c r="MWH282" s="30"/>
      <c r="MWI282" s="590"/>
      <c r="MWJ282" s="588"/>
      <c r="MWK282" s="588"/>
      <c r="MWL282" s="30"/>
      <c r="MWM282" s="590"/>
      <c r="MWN282" s="588"/>
      <c r="MWO282" s="588"/>
      <c r="MWP282" s="30"/>
      <c r="MWQ282" s="590"/>
      <c r="MWR282" s="588"/>
      <c r="MWS282" s="588"/>
      <c r="MWT282" s="30"/>
      <c r="MWU282" s="590"/>
      <c r="MWV282" s="588"/>
      <c r="MWW282" s="588"/>
      <c r="MWX282" s="30"/>
      <c r="MWY282" s="590"/>
      <c r="MWZ282" s="588"/>
      <c r="MXA282" s="588"/>
      <c r="MXB282" s="30"/>
      <c r="MXC282" s="590"/>
      <c r="MXD282" s="588"/>
      <c r="MXE282" s="588"/>
      <c r="MXF282" s="30"/>
      <c r="MXG282" s="590"/>
      <c r="MXH282" s="588"/>
      <c r="MXI282" s="588"/>
      <c r="MXJ282" s="30"/>
      <c r="MXK282" s="590"/>
      <c r="MXL282" s="588"/>
      <c r="MXM282" s="588"/>
      <c r="MXN282" s="30"/>
      <c r="MXO282" s="590"/>
      <c r="MXP282" s="588"/>
      <c r="MXQ282" s="588"/>
      <c r="MXR282" s="30"/>
      <c r="MXS282" s="590"/>
      <c r="MXT282" s="588"/>
      <c r="MXU282" s="588"/>
      <c r="MXV282" s="30"/>
      <c r="MXW282" s="590"/>
      <c r="MXX282" s="588"/>
      <c r="MXY282" s="588"/>
      <c r="MXZ282" s="30"/>
      <c r="MYA282" s="590"/>
      <c r="MYB282" s="588"/>
      <c r="MYC282" s="588"/>
      <c r="MYD282" s="30"/>
      <c r="MYE282" s="590"/>
      <c r="MYF282" s="588"/>
      <c r="MYG282" s="588"/>
      <c r="MYH282" s="30"/>
      <c r="MYI282" s="590"/>
      <c r="MYJ282" s="588"/>
      <c r="MYK282" s="588"/>
      <c r="MYL282" s="30"/>
      <c r="MYM282" s="590"/>
      <c r="MYN282" s="588"/>
      <c r="MYO282" s="588"/>
      <c r="MYP282" s="30"/>
      <c r="MYQ282" s="590"/>
      <c r="MYR282" s="588"/>
      <c r="MYS282" s="588"/>
      <c r="MYT282" s="30"/>
      <c r="MYU282" s="590"/>
      <c r="MYV282" s="588"/>
      <c r="MYW282" s="588"/>
      <c r="MYX282" s="30"/>
      <c r="MYY282" s="590"/>
      <c r="MYZ282" s="588"/>
      <c r="MZA282" s="588"/>
      <c r="MZB282" s="30"/>
      <c r="MZC282" s="590"/>
      <c r="MZD282" s="588"/>
      <c r="MZE282" s="588"/>
      <c r="MZF282" s="30"/>
      <c r="MZG282" s="590"/>
      <c r="MZH282" s="588"/>
      <c r="MZI282" s="588"/>
      <c r="MZJ282" s="30"/>
      <c r="MZK282" s="590"/>
      <c r="MZL282" s="588"/>
      <c r="MZM282" s="588"/>
      <c r="MZN282" s="30"/>
      <c r="MZO282" s="590"/>
      <c r="MZP282" s="588"/>
      <c r="MZQ282" s="588"/>
      <c r="MZR282" s="30"/>
      <c r="MZS282" s="590"/>
      <c r="MZT282" s="588"/>
      <c r="MZU282" s="588"/>
      <c r="MZV282" s="30"/>
      <c r="MZW282" s="590"/>
      <c r="MZX282" s="588"/>
      <c r="MZY282" s="588"/>
      <c r="MZZ282" s="30"/>
      <c r="NAA282" s="590"/>
      <c r="NAB282" s="588"/>
      <c r="NAC282" s="588"/>
      <c r="NAD282" s="30"/>
      <c r="NAE282" s="590"/>
      <c r="NAF282" s="588"/>
      <c r="NAG282" s="588"/>
      <c r="NAH282" s="30"/>
      <c r="NAI282" s="590"/>
      <c r="NAJ282" s="588"/>
      <c r="NAK282" s="588"/>
      <c r="NAL282" s="30"/>
      <c r="NAM282" s="590"/>
      <c r="NAN282" s="588"/>
      <c r="NAO282" s="588"/>
      <c r="NAP282" s="30"/>
      <c r="NAQ282" s="590"/>
      <c r="NAR282" s="588"/>
      <c r="NAS282" s="588"/>
      <c r="NAT282" s="30"/>
      <c r="NAU282" s="590"/>
      <c r="NAV282" s="588"/>
      <c r="NAW282" s="588"/>
      <c r="NAX282" s="30"/>
      <c r="NAY282" s="590"/>
      <c r="NAZ282" s="588"/>
      <c r="NBA282" s="588"/>
      <c r="NBB282" s="30"/>
      <c r="NBC282" s="590"/>
      <c r="NBD282" s="588"/>
      <c r="NBE282" s="588"/>
      <c r="NBF282" s="30"/>
      <c r="NBG282" s="590"/>
      <c r="NBH282" s="588"/>
      <c r="NBI282" s="588"/>
      <c r="NBJ282" s="30"/>
      <c r="NBK282" s="590"/>
      <c r="NBL282" s="588"/>
      <c r="NBM282" s="588"/>
      <c r="NBN282" s="30"/>
      <c r="NBO282" s="590"/>
      <c r="NBP282" s="588"/>
      <c r="NBQ282" s="588"/>
      <c r="NBR282" s="30"/>
      <c r="NBS282" s="590"/>
      <c r="NBT282" s="588"/>
      <c r="NBU282" s="588"/>
      <c r="NBV282" s="30"/>
      <c r="NBW282" s="590"/>
      <c r="NBX282" s="588"/>
      <c r="NBY282" s="588"/>
      <c r="NBZ282" s="30"/>
      <c r="NCA282" s="590"/>
      <c r="NCB282" s="588"/>
      <c r="NCC282" s="588"/>
      <c r="NCD282" s="30"/>
      <c r="NCE282" s="590"/>
      <c r="NCF282" s="588"/>
      <c r="NCG282" s="588"/>
      <c r="NCH282" s="30"/>
      <c r="NCI282" s="590"/>
      <c r="NCJ282" s="588"/>
      <c r="NCK282" s="588"/>
      <c r="NCL282" s="30"/>
      <c r="NCM282" s="590"/>
      <c r="NCN282" s="588"/>
      <c r="NCO282" s="588"/>
      <c r="NCP282" s="30"/>
      <c r="NCQ282" s="590"/>
      <c r="NCR282" s="588"/>
      <c r="NCS282" s="588"/>
      <c r="NCT282" s="30"/>
      <c r="NCU282" s="590"/>
      <c r="NCV282" s="588"/>
      <c r="NCW282" s="588"/>
      <c r="NCX282" s="30"/>
      <c r="NCY282" s="590"/>
      <c r="NCZ282" s="588"/>
      <c r="NDA282" s="588"/>
      <c r="NDB282" s="30"/>
      <c r="NDC282" s="590"/>
      <c r="NDD282" s="588"/>
      <c r="NDE282" s="588"/>
      <c r="NDF282" s="30"/>
      <c r="NDG282" s="590"/>
      <c r="NDH282" s="588"/>
      <c r="NDI282" s="588"/>
      <c r="NDJ282" s="30"/>
      <c r="NDK282" s="590"/>
      <c r="NDL282" s="588"/>
      <c r="NDM282" s="588"/>
      <c r="NDN282" s="30"/>
      <c r="NDO282" s="590"/>
      <c r="NDP282" s="588"/>
      <c r="NDQ282" s="588"/>
      <c r="NDR282" s="30"/>
      <c r="NDS282" s="590"/>
      <c r="NDT282" s="588"/>
      <c r="NDU282" s="588"/>
      <c r="NDV282" s="30"/>
      <c r="NDW282" s="590"/>
      <c r="NDX282" s="588"/>
      <c r="NDY282" s="588"/>
      <c r="NDZ282" s="30"/>
      <c r="NEA282" s="590"/>
      <c r="NEB282" s="588"/>
      <c r="NEC282" s="588"/>
      <c r="NED282" s="30"/>
      <c r="NEE282" s="590"/>
      <c r="NEF282" s="588"/>
      <c r="NEG282" s="588"/>
      <c r="NEH282" s="30"/>
      <c r="NEI282" s="590"/>
      <c r="NEJ282" s="588"/>
      <c r="NEK282" s="588"/>
      <c r="NEL282" s="30"/>
      <c r="NEM282" s="590"/>
      <c r="NEN282" s="588"/>
      <c r="NEO282" s="588"/>
      <c r="NEP282" s="30"/>
      <c r="NEQ282" s="590"/>
      <c r="NER282" s="588"/>
      <c r="NES282" s="588"/>
      <c r="NET282" s="30"/>
      <c r="NEU282" s="590"/>
      <c r="NEV282" s="588"/>
      <c r="NEW282" s="588"/>
      <c r="NEX282" s="30"/>
      <c r="NEY282" s="590"/>
      <c r="NEZ282" s="588"/>
      <c r="NFA282" s="588"/>
      <c r="NFB282" s="30"/>
      <c r="NFC282" s="590"/>
      <c r="NFD282" s="588"/>
      <c r="NFE282" s="588"/>
      <c r="NFF282" s="30"/>
      <c r="NFG282" s="590"/>
      <c r="NFH282" s="588"/>
      <c r="NFI282" s="588"/>
      <c r="NFJ282" s="30"/>
      <c r="NFK282" s="590"/>
      <c r="NFL282" s="588"/>
      <c r="NFM282" s="588"/>
      <c r="NFN282" s="30"/>
      <c r="NFO282" s="590"/>
      <c r="NFP282" s="588"/>
      <c r="NFQ282" s="588"/>
      <c r="NFR282" s="30"/>
      <c r="NFS282" s="590"/>
      <c r="NFT282" s="588"/>
      <c r="NFU282" s="588"/>
      <c r="NFV282" s="30"/>
      <c r="NFW282" s="590"/>
      <c r="NFX282" s="588"/>
      <c r="NFY282" s="588"/>
      <c r="NFZ282" s="30"/>
      <c r="NGA282" s="590"/>
      <c r="NGB282" s="588"/>
      <c r="NGC282" s="588"/>
      <c r="NGD282" s="30"/>
      <c r="NGE282" s="590"/>
      <c r="NGF282" s="588"/>
      <c r="NGG282" s="588"/>
      <c r="NGH282" s="30"/>
      <c r="NGI282" s="590"/>
      <c r="NGJ282" s="588"/>
      <c r="NGK282" s="588"/>
      <c r="NGL282" s="30"/>
      <c r="NGM282" s="590"/>
      <c r="NGN282" s="588"/>
      <c r="NGO282" s="588"/>
      <c r="NGP282" s="30"/>
      <c r="NGQ282" s="590"/>
      <c r="NGR282" s="588"/>
      <c r="NGS282" s="588"/>
      <c r="NGT282" s="30"/>
      <c r="NGU282" s="590"/>
      <c r="NGV282" s="588"/>
      <c r="NGW282" s="588"/>
      <c r="NGX282" s="30"/>
      <c r="NGY282" s="590"/>
      <c r="NGZ282" s="588"/>
      <c r="NHA282" s="588"/>
      <c r="NHB282" s="30"/>
      <c r="NHC282" s="590"/>
      <c r="NHD282" s="588"/>
      <c r="NHE282" s="588"/>
      <c r="NHF282" s="30"/>
      <c r="NHG282" s="590"/>
      <c r="NHH282" s="588"/>
      <c r="NHI282" s="588"/>
      <c r="NHJ282" s="30"/>
      <c r="NHK282" s="590"/>
      <c r="NHL282" s="588"/>
      <c r="NHM282" s="588"/>
      <c r="NHN282" s="30"/>
      <c r="NHO282" s="590"/>
      <c r="NHP282" s="588"/>
      <c r="NHQ282" s="588"/>
      <c r="NHR282" s="30"/>
      <c r="NHS282" s="590"/>
      <c r="NHT282" s="588"/>
      <c r="NHU282" s="588"/>
      <c r="NHV282" s="30"/>
      <c r="NHW282" s="590"/>
      <c r="NHX282" s="588"/>
      <c r="NHY282" s="588"/>
      <c r="NHZ282" s="30"/>
      <c r="NIA282" s="590"/>
      <c r="NIB282" s="588"/>
      <c r="NIC282" s="588"/>
      <c r="NID282" s="30"/>
      <c r="NIE282" s="590"/>
      <c r="NIF282" s="588"/>
      <c r="NIG282" s="588"/>
      <c r="NIH282" s="30"/>
      <c r="NII282" s="590"/>
      <c r="NIJ282" s="588"/>
      <c r="NIK282" s="588"/>
      <c r="NIL282" s="30"/>
      <c r="NIM282" s="590"/>
      <c r="NIN282" s="588"/>
      <c r="NIO282" s="588"/>
      <c r="NIP282" s="30"/>
      <c r="NIQ282" s="590"/>
      <c r="NIR282" s="588"/>
      <c r="NIS282" s="588"/>
      <c r="NIT282" s="30"/>
      <c r="NIU282" s="590"/>
      <c r="NIV282" s="588"/>
      <c r="NIW282" s="588"/>
      <c r="NIX282" s="30"/>
      <c r="NIY282" s="590"/>
      <c r="NIZ282" s="588"/>
      <c r="NJA282" s="588"/>
      <c r="NJB282" s="30"/>
      <c r="NJC282" s="590"/>
      <c r="NJD282" s="588"/>
      <c r="NJE282" s="588"/>
      <c r="NJF282" s="30"/>
      <c r="NJG282" s="590"/>
      <c r="NJH282" s="588"/>
      <c r="NJI282" s="588"/>
      <c r="NJJ282" s="30"/>
      <c r="NJK282" s="590"/>
      <c r="NJL282" s="588"/>
      <c r="NJM282" s="588"/>
      <c r="NJN282" s="30"/>
      <c r="NJO282" s="590"/>
      <c r="NJP282" s="588"/>
      <c r="NJQ282" s="588"/>
      <c r="NJR282" s="30"/>
      <c r="NJS282" s="590"/>
      <c r="NJT282" s="588"/>
      <c r="NJU282" s="588"/>
      <c r="NJV282" s="30"/>
      <c r="NJW282" s="590"/>
      <c r="NJX282" s="588"/>
      <c r="NJY282" s="588"/>
      <c r="NJZ282" s="30"/>
      <c r="NKA282" s="590"/>
      <c r="NKB282" s="588"/>
      <c r="NKC282" s="588"/>
      <c r="NKD282" s="30"/>
      <c r="NKE282" s="590"/>
      <c r="NKF282" s="588"/>
      <c r="NKG282" s="588"/>
      <c r="NKH282" s="30"/>
      <c r="NKI282" s="590"/>
      <c r="NKJ282" s="588"/>
      <c r="NKK282" s="588"/>
      <c r="NKL282" s="30"/>
      <c r="NKM282" s="590"/>
      <c r="NKN282" s="588"/>
      <c r="NKO282" s="588"/>
      <c r="NKP282" s="30"/>
      <c r="NKQ282" s="590"/>
      <c r="NKR282" s="588"/>
      <c r="NKS282" s="588"/>
      <c r="NKT282" s="30"/>
      <c r="NKU282" s="590"/>
      <c r="NKV282" s="588"/>
      <c r="NKW282" s="588"/>
      <c r="NKX282" s="30"/>
      <c r="NKY282" s="590"/>
      <c r="NKZ282" s="588"/>
      <c r="NLA282" s="588"/>
      <c r="NLB282" s="30"/>
      <c r="NLC282" s="590"/>
      <c r="NLD282" s="588"/>
      <c r="NLE282" s="588"/>
      <c r="NLF282" s="30"/>
      <c r="NLG282" s="590"/>
      <c r="NLH282" s="588"/>
      <c r="NLI282" s="588"/>
      <c r="NLJ282" s="30"/>
      <c r="NLK282" s="590"/>
      <c r="NLL282" s="588"/>
      <c r="NLM282" s="588"/>
      <c r="NLN282" s="30"/>
      <c r="NLO282" s="590"/>
      <c r="NLP282" s="588"/>
      <c r="NLQ282" s="588"/>
      <c r="NLR282" s="30"/>
      <c r="NLS282" s="590"/>
      <c r="NLT282" s="588"/>
      <c r="NLU282" s="588"/>
      <c r="NLV282" s="30"/>
      <c r="NLW282" s="590"/>
      <c r="NLX282" s="588"/>
      <c r="NLY282" s="588"/>
      <c r="NLZ282" s="30"/>
      <c r="NMA282" s="590"/>
      <c r="NMB282" s="588"/>
      <c r="NMC282" s="588"/>
      <c r="NMD282" s="30"/>
      <c r="NME282" s="590"/>
      <c r="NMF282" s="588"/>
      <c r="NMG282" s="588"/>
      <c r="NMH282" s="30"/>
      <c r="NMI282" s="590"/>
      <c r="NMJ282" s="588"/>
      <c r="NMK282" s="588"/>
      <c r="NML282" s="30"/>
      <c r="NMM282" s="590"/>
      <c r="NMN282" s="588"/>
      <c r="NMO282" s="588"/>
      <c r="NMP282" s="30"/>
      <c r="NMQ282" s="590"/>
      <c r="NMR282" s="588"/>
      <c r="NMS282" s="588"/>
      <c r="NMT282" s="30"/>
      <c r="NMU282" s="590"/>
      <c r="NMV282" s="588"/>
      <c r="NMW282" s="588"/>
      <c r="NMX282" s="30"/>
      <c r="NMY282" s="590"/>
      <c r="NMZ282" s="588"/>
      <c r="NNA282" s="588"/>
      <c r="NNB282" s="30"/>
      <c r="NNC282" s="590"/>
      <c r="NND282" s="588"/>
      <c r="NNE282" s="588"/>
      <c r="NNF282" s="30"/>
      <c r="NNG282" s="590"/>
      <c r="NNH282" s="588"/>
      <c r="NNI282" s="588"/>
      <c r="NNJ282" s="30"/>
      <c r="NNK282" s="590"/>
      <c r="NNL282" s="588"/>
      <c r="NNM282" s="588"/>
      <c r="NNN282" s="30"/>
      <c r="NNO282" s="590"/>
      <c r="NNP282" s="588"/>
      <c r="NNQ282" s="588"/>
      <c r="NNR282" s="30"/>
      <c r="NNS282" s="590"/>
      <c r="NNT282" s="588"/>
      <c r="NNU282" s="588"/>
      <c r="NNV282" s="30"/>
      <c r="NNW282" s="590"/>
      <c r="NNX282" s="588"/>
      <c r="NNY282" s="588"/>
      <c r="NNZ282" s="30"/>
      <c r="NOA282" s="590"/>
      <c r="NOB282" s="588"/>
      <c r="NOC282" s="588"/>
      <c r="NOD282" s="30"/>
      <c r="NOE282" s="590"/>
      <c r="NOF282" s="588"/>
      <c r="NOG282" s="588"/>
      <c r="NOH282" s="30"/>
      <c r="NOI282" s="590"/>
      <c r="NOJ282" s="588"/>
      <c r="NOK282" s="588"/>
      <c r="NOL282" s="30"/>
      <c r="NOM282" s="590"/>
      <c r="NON282" s="588"/>
      <c r="NOO282" s="588"/>
      <c r="NOP282" s="30"/>
      <c r="NOQ282" s="590"/>
      <c r="NOR282" s="588"/>
      <c r="NOS282" s="588"/>
      <c r="NOT282" s="30"/>
      <c r="NOU282" s="590"/>
      <c r="NOV282" s="588"/>
      <c r="NOW282" s="588"/>
      <c r="NOX282" s="30"/>
      <c r="NOY282" s="590"/>
      <c r="NOZ282" s="588"/>
      <c r="NPA282" s="588"/>
      <c r="NPB282" s="30"/>
      <c r="NPC282" s="590"/>
      <c r="NPD282" s="588"/>
      <c r="NPE282" s="588"/>
      <c r="NPF282" s="30"/>
      <c r="NPG282" s="590"/>
      <c r="NPH282" s="588"/>
      <c r="NPI282" s="588"/>
      <c r="NPJ282" s="30"/>
      <c r="NPK282" s="590"/>
      <c r="NPL282" s="588"/>
      <c r="NPM282" s="588"/>
      <c r="NPN282" s="30"/>
      <c r="NPO282" s="590"/>
      <c r="NPP282" s="588"/>
      <c r="NPQ282" s="588"/>
      <c r="NPR282" s="30"/>
      <c r="NPS282" s="590"/>
      <c r="NPT282" s="588"/>
      <c r="NPU282" s="588"/>
      <c r="NPV282" s="30"/>
      <c r="NPW282" s="590"/>
      <c r="NPX282" s="588"/>
      <c r="NPY282" s="588"/>
      <c r="NPZ282" s="30"/>
      <c r="NQA282" s="590"/>
      <c r="NQB282" s="588"/>
      <c r="NQC282" s="588"/>
      <c r="NQD282" s="30"/>
      <c r="NQE282" s="590"/>
      <c r="NQF282" s="588"/>
      <c r="NQG282" s="588"/>
      <c r="NQH282" s="30"/>
      <c r="NQI282" s="590"/>
      <c r="NQJ282" s="588"/>
      <c r="NQK282" s="588"/>
      <c r="NQL282" s="30"/>
      <c r="NQM282" s="590"/>
      <c r="NQN282" s="588"/>
      <c r="NQO282" s="588"/>
      <c r="NQP282" s="30"/>
      <c r="NQQ282" s="590"/>
      <c r="NQR282" s="588"/>
      <c r="NQS282" s="588"/>
      <c r="NQT282" s="30"/>
      <c r="NQU282" s="590"/>
      <c r="NQV282" s="588"/>
      <c r="NQW282" s="588"/>
      <c r="NQX282" s="30"/>
      <c r="NQY282" s="590"/>
      <c r="NQZ282" s="588"/>
      <c r="NRA282" s="588"/>
      <c r="NRB282" s="30"/>
      <c r="NRC282" s="590"/>
      <c r="NRD282" s="588"/>
      <c r="NRE282" s="588"/>
      <c r="NRF282" s="30"/>
      <c r="NRG282" s="590"/>
      <c r="NRH282" s="588"/>
      <c r="NRI282" s="588"/>
      <c r="NRJ282" s="30"/>
      <c r="NRK282" s="590"/>
      <c r="NRL282" s="588"/>
      <c r="NRM282" s="588"/>
      <c r="NRN282" s="30"/>
      <c r="NRO282" s="590"/>
      <c r="NRP282" s="588"/>
      <c r="NRQ282" s="588"/>
      <c r="NRR282" s="30"/>
      <c r="NRS282" s="590"/>
      <c r="NRT282" s="588"/>
      <c r="NRU282" s="588"/>
      <c r="NRV282" s="30"/>
      <c r="NRW282" s="590"/>
      <c r="NRX282" s="588"/>
      <c r="NRY282" s="588"/>
      <c r="NRZ282" s="30"/>
      <c r="NSA282" s="590"/>
      <c r="NSB282" s="588"/>
      <c r="NSC282" s="588"/>
      <c r="NSD282" s="30"/>
      <c r="NSE282" s="590"/>
      <c r="NSF282" s="588"/>
      <c r="NSG282" s="588"/>
      <c r="NSH282" s="30"/>
      <c r="NSI282" s="590"/>
      <c r="NSJ282" s="588"/>
      <c r="NSK282" s="588"/>
      <c r="NSL282" s="30"/>
      <c r="NSM282" s="590"/>
      <c r="NSN282" s="588"/>
      <c r="NSO282" s="588"/>
      <c r="NSP282" s="30"/>
      <c r="NSQ282" s="590"/>
      <c r="NSR282" s="588"/>
      <c r="NSS282" s="588"/>
      <c r="NST282" s="30"/>
      <c r="NSU282" s="590"/>
      <c r="NSV282" s="588"/>
      <c r="NSW282" s="588"/>
      <c r="NSX282" s="30"/>
      <c r="NSY282" s="590"/>
      <c r="NSZ282" s="588"/>
      <c r="NTA282" s="588"/>
      <c r="NTB282" s="30"/>
      <c r="NTC282" s="590"/>
      <c r="NTD282" s="588"/>
      <c r="NTE282" s="588"/>
      <c r="NTF282" s="30"/>
      <c r="NTG282" s="590"/>
      <c r="NTH282" s="588"/>
      <c r="NTI282" s="588"/>
      <c r="NTJ282" s="30"/>
      <c r="NTK282" s="590"/>
      <c r="NTL282" s="588"/>
      <c r="NTM282" s="588"/>
      <c r="NTN282" s="30"/>
      <c r="NTO282" s="590"/>
      <c r="NTP282" s="588"/>
      <c r="NTQ282" s="588"/>
      <c r="NTR282" s="30"/>
      <c r="NTS282" s="590"/>
      <c r="NTT282" s="588"/>
      <c r="NTU282" s="588"/>
      <c r="NTV282" s="30"/>
      <c r="NTW282" s="590"/>
      <c r="NTX282" s="588"/>
      <c r="NTY282" s="588"/>
      <c r="NTZ282" s="30"/>
      <c r="NUA282" s="590"/>
      <c r="NUB282" s="588"/>
      <c r="NUC282" s="588"/>
      <c r="NUD282" s="30"/>
      <c r="NUE282" s="590"/>
      <c r="NUF282" s="588"/>
      <c r="NUG282" s="588"/>
      <c r="NUH282" s="30"/>
      <c r="NUI282" s="590"/>
      <c r="NUJ282" s="588"/>
      <c r="NUK282" s="588"/>
      <c r="NUL282" s="30"/>
      <c r="NUM282" s="590"/>
      <c r="NUN282" s="588"/>
      <c r="NUO282" s="588"/>
      <c r="NUP282" s="30"/>
      <c r="NUQ282" s="590"/>
      <c r="NUR282" s="588"/>
      <c r="NUS282" s="588"/>
      <c r="NUT282" s="30"/>
      <c r="NUU282" s="590"/>
      <c r="NUV282" s="588"/>
      <c r="NUW282" s="588"/>
      <c r="NUX282" s="30"/>
      <c r="NUY282" s="590"/>
      <c r="NUZ282" s="588"/>
      <c r="NVA282" s="588"/>
      <c r="NVB282" s="30"/>
      <c r="NVC282" s="590"/>
      <c r="NVD282" s="588"/>
      <c r="NVE282" s="588"/>
      <c r="NVF282" s="30"/>
      <c r="NVG282" s="590"/>
      <c r="NVH282" s="588"/>
      <c r="NVI282" s="588"/>
      <c r="NVJ282" s="30"/>
      <c r="NVK282" s="590"/>
      <c r="NVL282" s="588"/>
      <c r="NVM282" s="588"/>
      <c r="NVN282" s="30"/>
      <c r="NVO282" s="590"/>
      <c r="NVP282" s="588"/>
      <c r="NVQ282" s="588"/>
      <c r="NVR282" s="30"/>
      <c r="NVS282" s="590"/>
      <c r="NVT282" s="588"/>
      <c r="NVU282" s="588"/>
      <c r="NVV282" s="30"/>
      <c r="NVW282" s="590"/>
      <c r="NVX282" s="588"/>
      <c r="NVY282" s="588"/>
      <c r="NVZ282" s="30"/>
      <c r="NWA282" s="590"/>
      <c r="NWB282" s="588"/>
      <c r="NWC282" s="588"/>
      <c r="NWD282" s="30"/>
      <c r="NWE282" s="590"/>
      <c r="NWF282" s="588"/>
      <c r="NWG282" s="588"/>
      <c r="NWH282" s="30"/>
      <c r="NWI282" s="590"/>
      <c r="NWJ282" s="588"/>
      <c r="NWK282" s="588"/>
      <c r="NWL282" s="30"/>
      <c r="NWM282" s="590"/>
      <c r="NWN282" s="588"/>
      <c r="NWO282" s="588"/>
      <c r="NWP282" s="30"/>
      <c r="NWQ282" s="590"/>
      <c r="NWR282" s="588"/>
      <c r="NWS282" s="588"/>
      <c r="NWT282" s="30"/>
      <c r="NWU282" s="590"/>
      <c r="NWV282" s="588"/>
      <c r="NWW282" s="588"/>
      <c r="NWX282" s="30"/>
      <c r="NWY282" s="590"/>
      <c r="NWZ282" s="588"/>
      <c r="NXA282" s="588"/>
      <c r="NXB282" s="30"/>
      <c r="NXC282" s="590"/>
      <c r="NXD282" s="588"/>
      <c r="NXE282" s="588"/>
      <c r="NXF282" s="30"/>
      <c r="NXG282" s="590"/>
      <c r="NXH282" s="588"/>
      <c r="NXI282" s="588"/>
      <c r="NXJ282" s="30"/>
      <c r="NXK282" s="590"/>
      <c r="NXL282" s="588"/>
      <c r="NXM282" s="588"/>
      <c r="NXN282" s="30"/>
      <c r="NXO282" s="590"/>
      <c r="NXP282" s="588"/>
      <c r="NXQ282" s="588"/>
      <c r="NXR282" s="30"/>
      <c r="NXS282" s="590"/>
      <c r="NXT282" s="588"/>
      <c r="NXU282" s="588"/>
      <c r="NXV282" s="30"/>
      <c r="NXW282" s="590"/>
      <c r="NXX282" s="588"/>
      <c r="NXY282" s="588"/>
      <c r="NXZ282" s="30"/>
      <c r="NYA282" s="590"/>
      <c r="NYB282" s="588"/>
      <c r="NYC282" s="588"/>
      <c r="NYD282" s="30"/>
      <c r="NYE282" s="590"/>
      <c r="NYF282" s="588"/>
      <c r="NYG282" s="588"/>
      <c r="NYH282" s="30"/>
      <c r="NYI282" s="590"/>
      <c r="NYJ282" s="588"/>
      <c r="NYK282" s="588"/>
      <c r="NYL282" s="30"/>
      <c r="NYM282" s="590"/>
      <c r="NYN282" s="588"/>
      <c r="NYO282" s="588"/>
      <c r="NYP282" s="30"/>
      <c r="NYQ282" s="590"/>
      <c r="NYR282" s="588"/>
      <c r="NYS282" s="588"/>
      <c r="NYT282" s="30"/>
      <c r="NYU282" s="590"/>
      <c r="NYV282" s="588"/>
      <c r="NYW282" s="588"/>
      <c r="NYX282" s="30"/>
      <c r="NYY282" s="590"/>
      <c r="NYZ282" s="588"/>
      <c r="NZA282" s="588"/>
      <c r="NZB282" s="30"/>
      <c r="NZC282" s="590"/>
      <c r="NZD282" s="588"/>
      <c r="NZE282" s="588"/>
      <c r="NZF282" s="30"/>
      <c r="NZG282" s="590"/>
      <c r="NZH282" s="588"/>
      <c r="NZI282" s="588"/>
      <c r="NZJ282" s="30"/>
      <c r="NZK282" s="590"/>
      <c r="NZL282" s="588"/>
      <c r="NZM282" s="588"/>
      <c r="NZN282" s="30"/>
      <c r="NZO282" s="590"/>
      <c r="NZP282" s="588"/>
      <c r="NZQ282" s="588"/>
      <c r="NZR282" s="30"/>
      <c r="NZS282" s="590"/>
      <c r="NZT282" s="588"/>
      <c r="NZU282" s="588"/>
      <c r="NZV282" s="30"/>
      <c r="NZW282" s="590"/>
      <c r="NZX282" s="588"/>
      <c r="NZY282" s="588"/>
      <c r="NZZ282" s="30"/>
      <c r="OAA282" s="590"/>
      <c r="OAB282" s="588"/>
      <c r="OAC282" s="588"/>
      <c r="OAD282" s="30"/>
      <c r="OAE282" s="590"/>
      <c r="OAF282" s="588"/>
      <c r="OAG282" s="588"/>
      <c r="OAH282" s="30"/>
      <c r="OAI282" s="590"/>
      <c r="OAJ282" s="588"/>
      <c r="OAK282" s="588"/>
      <c r="OAL282" s="30"/>
      <c r="OAM282" s="590"/>
      <c r="OAN282" s="588"/>
      <c r="OAO282" s="588"/>
      <c r="OAP282" s="30"/>
      <c r="OAQ282" s="590"/>
      <c r="OAR282" s="588"/>
      <c r="OAS282" s="588"/>
      <c r="OAT282" s="30"/>
      <c r="OAU282" s="590"/>
      <c r="OAV282" s="588"/>
      <c r="OAW282" s="588"/>
      <c r="OAX282" s="30"/>
      <c r="OAY282" s="590"/>
      <c r="OAZ282" s="588"/>
      <c r="OBA282" s="588"/>
      <c r="OBB282" s="30"/>
      <c r="OBC282" s="590"/>
      <c r="OBD282" s="588"/>
      <c r="OBE282" s="588"/>
      <c r="OBF282" s="30"/>
      <c r="OBG282" s="590"/>
      <c r="OBH282" s="588"/>
      <c r="OBI282" s="588"/>
      <c r="OBJ282" s="30"/>
      <c r="OBK282" s="590"/>
      <c r="OBL282" s="588"/>
      <c r="OBM282" s="588"/>
      <c r="OBN282" s="30"/>
      <c r="OBO282" s="590"/>
      <c r="OBP282" s="588"/>
      <c r="OBQ282" s="588"/>
      <c r="OBR282" s="30"/>
      <c r="OBS282" s="590"/>
      <c r="OBT282" s="588"/>
      <c r="OBU282" s="588"/>
      <c r="OBV282" s="30"/>
      <c r="OBW282" s="590"/>
      <c r="OBX282" s="588"/>
      <c r="OBY282" s="588"/>
      <c r="OBZ282" s="30"/>
      <c r="OCA282" s="590"/>
      <c r="OCB282" s="588"/>
      <c r="OCC282" s="588"/>
      <c r="OCD282" s="30"/>
      <c r="OCE282" s="590"/>
      <c r="OCF282" s="588"/>
      <c r="OCG282" s="588"/>
      <c r="OCH282" s="30"/>
      <c r="OCI282" s="590"/>
      <c r="OCJ282" s="588"/>
      <c r="OCK282" s="588"/>
      <c r="OCL282" s="30"/>
      <c r="OCM282" s="590"/>
      <c r="OCN282" s="588"/>
      <c r="OCO282" s="588"/>
      <c r="OCP282" s="30"/>
      <c r="OCQ282" s="590"/>
      <c r="OCR282" s="588"/>
      <c r="OCS282" s="588"/>
      <c r="OCT282" s="30"/>
      <c r="OCU282" s="590"/>
      <c r="OCV282" s="588"/>
      <c r="OCW282" s="588"/>
      <c r="OCX282" s="30"/>
      <c r="OCY282" s="590"/>
      <c r="OCZ282" s="588"/>
      <c r="ODA282" s="588"/>
      <c r="ODB282" s="30"/>
      <c r="ODC282" s="590"/>
      <c r="ODD282" s="588"/>
      <c r="ODE282" s="588"/>
      <c r="ODF282" s="30"/>
      <c r="ODG282" s="590"/>
      <c r="ODH282" s="588"/>
      <c r="ODI282" s="588"/>
      <c r="ODJ282" s="30"/>
      <c r="ODK282" s="590"/>
      <c r="ODL282" s="588"/>
      <c r="ODM282" s="588"/>
      <c r="ODN282" s="30"/>
      <c r="ODO282" s="590"/>
      <c r="ODP282" s="588"/>
      <c r="ODQ282" s="588"/>
      <c r="ODR282" s="30"/>
      <c r="ODS282" s="590"/>
      <c r="ODT282" s="588"/>
      <c r="ODU282" s="588"/>
      <c r="ODV282" s="30"/>
      <c r="ODW282" s="590"/>
      <c r="ODX282" s="588"/>
      <c r="ODY282" s="588"/>
      <c r="ODZ282" s="30"/>
      <c r="OEA282" s="590"/>
      <c r="OEB282" s="588"/>
      <c r="OEC282" s="588"/>
      <c r="OED282" s="30"/>
      <c r="OEE282" s="590"/>
      <c r="OEF282" s="588"/>
      <c r="OEG282" s="588"/>
      <c r="OEH282" s="30"/>
      <c r="OEI282" s="590"/>
      <c r="OEJ282" s="588"/>
      <c r="OEK282" s="588"/>
      <c r="OEL282" s="30"/>
      <c r="OEM282" s="590"/>
      <c r="OEN282" s="588"/>
      <c r="OEO282" s="588"/>
      <c r="OEP282" s="30"/>
      <c r="OEQ282" s="590"/>
      <c r="OER282" s="588"/>
      <c r="OES282" s="588"/>
      <c r="OET282" s="30"/>
      <c r="OEU282" s="590"/>
      <c r="OEV282" s="588"/>
      <c r="OEW282" s="588"/>
      <c r="OEX282" s="30"/>
      <c r="OEY282" s="590"/>
      <c r="OEZ282" s="588"/>
      <c r="OFA282" s="588"/>
      <c r="OFB282" s="30"/>
      <c r="OFC282" s="590"/>
      <c r="OFD282" s="588"/>
      <c r="OFE282" s="588"/>
      <c r="OFF282" s="30"/>
      <c r="OFG282" s="590"/>
      <c r="OFH282" s="588"/>
      <c r="OFI282" s="588"/>
      <c r="OFJ282" s="30"/>
      <c r="OFK282" s="590"/>
      <c r="OFL282" s="588"/>
      <c r="OFM282" s="588"/>
      <c r="OFN282" s="30"/>
      <c r="OFO282" s="590"/>
      <c r="OFP282" s="588"/>
      <c r="OFQ282" s="588"/>
      <c r="OFR282" s="30"/>
      <c r="OFS282" s="590"/>
      <c r="OFT282" s="588"/>
      <c r="OFU282" s="588"/>
      <c r="OFV282" s="30"/>
      <c r="OFW282" s="590"/>
      <c r="OFX282" s="588"/>
      <c r="OFY282" s="588"/>
      <c r="OFZ282" s="30"/>
      <c r="OGA282" s="590"/>
      <c r="OGB282" s="588"/>
      <c r="OGC282" s="588"/>
      <c r="OGD282" s="30"/>
      <c r="OGE282" s="590"/>
      <c r="OGF282" s="588"/>
      <c r="OGG282" s="588"/>
      <c r="OGH282" s="30"/>
      <c r="OGI282" s="590"/>
      <c r="OGJ282" s="588"/>
      <c r="OGK282" s="588"/>
      <c r="OGL282" s="30"/>
      <c r="OGM282" s="590"/>
      <c r="OGN282" s="588"/>
      <c r="OGO282" s="588"/>
      <c r="OGP282" s="30"/>
      <c r="OGQ282" s="590"/>
      <c r="OGR282" s="588"/>
      <c r="OGS282" s="588"/>
      <c r="OGT282" s="30"/>
      <c r="OGU282" s="590"/>
      <c r="OGV282" s="588"/>
      <c r="OGW282" s="588"/>
      <c r="OGX282" s="30"/>
      <c r="OGY282" s="590"/>
      <c r="OGZ282" s="588"/>
      <c r="OHA282" s="588"/>
      <c r="OHB282" s="30"/>
      <c r="OHC282" s="590"/>
      <c r="OHD282" s="588"/>
      <c r="OHE282" s="588"/>
      <c r="OHF282" s="30"/>
      <c r="OHG282" s="590"/>
      <c r="OHH282" s="588"/>
      <c r="OHI282" s="588"/>
      <c r="OHJ282" s="30"/>
      <c r="OHK282" s="590"/>
      <c r="OHL282" s="588"/>
      <c r="OHM282" s="588"/>
      <c r="OHN282" s="30"/>
      <c r="OHO282" s="590"/>
      <c r="OHP282" s="588"/>
      <c r="OHQ282" s="588"/>
      <c r="OHR282" s="30"/>
      <c r="OHS282" s="590"/>
      <c r="OHT282" s="588"/>
      <c r="OHU282" s="588"/>
      <c r="OHV282" s="30"/>
      <c r="OHW282" s="590"/>
      <c r="OHX282" s="588"/>
      <c r="OHY282" s="588"/>
      <c r="OHZ282" s="30"/>
      <c r="OIA282" s="590"/>
      <c r="OIB282" s="588"/>
      <c r="OIC282" s="588"/>
      <c r="OID282" s="30"/>
      <c r="OIE282" s="590"/>
      <c r="OIF282" s="588"/>
      <c r="OIG282" s="588"/>
      <c r="OIH282" s="30"/>
      <c r="OII282" s="590"/>
      <c r="OIJ282" s="588"/>
      <c r="OIK282" s="588"/>
      <c r="OIL282" s="30"/>
      <c r="OIM282" s="590"/>
      <c r="OIN282" s="588"/>
      <c r="OIO282" s="588"/>
      <c r="OIP282" s="30"/>
      <c r="OIQ282" s="590"/>
      <c r="OIR282" s="588"/>
      <c r="OIS282" s="588"/>
      <c r="OIT282" s="30"/>
      <c r="OIU282" s="590"/>
      <c r="OIV282" s="588"/>
      <c r="OIW282" s="588"/>
      <c r="OIX282" s="30"/>
      <c r="OIY282" s="590"/>
      <c r="OIZ282" s="588"/>
      <c r="OJA282" s="588"/>
      <c r="OJB282" s="30"/>
      <c r="OJC282" s="590"/>
      <c r="OJD282" s="588"/>
      <c r="OJE282" s="588"/>
      <c r="OJF282" s="30"/>
      <c r="OJG282" s="590"/>
      <c r="OJH282" s="588"/>
      <c r="OJI282" s="588"/>
      <c r="OJJ282" s="30"/>
      <c r="OJK282" s="590"/>
      <c r="OJL282" s="588"/>
      <c r="OJM282" s="588"/>
      <c r="OJN282" s="30"/>
      <c r="OJO282" s="590"/>
      <c r="OJP282" s="588"/>
      <c r="OJQ282" s="588"/>
      <c r="OJR282" s="30"/>
      <c r="OJS282" s="590"/>
      <c r="OJT282" s="588"/>
      <c r="OJU282" s="588"/>
      <c r="OJV282" s="30"/>
      <c r="OJW282" s="590"/>
      <c r="OJX282" s="588"/>
      <c r="OJY282" s="588"/>
      <c r="OJZ282" s="30"/>
      <c r="OKA282" s="590"/>
      <c r="OKB282" s="588"/>
      <c r="OKC282" s="588"/>
      <c r="OKD282" s="30"/>
      <c r="OKE282" s="590"/>
      <c r="OKF282" s="588"/>
      <c r="OKG282" s="588"/>
      <c r="OKH282" s="30"/>
      <c r="OKI282" s="590"/>
      <c r="OKJ282" s="588"/>
      <c r="OKK282" s="588"/>
      <c r="OKL282" s="30"/>
      <c r="OKM282" s="590"/>
      <c r="OKN282" s="588"/>
      <c r="OKO282" s="588"/>
      <c r="OKP282" s="30"/>
      <c r="OKQ282" s="590"/>
      <c r="OKR282" s="588"/>
      <c r="OKS282" s="588"/>
      <c r="OKT282" s="30"/>
      <c r="OKU282" s="590"/>
      <c r="OKV282" s="588"/>
      <c r="OKW282" s="588"/>
      <c r="OKX282" s="30"/>
      <c r="OKY282" s="590"/>
      <c r="OKZ282" s="588"/>
      <c r="OLA282" s="588"/>
      <c r="OLB282" s="30"/>
      <c r="OLC282" s="590"/>
      <c r="OLD282" s="588"/>
      <c r="OLE282" s="588"/>
      <c r="OLF282" s="30"/>
      <c r="OLG282" s="590"/>
      <c r="OLH282" s="588"/>
      <c r="OLI282" s="588"/>
      <c r="OLJ282" s="30"/>
      <c r="OLK282" s="590"/>
      <c r="OLL282" s="588"/>
      <c r="OLM282" s="588"/>
      <c r="OLN282" s="30"/>
      <c r="OLO282" s="590"/>
      <c r="OLP282" s="588"/>
      <c r="OLQ282" s="588"/>
      <c r="OLR282" s="30"/>
      <c r="OLS282" s="590"/>
      <c r="OLT282" s="588"/>
      <c r="OLU282" s="588"/>
      <c r="OLV282" s="30"/>
      <c r="OLW282" s="590"/>
      <c r="OLX282" s="588"/>
      <c r="OLY282" s="588"/>
      <c r="OLZ282" s="30"/>
      <c r="OMA282" s="590"/>
      <c r="OMB282" s="588"/>
      <c r="OMC282" s="588"/>
      <c r="OMD282" s="30"/>
      <c r="OME282" s="590"/>
      <c r="OMF282" s="588"/>
      <c r="OMG282" s="588"/>
      <c r="OMH282" s="30"/>
      <c r="OMI282" s="590"/>
      <c r="OMJ282" s="588"/>
      <c r="OMK282" s="588"/>
      <c r="OML282" s="30"/>
      <c r="OMM282" s="590"/>
      <c r="OMN282" s="588"/>
      <c r="OMO282" s="588"/>
      <c r="OMP282" s="30"/>
      <c r="OMQ282" s="590"/>
      <c r="OMR282" s="588"/>
      <c r="OMS282" s="588"/>
      <c r="OMT282" s="30"/>
      <c r="OMU282" s="590"/>
      <c r="OMV282" s="588"/>
      <c r="OMW282" s="588"/>
      <c r="OMX282" s="30"/>
      <c r="OMY282" s="590"/>
      <c r="OMZ282" s="588"/>
      <c r="ONA282" s="588"/>
      <c r="ONB282" s="30"/>
      <c r="ONC282" s="590"/>
      <c r="OND282" s="588"/>
      <c r="ONE282" s="588"/>
      <c r="ONF282" s="30"/>
      <c r="ONG282" s="590"/>
      <c r="ONH282" s="588"/>
      <c r="ONI282" s="588"/>
      <c r="ONJ282" s="30"/>
      <c r="ONK282" s="590"/>
      <c r="ONL282" s="588"/>
      <c r="ONM282" s="588"/>
      <c r="ONN282" s="30"/>
      <c r="ONO282" s="590"/>
      <c r="ONP282" s="588"/>
      <c r="ONQ282" s="588"/>
      <c r="ONR282" s="30"/>
      <c r="ONS282" s="590"/>
      <c r="ONT282" s="588"/>
      <c r="ONU282" s="588"/>
      <c r="ONV282" s="30"/>
      <c r="ONW282" s="590"/>
      <c r="ONX282" s="588"/>
      <c r="ONY282" s="588"/>
      <c r="ONZ282" s="30"/>
      <c r="OOA282" s="590"/>
      <c r="OOB282" s="588"/>
      <c r="OOC282" s="588"/>
      <c r="OOD282" s="30"/>
      <c r="OOE282" s="590"/>
      <c r="OOF282" s="588"/>
      <c r="OOG282" s="588"/>
      <c r="OOH282" s="30"/>
      <c r="OOI282" s="590"/>
      <c r="OOJ282" s="588"/>
      <c r="OOK282" s="588"/>
      <c r="OOL282" s="30"/>
      <c r="OOM282" s="590"/>
      <c r="OON282" s="588"/>
      <c r="OOO282" s="588"/>
      <c r="OOP282" s="30"/>
      <c r="OOQ282" s="590"/>
      <c r="OOR282" s="588"/>
      <c r="OOS282" s="588"/>
      <c r="OOT282" s="30"/>
      <c r="OOU282" s="590"/>
      <c r="OOV282" s="588"/>
      <c r="OOW282" s="588"/>
      <c r="OOX282" s="30"/>
      <c r="OOY282" s="590"/>
      <c r="OOZ282" s="588"/>
      <c r="OPA282" s="588"/>
      <c r="OPB282" s="30"/>
      <c r="OPC282" s="590"/>
      <c r="OPD282" s="588"/>
      <c r="OPE282" s="588"/>
      <c r="OPF282" s="30"/>
      <c r="OPG282" s="590"/>
      <c r="OPH282" s="588"/>
      <c r="OPI282" s="588"/>
      <c r="OPJ282" s="30"/>
      <c r="OPK282" s="590"/>
      <c r="OPL282" s="588"/>
      <c r="OPM282" s="588"/>
      <c r="OPN282" s="30"/>
      <c r="OPO282" s="590"/>
      <c r="OPP282" s="588"/>
      <c r="OPQ282" s="588"/>
      <c r="OPR282" s="30"/>
      <c r="OPS282" s="590"/>
      <c r="OPT282" s="588"/>
      <c r="OPU282" s="588"/>
      <c r="OPV282" s="30"/>
      <c r="OPW282" s="590"/>
      <c r="OPX282" s="588"/>
      <c r="OPY282" s="588"/>
      <c r="OPZ282" s="30"/>
      <c r="OQA282" s="590"/>
      <c r="OQB282" s="588"/>
      <c r="OQC282" s="588"/>
      <c r="OQD282" s="30"/>
      <c r="OQE282" s="590"/>
      <c r="OQF282" s="588"/>
      <c r="OQG282" s="588"/>
      <c r="OQH282" s="30"/>
      <c r="OQI282" s="590"/>
      <c r="OQJ282" s="588"/>
      <c r="OQK282" s="588"/>
      <c r="OQL282" s="30"/>
      <c r="OQM282" s="590"/>
      <c r="OQN282" s="588"/>
      <c r="OQO282" s="588"/>
      <c r="OQP282" s="30"/>
      <c r="OQQ282" s="590"/>
      <c r="OQR282" s="588"/>
      <c r="OQS282" s="588"/>
      <c r="OQT282" s="30"/>
      <c r="OQU282" s="590"/>
      <c r="OQV282" s="588"/>
      <c r="OQW282" s="588"/>
      <c r="OQX282" s="30"/>
      <c r="OQY282" s="590"/>
      <c r="OQZ282" s="588"/>
      <c r="ORA282" s="588"/>
      <c r="ORB282" s="30"/>
      <c r="ORC282" s="590"/>
      <c r="ORD282" s="588"/>
      <c r="ORE282" s="588"/>
      <c r="ORF282" s="30"/>
      <c r="ORG282" s="590"/>
      <c r="ORH282" s="588"/>
      <c r="ORI282" s="588"/>
      <c r="ORJ282" s="30"/>
      <c r="ORK282" s="590"/>
      <c r="ORL282" s="588"/>
      <c r="ORM282" s="588"/>
      <c r="ORN282" s="30"/>
      <c r="ORO282" s="590"/>
      <c r="ORP282" s="588"/>
      <c r="ORQ282" s="588"/>
      <c r="ORR282" s="30"/>
      <c r="ORS282" s="590"/>
      <c r="ORT282" s="588"/>
      <c r="ORU282" s="588"/>
      <c r="ORV282" s="30"/>
      <c r="ORW282" s="590"/>
      <c r="ORX282" s="588"/>
      <c r="ORY282" s="588"/>
      <c r="ORZ282" s="30"/>
      <c r="OSA282" s="590"/>
      <c r="OSB282" s="588"/>
      <c r="OSC282" s="588"/>
      <c r="OSD282" s="30"/>
      <c r="OSE282" s="590"/>
      <c r="OSF282" s="588"/>
      <c r="OSG282" s="588"/>
      <c r="OSH282" s="30"/>
      <c r="OSI282" s="590"/>
      <c r="OSJ282" s="588"/>
      <c r="OSK282" s="588"/>
      <c r="OSL282" s="30"/>
      <c r="OSM282" s="590"/>
      <c r="OSN282" s="588"/>
      <c r="OSO282" s="588"/>
      <c r="OSP282" s="30"/>
      <c r="OSQ282" s="590"/>
      <c r="OSR282" s="588"/>
      <c r="OSS282" s="588"/>
      <c r="OST282" s="30"/>
      <c r="OSU282" s="590"/>
      <c r="OSV282" s="588"/>
      <c r="OSW282" s="588"/>
      <c r="OSX282" s="30"/>
      <c r="OSY282" s="590"/>
      <c r="OSZ282" s="588"/>
      <c r="OTA282" s="588"/>
      <c r="OTB282" s="30"/>
      <c r="OTC282" s="590"/>
      <c r="OTD282" s="588"/>
      <c r="OTE282" s="588"/>
      <c r="OTF282" s="30"/>
      <c r="OTG282" s="590"/>
      <c r="OTH282" s="588"/>
      <c r="OTI282" s="588"/>
      <c r="OTJ282" s="30"/>
      <c r="OTK282" s="590"/>
      <c r="OTL282" s="588"/>
      <c r="OTM282" s="588"/>
      <c r="OTN282" s="30"/>
      <c r="OTO282" s="590"/>
      <c r="OTP282" s="588"/>
      <c r="OTQ282" s="588"/>
      <c r="OTR282" s="30"/>
      <c r="OTS282" s="590"/>
      <c r="OTT282" s="588"/>
      <c r="OTU282" s="588"/>
      <c r="OTV282" s="30"/>
      <c r="OTW282" s="590"/>
      <c r="OTX282" s="588"/>
      <c r="OTY282" s="588"/>
      <c r="OTZ282" s="30"/>
      <c r="OUA282" s="590"/>
      <c r="OUB282" s="588"/>
      <c r="OUC282" s="588"/>
      <c r="OUD282" s="30"/>
      <c r="OUE282" s="590"/>
      <c r="OUF282" s="588"/>
      <c r="OUG282" s="588"/>
      <c r="OUH282" s="30"/>
      <c r="OUI282" s="590"/>
      <c r="OUJ282" s="588"/>
      <c r="OUK282" s="588"/>
      <c r="OUL282" s="30"/>
      <c r="OUM282" s="590"/>
      <c r="OUN282" s="588"/>
      <c r="OUO282" s="588"/>
      <c r="OUP282" s="30"/>
      <c r="OUQ282" s="590"/>
      <c r="OUR282" s="588"/>
      <c r="OUS282" s="588"/>
      <c r="OUT282" s="30"/>
      <c r="OUU282" s="590"/>
      <c r="OUV282" s="588"/>
      <c r="OUW282" s="588"/>
      <c r="OUX282" s="30"/>
      <c r="OUY282" s="590"/>
      <c r="OUZ282" s="588"/>
      <c r="OVA282" s="588"/>
      <c r="OVB282" s="30"/>
      <c r="OVC282" s="590"/>
      <c r="OVD282" s="588"/>
      <c r="OVE282" s="588"/>
      <c r="OVF282" s="30"/>
      <c r="OVG282" s="590"/>
      <c r="OVH282" s="588"/>
      <c r="OVI282" s="588"/>
      <c r="OVJ282" s="30"/>
      <c r="OVK282" s="590"/>
      <c r="OVL282" s="588"/>
      <c r="OVM282" s="588"/>
      <c r="OVN282" s="30"/>
      <c r="OVO282" s="590"/>
      <c r="OVP282" s="588"/>
      <c r="OVQ282" s="588"/>
      <c r="OVR282" s="30"/>
      <c r="OVS282" s="590"/>
      <c r="OVT282" s="588"/>
      <c r="OVU282" s="588"/>
      <c r="OVV282" s="30"/>
      <c r="OVW282" s="590"/>
      <c r="OVX282" s="588"/>
      <c r="OVY282" s="588"/>
      <c r="OVZ282" s="30"/>
      <c r="OWA282" s="590"/>
      <c r="OWB282" s="588"/>
      <c r="OWC282" s="588"/>
      <c r="OWD282" s="30"/>
      <c r="OWE282" s="590"/>
      <c r="OWF282" s="588"/>
      <c r="OWG282" s="588"/>
      <c r="OWH282" s="30"/>
      <c r="OWI282" s="590"/>
      <c r="OWJ282" s="588"/>
      <c r="OWK282" s="588"/>
      <c r="OWL282" s="30"/>
      <c r="OWM282" s="590"/>
      <c r="OWN282" s="588"/>
      <c r="OWO282" s="588"/>
      <c r="OWP282" s="30"/>
      <c r="OWQ282" s="590"/>
      <c r="OWR282" s="588"/>
      <c r="OWS282" s="588"/>
      <c r="OWT282" s="30"/>
      <c r="OWU282" s="590"/>
      <c r="OWV282" s="588"/>
      <c r="OWW282" s="588"/>
      <c r="OWX282" s="30"/>
      <c r="OWY282" s="590"/>
      <c r="OWZ282" s="588"/>
      <c r="OXA282" s="588"/>
      <c r="OXB282" s="30"/>
      <c r="OXC282" s="590"/>
      <c r="OXD282" s="588"/>
      <c r="OXE282" s="588"/>
      <c r="OXF282" s="30"/>
      <c r="OXG282" s="590"/>
      <c r="OXH282" s="588"/>
      <c r="OXI282" s="588"/>
      <c r="OXJ282" s="30"/>
      <c r="OXK282" s="590"/>
      <c r="OXL282" s="588"/>
      <c r="OXM282" s="588"/>
      <c r="OXN282" s="30"/>
      <c r="OXO282" s="590"/>
      <c r="OXP282" s="588"/>
      <c r="OXQ282" s="588"/>
      <c r="OXR282" s="30"/>
      <c r="OXS282" s="590"/>
      <c r="OXT282" s="588"/>
      <c r="OXU282" s="588"/>
      <c r="OXV282" s="30"/>
      <c r="OXW282" s="590"/>
      <c r="OXX282" s="588"/>
      <c r="OXY282" s="588"/>
      <c r="OXZ282" s="30"/>
      <c r="OYA282" s="590"/>
      <c r="OYB282" s="588"/>
      <c r="OYC282" s="588"/>
      <c r="OYD282" s="30"/>
      <c r="OYE282" s="590"/>
      <c r="OYF282" s="588"/>
      <c r="OYG282" s="588"/>
      <c r="OYH282" s="30"/>
      <c r="OYI282" s="590"/>
      <c r="OYJ282" s="588"/>
      <c r="OYK282" s="588"/>
      <c r="OYL282" s="30"/>
      <c r="OYM282" s="590"/>
      <c r="OYN282" s="588"/>
      <c r="OYO282" s="588"/>
      <c r="OYP282" s="30"/>
      <c r="OYQ282" s="590"/>
      <c r="OYR282" s="588"/>
      <c r="OYS282" s="588"/>
      <c r="OYT282" s="30"/>
      <c r="OYU282" s="590"/>
      <c r="OYV282" s="588"/>
      <c r="OYW282" s="588"/>
      <c r="OYX282" s="30"/>
      <c r="OYY282" s="590"/>
      <c r="OYZ282" s="588"/>
      <c r="OZA282" s="588"/>
      <c r="OZB282" s="30"/>
      <c r="OZC282" s="590"/>
      <c r="OZD282" s="588"/>
      <c r="OZE282" s="588"/>
      <c r="OZF282" s="30"/>
      <c r="OZG282" s="590"/>
      <c r="OZH282" s="588"/>
      <c r="OZI282" s="588"/>
      <c r="OZJ282" s="30"/>
      <c r="OZK282" s="590"/>
      <c r="OZL282" s="588"/>
      <c r="OZM282" s="588"/>
      <c r="OZN282" s="30"/>
      <c r="OZO282" s="590"/>
      <c r="OZP282" s="588"/>
      <c r="OZQ282" s="588"/>
      <c r="OZR282" s="30"/>
      <c r="OZS282" s="590"/>
      <c r="OZT282" s="588"/>
      <c r="OZU282" s="588"/>
      <c r="OZV282" s="30"/>
      <c r="OZW282" s="590"/>
      <c r="OZX282" s="588"/>
      <c r="OZY282" s="588"/>
      <c r="OZZ282" s="30"/>
      <c r="PAA282" s="590"/>
      <c r="PAB282" s="588"/>
      <c r="PAC282" s="588"/>
      <c r="PAD282" s="30"/>
      <c r="PAE282" s="590"/>
      <c r="PAF282" s="588"/>
      <c r="PAG282" s="588"/>
      <c r="PAH282" s="30"/>
      <c r="PAI282" s="590"/>
      <c r="PAJ282" s="588"/>
      <c r="PAK282" s="588"/>
      <c r="PAL282" s="30"/>
      <c r="PAM282" s="590"/>
      <c r="PAN282" s="588"/>
      <c r="PAO282" s="588"/>
      <c r="PAP282" s="30"/>
      <c r="PAQ282" s="590"/>
      <c r="PAR282" s="588"/>
      <c r="PAS282" s="588"/>
      <c r="PAT282" s="30"/>
      <c r="PAU282" s="590"/>
      <c r="PAV282" s="588"/>
      <c r="PAW282" s="588"/>
      <c r="PAX282" s="30"/>
      <c r="PAY282" s="590"/>
      <c r="PAZ282" s="588"/>
      <c r="PBA282" s="588"/>
      <c r="PBB282" s="30"/>
      <c r="PBC282" s="590"/>
      <c r="PBD282" s="588"/>
      <c r="PBE282" s="588"/>
      <c r="PBF282" s="30"/>
      <c r="PBG282" s="590"/>
      <c r="PBH282" s="588"/>
      <c r="PBI282" s="588"/>
      <c r="PBJ282" s="30"/>
      <c r="PBK282" s="590"/>
      <c r="PBL282" s="588"/>
      <c r="PBM282" s="588"/>
      <c r="PBN282" s="30"/>
      <c r="PBO282" s="590"/>
      <c r="PBP282" s="588"/>
      <c r="PBQ282" s="588"/>
      <c r="PBR282" s="30"/>
      <c r="PBS282" s="590"/>
      <c r="PBT282" s="588"/>
      <c r="PBU282" s="588"/>
      <c r="PBV282" s="30"/>
      <c r="PBW282" s="590"/>
      <c r="PBX282" s="588"/>
      <c r="PBY282" s="588"/>
      <c r="PBZ282" s="30"/>
      <c r="PCA282" s="590"/>
      <c r="PCB282" s="588"/>
      <c r="PCC282" s="588"/>
      <c r="PCD282" s="30"/>
      <c r="PCE282" s="590"/>
      <c r="PCF282" s="588"/>
      <c r="PCG282" s="588"/>
      <c r="PCH282" s="30"/>
      <c r="PCI282" s="590"/>
      <c r="PCJ282" s="588"/>
      <c r="PCK282" s="588"/>
      <c r="PCL282" s="30"/>
      <c r="PCM282" s="590"/>
      <c r="PCN282" s="588"/>
      <c r="PCO282" s="588"/>
      <c r="PCP282" s="30"/>
      <c r="PCQ282" s="590"/>
      <c r="PCR282" s="588"/>
      <c r="PCS282" s="588"/>
      <c r="PCT282" s="30"/>
      <c r="PCU282" s="590"/>
      <c r="PCV282" s="588"/>
      <c r="PCW282" s="588"/>
      <c r="PCX282" s="30"/>
      <c r="PCY282" s="590"/>
      <c r="PCZ282" s="588"/>
      <c r="PDA282" s="588"/>
      <c r="PDB282" s="30"/>
      <c r="PDC282" s="590"/>
      <c r="PDD282" s="588"/>
      <c r="PDE282" s="588"/>
      <c r="PDF282" s="30"/>
      <c r="PDG282" s="590"/>
      <c r="PDH282" s="588"/>
      <c r="PDI282" s="588"/>
      <c r="PDJ282" s="30"/>
      <c r="PDK282" s="590"/>
      <c r="PDL282" s="588"/>
      <c r="PDM282" s="588"/>
      <c r="PDN282" s="30"/>
      <c r="PDO282" s="590"/>
      <c r="PDP282" s="588"/>
      <c r="PDQ282" s="588"/>
      <c r="PDR282" s="30"/>
      <c r="PDS282" s="590"/>
      <c r="PDT282" s="588"/>
      <c r="PDU282" s="588"/>
      <c r="PDV282" s="30"/>
      <c r="PDW282" s="590"/>
      <c r="PDX282" s="588"/>
      <c r="PDY282" s="588"/>
      <c r="PDZ282" s="30"/>
      <c r="PEA282" s="590"/>
      <c r="PEB282" s="588"/>
      <c r="PEC282" s="588"/>
      <c r="PED282" s="30"/>
      <c r="PEE282" s="590"/>
      <c r="PEF282" s="588"/>
      <c r="PEG282" s="588"/>
      <c r="PEH282" s="30"/>
      <c r="PEI282" s="590"/>
      <c r="PEJ282" s="588"/>
      <c r="PEK282" s="588"/>
      <c r="PEL282" s="30"/>
      <c r="PEM282" s="590"/>
      <c r="PEN282" s="588"/>
      <c r="PEO282" s="588"/>
      <c r="PEP282" s="30"/>
      <c r="PEQ282" s="590"/>
      <c r="PER282" s="588"/>
      <c r="PES282" s="588"/>
      <c r="PET282" s="30"/>
      <c r="PEU282" s="590"/>
      <c r="PEV282" s="588"/>
      <c r="PEW282" s="588"/>
      <c r="PEX282" s="30"/>
      <c r="PEY282" s="590"/>
      <c r="PEZ282" s="588"/>
      <c r="PFA282" s="588"/>
      <c r="PFB282" s="30"/>
      <c r="PFC282" s="590"/>
      <c r="PFD282" s="588"/>
      <c r="PFE282" s="588"/>
      <c r="PFF282" s="30"/>
      <c r="PFG282" s="590"/>
      <c r="PFH282" s="588"/>
      <c r="PFI282" s="588"/>
      <c r="PFJ282" s="30"/>
      <c r="PFK282" s="590"/>
      <c r="PFL282" s="588"/>
      <c r="PFM282" s="588"/>
      <c r="PFN282" s="30"/>
      <c r="PFO282" s="590"/>
      <c r="PFP282" s="588"/>
      <c r="PFQ282" s="588"/>
      <c r="PFR282" s="30"/>
      <c r="PFS282" s="590"/>
      <c r="PFT282" s="588"/>
      <c r="PFU282" s="588"/>
      <c r="PFV282" s="30"/>
      <c r="PFW282" s="590"/>
      <c r="PFX282" s="588"/>
      <c r="PFY282" s="588"/>
      <c r="PFZ282" s="30"/>
      <c r="PGA282" s="590"/>
      <c r="PGB282" s="588"/>
      <c r="PGC282" s="588"/>
      <c r="PGD282" s="30"/>
      <c r="PGE282" s="590"/>
      <c r="PGF282" s="588"/>
      <c r="PGG282" s="588"/>
      <c r="PGH282" s="30"/>
      <c r="PGI282" s="590"/>
      <c r="PGJ282" s="588"/>
      <c r="PGK282" s="588"/>
      <c r="PGL282" s="30"/>
      <c r="PGM282" s="590"/>
      <c r="PGN282" s="588"/>
      <c r="PGO282" s="588"/>
      <c r="PGP282" s="30"/>
      <c r="PGQ282" s="590"/>
      <c r="PGR282" s="588"/>
      <c r="PGS282" s="588"/>
      <c r="PGT282" s="30"/>
      <c r="PGU282" s="590"/>
      <c r="PGV282" s="588"/>
      <c r="PGW282" s="588"/>
      <c r="PGX282" s="30"/>
      <c r="PGY282" s="590"/>
      <c r="PGZ282" s="588"/>
      <c r="PHA282" s="588"/>
      <c r="PHB282" s="30"/>
      <c r="PHC282" s="590"/>
      <c r="PHD282" s="588"/>
      <c r="PHE282" s="588"/>
      <c r="PHF282" s="30"/>
      <c r="PHG282" s="590"/>
      <c r="PHH282" s="588"/>
      <c r="PHI282" s="588"/>
      <c r="PHJ282" s="30"/>
      <c r="PHK282" s="590"/>
      <c r="PHL282" s="588"/>
      <c r="PHM282" s="588"/>
      <c r="PHN282" s="30"/>
      <c r="PHO282" s="590"/>
      <c r="PHP282" s="588"/>
      <c r="PHQ282" s="588"/>
      <c r="PHR282" s="30"/>
      <c r="PHS282" s="590"/>
      <c r="PHT282" s="588"/>
      <c r="PHU282" s="588"/>
      <c r="PHV282" s="30"/>
      <c r="PHW282" s="590"/>
      <c r="PHX282" s="588"/>
      <c r="PHY282" s="588"/>
      <c r="PHZ282" s="30"/>
      <c r="PIA282" s="590"/>
      <c r="PIB282" s="588"/>
      <c r="PIC282" s="588"/>
      <c r="PID282" s="30"/>
      <c r="PIE282" s="590"/>
      <c r="PIF282" s="588"/>
      <c r="PIG282" s="588"/>
      <c r="PIH282" s="30"/>
      <c r="PII282" s="590"/>
      <c r="PIJ282" s="588"/>
      <c r="PIK282" s="588"/>
      <c r="PIL282" s="30"/>
      <c r="PIM282" s="590"/>
      <c r="PIN282" s="588"/>
      <c r="PIO282" s="588"/>
      <c r="PIP282" s="30"/>
      <c r="PIQ282" s="590"/>
      <c r="PIR282" s="588"/>
      <c r="PIS282" s="588"/>
      <c r="PIT282" s="30"/>
      <c r="PIU282" s="590"/>
      <c r="PIV282" s="588"/>
      <c r="PIW282" s="588"/>
      <c r="PIX282" s="30"/>
      <c r="PIY282" s="590"/>
      <c r="PIZ282" s="588"/>
      <c r="PJA282" s="588"/>
      <c r="PJB282" s="30"/>
      <c r="PJC282" s="590"/>
      <c r="PJD282" s="588"/>
      <c r="PJE282" s="588"/>
      <c r="PJF282" s="30"/>
      <c r="PJG282" s="590"/>
      <c r="PJH282" s="588"/>
      <c r="PJI282" s="588"/>
      <c r="PJJ282" s="30"/>
      <c r="PJK282" s="590"/>
      <c r="PJL282" s="588"/>
      <c r="PJM282" s="588"/>
      <c r="PJN282" s="30"/>
      <c r="PJO282" s="590"/>
      <c r="PJP282" s="588"/>
      <c r="PJQ282" s="588"/>
      <c r="PJR282" s="30"/>
      <c r="PJS282" s="590"/>
      <c r="PJT282" s="588"/>
      <c r="PJU282" s="588"/>
      <c r="PJV282" s="30"/>
      <c r="PJW282" s="590"/>
      <c r="PJX282" s="588"/>
      <c r="PJY282" s="588"/>
      <c r="PJZ282" s="30"/>
      <c r="PKA282" s="590"/>
      <c r="PKB282" s="588"/>
      <c r="PKC282" s="588"/>
      <c r="PKD282" s="30"/>
      <c r="PKE282" s="590"/>
      <c r="PKF282" s="588"/>
      <c r="PKG282" s="588"/>
      <c r="PKH282" s="30"/>
      <c r="PKI282" s="590"/>
      <c r="PKJ282" s="588"/>
      <c r="PKK282" s="588"/>
      <c r="PKL282" s="30"/>
      <c r="PKM282" s="590"/>
      <c r="PKN282" s="588"/>
      <c r="PKO282" s="588"/>
      <c r="PKP282" s="30"/>
      <c r="PKQ282" s="590"/>
      <c r="PKR282" s="588"/>
      <c r="PKS282" s="588"/>
      <c r="PKT282" s="30"/>
      <c r="PKU282" s="590"/>
      <c r="PKV282" s="588"/>
      <c r="PKW282" s="588"/>
      <c r="PKX282" s="30"/>
      <c r="PKY282" s="590"/>
      <c r="PKZ282" s="588"/>
      <c r="PLA282" s="588"/>
      <c r="PLB282" s="30"/>
      <c r="PLC282" s="590"/>
      <c r="PLD282" s="588"/>
      <c r="PLE282" s="588"/>
      <c r="PLF282" s="30"/>
      <c r="PLG282" s="590"/>
      <c r="PLH282" s="588"/>
      <c r="PLI282" s="588"/>
      <c r="PLJ282" s="30"/>
      <c r="PLK282" s="590"/>
      <c r="PLL282" s="588"/>
      <c r="PLM282" s="588"/>
      <c r="PLN282" s="30"/>
      <c r="PLO282" s="590"/>
      <c r="PLP282" s="588"/>
      <c r="PLQ282" s="588"/>
      <c r="PLR282" s="30"/>
      <c r="PLS282" s="590"/>
      <c r="PLT282" s="588"/>
      <c r="PLU282" s="588"/>
      <c r="PLV282" s="30"/>
      <c r="PLW282" s="590"/>
      <c r="PLX282" s="588"/>
      <c r="PLY282" s="588"/>
      <c r="PLZ282" s="30"/>
      <c r="PMA282" s="590"/>
      <c r="PMB282" s="588"/>
      <c r="PMC282" s="588"/>
      <c r="PMD282" s="30"/>
      <c r="PME282" s="590"/>
      <c r="PMF282" s="588"/>
      <c r="PMG282" s="588"/>
      <c r="PMH282" s="30"/>
      <c r="PMI282" s="590"/>
      <c r="PMJ282" s="588"/>
      <c r="PMK282" s="588"/>
      <c r="PML282" s="30"/>
      <c r="PMM282" s="590"/>
      <c r="PMN282" s="588"/>
      <c r="PMO282" s="588"/>
      <c r="PMP282" s="30"/>
      <c r="PMQ282" s="590"/>
      <c r="PMR282" s="588"/>
      <c r="PMS282" s="588"/>
      <c r="PMT282" s="30"/>
      <c r="PMU282" s="590"/>
      <c r="PMV282" s="588"/>
      <c r="PMW282" s="588"/>
      <c r="PMX282" s="30"/>
      <c r="PMY282" s="590"/>
      <c r="PMZ282" s="588"/>
      <c r="PNA282" s="588"/>
      <c r="PNB282" s="30"/>
      <c r="PNC282" s="590"/>
      <c r="PND282" s="588"/>
      <c r="PNE282" s="588"/>
      <c r="PNF282" s="30"/>
      <c r="PNG282" s="590"/>
      <c r="PNH282" s="588"/>
      <c r="PNI282" s="588"/>
      <c r="PNJ282" s="30"/>
      <c r="PNK282" s="590"/>
      <c r="PNL282" s="588"/>
      <c r="PNM282" s="588"/>
      <c r="PNN282" s="30"/>
      <c r="PNO282" s="590"/>
      <c r="PNP282" s="588"/>
      <c r="PNQ282" s="588"/>
      <c r="PNR282" s="30"/>
      <c r="PNS282" s="590"/>
      <c r="PNT282" s="588"/>
      <c r="PNU282" s="588"/>
      <c r="PNV282" s="30"/>
      <c r="PNW282" s="590"/>
      <c r="PNX282" s="588"/>
      <c r="PNY282" s="588"/>
      <c r="PNZ282" s="30"/>
      <c r="POA282" s="590"/>
      <c r="POB282" s="588"/>
      <c r="POC282" s="588"/>
      <c r="POD282" s="30"/>
      <c r="POE282" s="590"/>
      <c r="POF282" s="588"/>
      <c r="POG282" s="588"/>
      <c r="POH282" s="30"/>
      <c r="POI282" s="590"/>
      <c r="POJ282" s="588"/>
      <c r="POK282" s="588"/>
      <c r="POL282" s="30"/>
      <c r="POM282" s="590"/>
      <c r="PON282" s="588"/>
      <c r="POO282" s="588"/>
      <c r="POP282" s="30"/>
      <c r="POQ282" s="590"/>
      <c r="POR282" s="588"/>
      <c r="POS282" s="588"/>
      <c r="POT282" s="30"/>
      <c r="POU282" s="590"/>
      <c r="POV282" s="588"/>
      <c r="POW282" s="588"/>
      <c r="POX282" s="30"/>
      <c r="POY282" s="590"/>
      <c r="POZ282" s="588"/>
      <c r="PPA282" s="588"/>
      <c r="PPB282" s="30"/>
      <c r="PPC282" s="590"/>
      <c r="PPD282" s="588"/>
      <c r="PPE282" s="588"/>
      <c r="PPF282" s="30"/>
      <c r="PPG282" s="590"/>
      <c r="PPH282" s="588"/>
      <c r="PPI282" s="588"/>
      <c r="PPJ282" s="30"/>
      <c r="PPK282" s="590"/>
      <c r="PPL282" s="588"/>
      <c r="PPM282" s="588"/>
      <c r="PPN282" s="30"/>
      <c r="PPO282" s="590"/>
      <c r="PPP282" s="588"/>
      <c r="PPQ282" s="588"/>
      <c r="PPR282" s="30"/>
      <c r="PPS282" s="590"/>
      <c r="PPT282" s="588"/>
      <c r="PPU282" s="588"/>
      <c r="PPV282" s="30"/>
      <c r="PPW282" s="590"/>
      <c r="PPX282" s="588"/>
      <c r="PPY282" s="588"/>
      <c r="PPZ282" s="30"/>
      <c r="PQA282" s="590"/>
      <c r="PQB282" s="588"/>
      <c r="PQC282" s="588"/>
      <c r="PQD282" s="30"/>
      <c r="PQE282" s="590"/>
      <c r="PQF282" s="588"/>
      <c r="PQG282" s="588"/>
      <c r="PQH282" s="30"/>
      <c r="PQI282" s="590"/>
      <c r="PQJ282" s="588"/>
      <c r="PQK282" s="588"/>
      <c r="PQL282" s="30"/>
      <c r="PQM282" s="590"/>
      <c r="PQN282" s="588"/>
      <c r="PQO282" s="588"/>
      <c r="PQP282" s="30"/>
      <c r="PQQ282" s="590"/>
      <c r="PQR282" s="588"/>
      <c r="PQS282" s="588"/>
      <c r="PQT282" s="30"/>
      <c r="PQU282" s="590"/>
      <c r="PQV282" s="588"/>
      <c r="PQW282" s="588"/>
      <c r="PQX282" s="30"/>
      <c r="PQY282" s="590"/>
      <c r="PQZ282" s="588"/>
      <c r="PRA282" s="588"/>
      <c r="PRB282" s="30"/>
      <c r="PRC282" s="590"/>
      <c r="PRD282" s="588"/>
      <c r="PRE282" s="588"/>
      <c r="PRF282" s="30"/>
      <c r="PRG282" s="590"/>
      <c r="PRH282" s="588"/>
      <c r="PRI282" s="588"/>
      <c r="PRJ282" s="30"/>
      <c r="PRK282" s="590"/>
      <c r="PRL282" s="588"/>
      <c r="PRM282" s="588"/>
      <c r="PRN282" s="30"/>
      <c r="PRO282" s="590"/>
      <c r="PRP282" s="588"/>
      <c r="PRQ282" s="588"/>
      <c r="PRR282" s="30"/>
      <c r="PRS282" s="590"/>
      <c r="PRT282" s="588"/>
      <c r="PRU282" s="588"/>
      <c r="PRV282" s="30"/>
      <c r="PRW282" s="590"/>
      <c r="PRX282" s="588"/>
      <c r="PRY282" s="588"/>
      <c r="PRZ282" s="30"/>
      <c r="PSA282" s="590"/>
      <c r="PSB282" s="588"/>
      <c r="PSC282" s="588"/>
      <c r="PSD282" s="30"/>
      <c r="PSE282" s="590"/>
      <c r="PSF282" s="588"/>
      <c r="PSG282" s="588"/>
      <c r="PSH282" s="30"/>
      <c r="PSI282" s="590"/>
      <c r="PSJ282" s="588"/>
      <c r="PSK282" s="588"/>
      <c r="PSL282" s="30"/>
      <c r="PSM282" s="590"/>
      <c r="PSN282" s="588"/>
      <c r="PSO282" s="588"/>
      <c r="PSP282" s="30"/>
      <c r="PSQ282" s="590"/>
      <c r="PSR282" s="588"/>
      <c r="PSS282" s="588"/>
      <c r="PST282" s="30"/>
      <c r="PSU282" s="590"/>
      <c r="PSV282" s="588"/>
      <c r="PSW282" s="588"/>
      <c r="PSX282" s="30"/>
      <c r="PSY282" s="590"/>
      <c r="PSZ282" s="588"/>
      <c r="PTA282" s="588"/>
      <c r="PTB282" s="30"/>
      <c r="PTC282" s="590"/>
      <c r="PTD282" s="588"/>
      <c r="PTE282" s="588"/>
      <c r="PTF282" s="30"/>
      <c r="PTG282" s="590"/>
      <c r="PTH282" s="588"/>
      <c r="PTI282" s="588"/>
      <c r="PTJ282" s="30"/>
      <c r="PTK282" s="590"/>
      <c r="PTL282" s="588"/>
      <c r="PTM282" s="588"/>
      <c r="PTN282" s="30"/>
      <c r="PTO282" s="590"/>
      <c r="PTP282" s="588"/>
      <c r="PTQ282" s="588"/>
      <c r="PTR282" s="30"/>
      <c r="PTS282" s="590"/>
      <c r="PTT282" s="588"/>
      <c r="PTU282" s="588"/>
      <c r="PTV282" s="30"/>
      <c r="PTW282" s="590"/>
      <c r="PTX282" s="588"/>
      <c r="PTY282" s="588"/>
      <c r="PTZ282" s="30"/>
      <c r="PUA282" s="590"/>
      <c r="PUB282" s="588"/>
      <c r="PUC282" s="588"/>
      <c r="PUD282" s="30"/>
      <c r="PUE282" s="590"/>
      <c r="PUF282" s="588"/>
      <c r="PUG282" s="588"/>
      <c r="PUH282" s="30"/>
      <c r="PUI282" s="590"/>
      <c r="PUJ282" s="588"/>
      <c r="PUK282" s="588"/>
      <c r="PUL282" s="30"/>
      <c r="PUM282" s="590"/>
      <c r="PUN282" s="588"/>
      <c r="PUO282" s="588"/>
      <c r="PUP282" s="30"/>
      <c r="PUQ282" s="590"/>
      <c r="PUR282" s="588"/>
      <c r="PUS282" s="588"/>
      <c r="PUT282" s="30"/>
      <c r="PUU282" s="590"/>
      <c r="PUV282" s="588"/>
      <c r="PUW282" s="588"/>
      <c r="PUX282" s="30"/>
      <c r="PUY282" s="590"/>
      <c r="PUZ282" s="588"/>
      <c r="PVA282" s="588"/>
      <c r="PVB282" s="30"/>
      <c r="PVC282" s="590"/>
      <c r="PVD282" s="588"/>
      <c r="PVE282" s="588"/>
      <c r="PVF282" s="30"/>
      <c r="PVG282" s="590"/>
      <c r="PVH282" s="588"/>
      <c r="PVI282" s="588"/>
      <c r="PVJ282" s="30"/>
      <c r="PVK282" s="590"/>
      <c r="PVL282" s="588"/>
      <c r="PVM282" s="588"/>
      <c r="PVN282" s="30"/>
      <c r="PVO282" s="590"/>
      <c r="PVP282" s="588"/>
      <c r="PVQ282" s="588"/>
      <c r="PVR282" s="30"/>
      <c r="PVS282" s="590"/>
      <c r="PVT282" s="588"/>
      <c r="PVU282" s="588"/>
      <c r="PVV282" s="30"/>
      <c r="PVW282" s="590"/>
      <c r="PVX282" s="588"/>
      <c r="PVY282" s="588"/>
      <c r="PVZ282" s="30"/>
      <c r="PWA282" s="590"/>
      <c r="PWB282" s="588"/>
      <c r="PWC282" s="588"/>
      <c r="PWD282" s="30"/>
      <c r="PWE282" s="590"/>
      <c r="PWF282" s="588"/>
      <c r="PWG282" s="588"/>
      <c r="PWH282" s="30"/>
      <c r="PWI282" s="590"/>
      <c r="PWJ282" s="588"/>
      <c r="PWK282" s="588"/>
      <c r="PWL282" s="30"/>
      <c r="PWM282" s="590"/>
      <c r="PWN282" s="588"/>
      <c r="PWO282" s="588"/>
      <c r="PWP282" s="30"/>
      <c r="PWQ282" s="590"/>
      <c r="PWR282" s="588"/>
      <c r="PWS282" s="588"/>
      <c r="PWT282" s="30"/>
      <c r="PWU282" s="590"/>
      <c r="PWV282" s="588"/>
      <c r="PWW282" s="588"/>
      <c r="PWX282" s="30"/>
      <c r="PWY282" s="590"/>
      <c r="PWZ282" s="588"/>
      <c r="PXA282" s="588"/>
      <c r="PXB282" s="30"/>
      <c r="PXC282" s="590"/>
      <c r="PXD282" s="588"/>
      <c r="PXE282" s="588"/>
      <c r="PXF282" s="30"/>
      <c r="PXG282" s="590"/>
      <c r="PXH282" s="588"/>
      <c r="PXI282" s="588"/>
      <c r="PXJ282" s="30"/>
      <c r="PXK282" s="590"/>
      <c r="PXL282" s="588"/>
      <c r="PXM282" s="588"/>
      <c r="PXN282" s="30"/>
      <c r="PXO282" s="590"/>
      <c r="PXP282" s="588"/>
      <c r="PXQ282" s="588"/>
      <c r="PXR282" s="30"/>
      <c r="PXS282" s="590"/>
      <c r="PXT282" s="588"/>
      <c r="PXU282" s="588"/>
      <c r="PXV282" s="30"/>
      <c r="PXW282" s="590"/>
      <c r="PXX282" s="588"/>
      <c r="PXY282" s="588"/>
      <c r="PXZ282" s="30"/>
      <c r="PYA282" s="590"/>
      <c r="PYB282" s="588"/>
      <c r="PYC282" s="588"/>
      <c r="PYD282" s="30"/>
      <c r="PYE282" s="590"/>
      <c r="PYF282" s="588"/>
      <c r="PYG282" s="588"/>
      <c r="PYH282" s="30"/>
      <c r="PYI282" s="590"/>
      <c r="PYJ282" s="588"/>
      <c r="PYK282" s="588"/>
      <c r="PYL282" s="30"/>
      <c r="PYM282" s="590"/>
      <c r="PYN282" s="588"/>
      <c r="PYO282" s="588"/>
      <c r="PYP282" s="30"/>
      <c r="PYQ282" s="590"/>
      <c r="PYR282" s="588"/>
      <c r="PYS282" s="588"/>
      <c r="PYT282" s="30"/>
      <c r="PYU282" s="590"/>
      <c r="PYV282" s="588"/>
      <c r="PYW282" s="588"/>
      <c r="PYX282" s="30"/>
      <c r="PYY282" s="590"/>
      <c r="PYZ282" s="588"/>
      <c r="PZA282" s="588"/>
      <c r="PZB282" s="30"/>
      <c r="PZC282" s="590"/>
      <c r="PZD282" s="588"/>
      <c r="PZE282" s="588"/>
      <c r="PZF282" s="30"/>
      <c r="PZG282" s="590"/>
      <c r="PZH282" s="588"/>
      <c r="PZI282" s="588"/>
      <c r="PZJ282" s="30"/>
      <c r="PZK282" s="590"/>
      <c r="PZL282" s="588"/>
      <c r="PZM282" s="588"/>
      <c r="PZN282" s="30"/>
      <c r="PZO282" s="590"/>
      <c r="PZP282" s="588"/>
      <c r="PZQ282" s="588"/>
      <c r="PZR282" s="30"/>
      <c r="PZS282" s="590"/>
      <c r="PZT282" s="588"/>
      <c r="PZU282" s="588"/>
      <c r="PZV282" s="30"/>
      <c r="PZW282" s="590"/>
      <c r="PZX282" s="588"/>
      <c r="PZY282" s="588"/>
      <c r="PZZ282" s="30"/>
      <c r="QAA282" s="590"/>
      <c r="QAB282" s="588"/>
      <c r="QAC282" s="588"/>
      <c r="QAD282" s="30"/>
      <c r="QAE282" s="590"/>
      <c r="QAF282" s="588"/>
      <c r="QAG282" s="588"/>
      <c r="QAH282" s="30"/>
      <c r="QAI282" s="590"/>
      <c r="QAJ282" s="588"/>
      <c r="QAK282" s="588"/>
      <c r="QAL282" s="30"/>
      <c r="QAM282" s="590"/>
      <c r="QAN282" s="588"/>
      <c r="QAO282" s="588"/>
      <c r="QAP282" s="30"/>
      <c r="QAQ282" s="590"/>
      <c r="QAR282" s="588"/>
      <c r="QAS282" s="588"/>
      <c r="QAT282" s="30"/>
      <c r="QAU282" s="590"/>
      <c r="QAV282" s="588"/>
      <c r="QAW282" s="588"/>
      <c r="QAX282" s="30"/>
      <c r="QAY282" s="590"/>
      <c r="QAZ282" s="588"/>
      <c r="QBA282" s="588"/>
      <c r="QBB282" s="30"/>
      <c r="QBC282" s="590"/>
      <c r="QBD282" s="588"/>
      <c r="QBE282" s="588"/>
      <c r="QBF282" s="30"/>
      <c r="QBG282" s="590"/>
      <c r="QBH282" s="588"/>
      <c r="QBI282" s="588"/>
      <c r="QBJ282" s="30"/>
      <c r="QBK282" s="590"/>
      <c r="QBL282" s="588"/>
      <c r="QBM282" s="588"/>
      <c r="QBN282" s="30"/>
      <c r="QBO282" s="590"/>
      <c r="QBP282" s="588"/>
      <c r="QBQ282" s="588"/>
      <c r="QBR282" s="30"/>
      <c r="QBS282" s="590"/>
      <c r="QBT282" s="588"/>
      <c r="QBU282" s="588"/>
      <c r="QBV282" s="30"/>
      <c r="QBW282" s="590"/>
      <c r="QBX282" s="588"/>
      <c r="QBY282" s="588"/>
      <c r="QBZ282" s="30"/>
      <c r="QCA282" s="590"/>
      <c r="QCB282" s="588"/>
      <c r="QCC282" s="588"/>
      <c r="QCD282" s="30"/>
      <c r="QCE282" s="590"/>
      <c r="QCF282" s="588"/>
      <c r="QCG282" s="588"/>
      <c r="QCH282" s="30"/>
      <c r="QCI282" s="590"/>
      <c r="QCJ282" s="588"/>
      <c r="QCK282" s="588"/>
      <c r="QCL282" s="30"/>
      <c r="QCM282" s="590"/>
      <c r="QCN282" s="588"/>
      <c r="QCO282" s="588"/>
      <c r="QCP282" s="30"/>
      <c r="QCQ282" s="590"/>
      <c r="QCR282" s="588"/>
      <c r="QCS282" s="588"/>
      <c r="QCT282" s="30"/>
      <c r="QCU282" s="590"/>
      <c r="QCV282" s="588"/>
      <c r="QCW282" s="588"/>
      <c r="QCX282" s="30"/>
      <c r="QCY282" s="590"/>
      <c r="QCZ282" s="588"/>
      <c r="QDA282" s="588"/>
      <c r="QDB282" s="30"/>
      <c r="QDC282" s="590"/>
      <c r="QDD282" s="588"/>
      <c r="QDE282" s="588"/>
      <c r="QDF282" s="30"/>
      <c r="QDG282" s="590"/>
      <c r="QDH282" s="588"/>
      <c r="QDI282" s="588"/>
      <c r="QDJ282" s="30"/>
      <c r="QDK282" s="590"/>
      <c r="QDL282" s="588"/>
      <c r="QDM282" s="588"/>
      <c r="QDN282" s="30"/>
      <c r="QDO282" s="590"/>
      <c r="QDP282" s="588"/>
      <c r="QDQ282" s="588"/>
      <c r="QDR282" s="30"/>
      <c r="QDS282" s="590"/>
      <c r="QDT282" s="588"/>
      <c r="QDU282" s="588"/>
      <c r="QDV282" s="30"/>
      <c r="QDW282" s="590"/>
      <c r="QDX282" s="588"/>
      <c r="QDY282" s="588"/>
      <c r="QDZ282" s="30"/>
      <c r="QEA282" s="590"/>
      <c r="QEB282" s="588"/>
      <c r="QEC282" s="588"/>
      <c r="QED282" s="30"/>
      <c r="QEE282" s="590"/>
      <c r="QEF282" s="588"/>
      <c r="QEG282" s="588"/>
      <c r="QEH282" s="30"/>
      <c r="QEI282" s="590"/>
      <c r="QEJ282" s="588"/>
      <c r="QEK282" s="588"/>
      <c r="QEL282" s="30"/>
      <c r="QEM282" s="590"/>
      <c r="QEN282" s="588"/>
      <c r="QEO282" s="588"/>
      <c r="QEP282" s="30"/>
      <c r="QEQ282" s="590"/>
      <c r="QER282" s="588"/>
      <c r="QES282" s="588"/>
      <c r="QET282" s="30"/>
      <c r="QEU282" s="590"/>
      <c r="QEV282" s="588"/>
      <c r="QEW282" s="588"/>
      <c r="QEX282" s="30"/>
      <c r="QEY282" s="590"/>
      <c r="QEZ282" s="588"/>
      <c r="QFA282" s="588"/>
      <c r="QFB282" s="30"/>
      <c r="QFC282" s="590"/>
      <c r="QFD282" s="588"/>
      <c r="QFE282" s="588"/>
      <c r="QFF282" s="30"/>
      <c r="QFG282" s="590"/>
      <c r="QFH282" s="588"/>
      <c r="QFI282" s="588"/>
      <c r="QFJ282" s="30"/>
      <c r="QFK282" s="590"/>
      <c r="QFL282" s="588"/>
      <c r="QFM282" s="588"/>
      <c r="QFN282" s="30"/>
      <c r="QFO282" s="590"/>
      <c r="QFP282" s="588"/>
      <c r="QFQ282" s="588"/>
      <c r="QFR282" s="30"/>
      <c r="QFS282" s="590"/>
      <c r="QFT282" s="588"/>
      <c r="QFU282" s="588"/>
      <c r="QFV282" s="30"/>
      <c r="QFW282" s="590"/>
      <c r="QFX282" s="588"/>
      <c r="QFY282" s="588"/>
      <c r="QFZ282" s="30"/>
      <c r="QGA282" s="590"/>
      <c r="QGB282" s="588"/>
      <c r="QGC282" s="588"/>
      <c r="QGD282" s="30"/>
      <c r="QGE282" s="590"/>
      <c r="QGF282" s="588"/>
      <c r="QGG282" s="588"/>
      <c r="QGH282" s="30"/>
      <c r="QGI282" s="590"/>
      <c r="QGJ282" s="588"/>
      <c r="QGK282" s="588"/>
      <c r="QGL282" s="30"/>
      <c r="QGM282" s="590"/>
      <c r="QGN282" s="588"/>
      <c r="QGO282" s="588"/>
      <c r="QGP282" s="30"/>
      <c r="QGQ282" s="590"/>
      <c r="QGR282" s="588"/>
      <c r="QGS282" s="588"/>
      <c r="QGT282" s="30"/>
      <c r="QGU282" s="590"/>
      <c r="QGV282" s="588"/>
      <c r="QGW282" s="588"/>
      <c r="QGX282" s="30"/>
      <c r="QGY282" s="590"/>
      <c r="QGZ282" s="588"/>
      <c r="QHA282" s="588"/>
      <c r="QHB282" s="30"/>
      <c r="QHC282" s="590"/>
      <c r="QHD282" s="588"/>
      <c r="QHE282" s="588"/>
      <c r="QHF282" s="30"/>
      <c r="QHG282" s="590"/>
      <c r="QHH282" s="588"/>
      <c r="QHI282" s="588"/>
      <c r="QHJ282" s="30"/>
      <c r="QHK282" s="590"/>
      <c r="QHL282" s="588"/>
      <c r="QHM282" s="588"/>
      <c r="QHN282" s="30"/>
      <c r="QHO282" s="590"/>
      <c r="QHP282" s="588"/>
      <c r="QHQ282" s="588"/>
      <c r="QHR282" s="30"/>
      <c r="QHS282" s="590"/>
      <c r="QHT282" s="588"/>
      <c r="QHU282" s="588"/>
      <c r="QHV282" s="30"/>
      <c r="QHW282" s="590"/>
      <c r="QHX282" s="588"/>
      <c r="QHY282" s="588"/>
      <c r="QHZ282" s="30"/>
      <c r="QIA282" s="590"/>
      <c r="QIB282" s="588"/>
      <c r="QIC282" s="588"/>
      <c r="QID282" s="30"/>
      <c r="QIE282" s="590"/>
      <c r="QIF282" s="588"/>
      <c r="QIG282" s="588"/>
      <c r="QIH282" s="30"/>
      <c r="QII282" s="590"/>
      <c r="QIJ282" s="588"/>
      <c r="QIK282" s="588"/>
      <c r="QIL282" s="30"/>
      <c r="QIM282" s="590"/>
      <c r="QIN282" s="588"/>
      <c r="QIO282" s="588"/>
      <c r="QIP282" s="30"/>
      <c r="QIQ282" s="590"/>
      <c r="QIR282" s="588"/>
      <c r="QIS282" s="588"/>
      <c r="QIT282" s="30"/>
      <c r="QIU282" s="590"/>
      <c r="QIV282" s="588"/>
      <c r="QIW282" s="588"/>
      <c r="QIX282" s="30"/>
      <c r="QIY282" s="590"/>
      <c r="QIZ282" s="588"/>
      <c r="QJA282" s="588"/>
      <c r="QJB282" s="30"/>
      <c r="QJC282" s="590"/>
      <c r="QJD282" s="588"/>
      <c r="QJE282" s="588"/>
      <c r="QJF282" s="30"/>
      <c r="QJG282" s="590"/>
      <c r="QJH282" s="588"/>
      <c r="QJI282" s="588"/>
      <c r="QJJ282" s="30"/>
      <c r="QJK282" s="590"/>
      <c r="QJL282" s="588"/>
      <c r="QJM282" s="588"/>
      <c r="QJN282" s="30"/>
      <c r="QJO282" s="590"/>
      <c r="QJP282" s="588"/>
      <c r="QJQ282" s="588"/>
      <c r="QJR282" s="30"/>
      <c r="QJS282" s="590"/>
      <c r="QJT282" s="588"/>
      <c r="QJU282" s="588"/>
      <c r="QJV282" s="30"/>
      <c r="QJW282" s="590"/>
      <c r="QJX282" s="588"/>
      <c r="QJY282" s="588"/>
      <c r="QJZ282" s="30"/>
      <c r="QKA282" s="590"/>
      <c r="QKB282" s="588"/>
      <c r="QKC282" s="588"/>
      <c r="QKD282" s="30"/>
      <c r="QKE282" s="590"/>
      <c r="QKF282" s="588"/>
      <c r="QKG282" s="588"/>
      <c r="QKH282" s="30"/>
      <c r="QKI282" s="590"/>
      <c r="QKJ282" s="588"/>
      <c r="QKK282" s="588"/>
      <c r="QKL282" s="30"/>
      <c r="QKM282" s="590"/>
      <c r="QKN282" s="588"/>
      <c r="QKO282" s="588"/>
      <c r="QKP282" s="30"/>
      <c r="QKQ282" s="590"/>
      <c r="QKR282" s="588"/>
      <c r="QKS282" s="588"/>
      <c r="QKT282" s="30"/>
      <c r="QKU282" s="590"/>
      <c r="QKV282" s="588"/>
      <c r="QKW282" s="588"/>
      <c r="QKX282" s="30"/>
      <c r="QKY282" s="590"/>
      <c r="QKZ282" s="588"/>
      <c r="QLA282" s="588"/>
      <c r="QLB282" s="30"/>
      <c r="QLC282" s="590"/>
      <c r="QLD282" s="588"/>
      <c r="QLE282" s="588"/>
      <c r="QLF282" s="30"/>
      <c r="QLG282" s="590"/>
      <c r="QLH282" s="588"/>
      <c r="QLI282" s="588"/>
      <c r="QLJ282" s="30"/>
      <c r="QLK282" s="590"/>
      <c r="QLL282" s="588"/>
      <c r="QLM282" s="588"/>
      <c r="QLN282" s="30"/>
      <c r="QLO282" s="590"/>
      <c r="QLP282" s="588"/>
      <c r="QLQ282" s="588"/>
      <c r="QLR282" s="30"/>
      <c r="QLS282" s="590"/>
      <c r="QLT282" s="588"/>
      <c r="QLU282" s="588"/>
      <c r="QLV282" s="30"/>
      <c r="QLW282" s="590"/>
      <c r="QLX282" s="588"/>
      <c r="QLY282" s="588"/>
      <c r="QLZ282" s="30"/>
      <c r="QMA282" s="590"/>
      <c r="QMB282" s="588"/>
      <c r="QMC282" s="588"/>
      <c r="QMD282" s="30"/>
      <c r="QME282" s="590"/>
      <c r="QMF282" s="588"/>
      <c r="QMG282" s="588"/>
      <c r="QMH282" s="30"/>
      <c r="QMI282" s="590"/>
      <c r="QMJ282" s="588"/>
      <c r="QMK282" s="588"/>
      <c r="QML282" s="30"/>
      <c r="QMM282" s="590"/>
      <c r="QMN282" s="588"/>
      <c r="QMO282" s="588"/>
      <c r="QMP282" s="30"/>
      <c r="QMQ282" s="590"/>
      <c r="QMR282" s="588"/>
      <c r="QMS282" s="588"/>
      <c r="QMT282" s="30"/>
      <c r="QMU282" s="590"/>
      <c r="QMV282" s="588"/>
      <c r="QMW282" s="588"/>
      <c r="QMX282" s="30"/>
      <c r="QMY282" s="590"/>
      <c r="QMZ282" s="588"/>
      <c r="QNA282" s="588"/>
      <c r="QNB282" s="30"/>
      <c r="QNC282" s="590"/>
      <c r="QND282" s="588"/>
      <c r="QNE282" s="588"/>
      <c r="QNF282" s="30"/>
      <c r="QNG282" s="590"/>
      <c r="QNH282" s="588"/>
      <c r="QNI282" s="588"/>
      <c r="QNJ282" s="30"/>
      <c r="QNK282" s="590"/>
      <c r="QNL282" s="588"/>
      <c r="QNM282" s="588"/>
      <c r="QNN282" s="30"/>
      <c r="QNO282" s="590"/>
      <c r="QNP282" s="588"/>
      <c r="QNQ282" s="588"/>
      <c r="QNR282" s="30"/>
      <c r="QNS282" s="590"/>
      <c r="QNT282" s="588"/>
      <c r="QNU282" s="588"/>
      <c r="QNV282" s="30"/>
      <c r="QNW282" s="590"/>
      <c r="QNX282" s="588"/>
      <c r="QNY282" s="588"/>
      <c r="QNZ282" s="30"/>
      <c r="QOA282" s="590"/>
      <c r="QOB282" s="588"/>
      <c r="QOC282" s="588"/>
      <c r="QOD282" s="30"/>
      <c r="QOE282" s="590"/>
      <c r="QOF282" s="588"/>
      <c r="QOG282" s="588"/>
      <c r="QOH282" s="30"/>
      <c r="QOI282" s="590"/>
      <c r="QOJ282" s="588"/>
      <c r="QOK282" s="588"/>
      <c r="QOL282" s="30"/>
      <c r="QOM282" s="590"/>
      <c r="QON282" s="588"/>
      <c r="QOO282" s="588"/>
      <c r="QOP282" s="30"/>
      <c r="QOQ282" s="590"/>
      <c r="QOR282" s="588"/>
      <c r="QOS282" s="588"/>
      <c r="QOT282" s="30"/>
      <c r="QOU282" s="590"/>
      <c r="QOV282" s="588"/>
      <c r="QOW282" s="588"/>
      <c r="QOX282" s="30"/>
      <c r="QOY282" s="590"/>
      <c r="QOZ282" s="588"/>
      <c r="QPA282" s="588"/>
      <c r="QPB282" s="30"/>
      <c r="QPC282" s="590"/>
      <c r="QPD282" s="588"/>
      <c r="QPE282" s="588"/>
      <c r="QPF282" s="30"/>
      <c r="QPG282" s="590"/>
      <c r="QPH282" s="588"/>
      <c r="QPI282" s="588"/>
      <c r="QPJ282" s="30"/>
      <c r="QPK282" s="590"/>
      <c r="QPL282" s="588"/>
      <c r="QPM282" s="588"/>
      <c r="QPN282" s="30"/>
      <c r="QPO282" s="590"/>
      <c r="QPP282" s="588"/>
      <c r="QPQ282" s="588"/>
      <c r="QPR282" s="30"/>
      <c r="QPS282" s="590"/>
      <c r="QPT282" s="588"/>
      <c r="QPU282" s="588"/>
      <c r="QPV282" s="30"/>
      <c r="QPW282" s="590"/>
      <c r="QPX282" s="588"/>
      <c r="QPY282" s="588"/>
      <c r="QPZ282" s="30"/>
      <c r="QQA282" s="590"/>
      <c r="QQB282" s="588"/>
      <c r="QQC282" s="588"/>
      <c r="QQD282" s="30"/>
      <c r="QQE282" s="590"/>
      <c r="QQF282" s="588"/>
      <c r="QQG282" s="588"/>
      <c r="QQH282" s="30"/>
      <c r="QQI282" s="590"/>
      <c r="QQJ282" s="588"/>
      <c r="QQK282" s="588"/>
      <c r="QQL282" s="30"/>
      <c r="QQM282" s="590"/>
      <c r="QQN282" s="588"/>
      <c r="QQO282" s="588"/>
      <c r="QQP282" s="30"/>
      <c r="QQQ282" s="590"/>
      <c r="QQR282" s="588"/>
      <c r="QQS282" s="588"/>
      <c r="QQT282" s="30"/>
      <c r="QQU282" s="590"/>
      <c r="QQV282" s="588"/>
      <c r="QQW282" s="588"/>
      <c r="QQX282" s="30"/>
      <c r="QQY282" s="590"/>
      <c r="QQZ282" s="588"/>
      <c r="QRA282" s="588"/>
      <c r="QRB282" s="30"/>
      <c r="QRC282" s="590"/>
      <c r="QRD282" s="588"/>
      <c r="QRE282" s="588"/>
      <c r="QRF282" s="30"/>
      <c r="QRG282" s="590"/>
      <c r="QRH282" s="588"/>
      <c r="QRI282" s="588"/>
      <c r="QRJ282" s="30"/>
      <c r="QRK282" s="590"/>
      <c r="QRL282" s="588"/>
      <c r="QRM282" s="588"/>
      <c r="QRN282" s="30"/>
      <c r="QRO282" s="590"/>
      <c r="QRP282" s="588"/>
      <c r="QRQ282" s="588"/>
      <c r="QRR282" s="30"/>
      <c r="QRS282" s="590"/>
      <c r="QRT282" s="588"/>
      <c r="QRU282" s="588"/>
      <c r="QRV282" s="30"/>
      <c r="QRW282" s="590"/>
      <c r="QRX282" s="588"/>
      <c r="QRY282" s="588"/>
      <c r="QRZ282" s="30"/>
      <c r="QSA282" s="590"/>
      <c r="QSB282" s="588"/>
      <c r="QSC282" s="588"/>
      <c r="QSD282" s="30"/>
      <c r="QSE282" s="590"/>
      <c r="QSF282" s="588"/>
      <c r="QSG282" s="588"/>
      <c r="QSH282" s="30"/>
      <c r="QSI282" s="590"/>
      <c r="QSJ282" s="588"/>
      <c r="QSK282" s="588"/>
      <c r="QSL282" s="30"/>
      <c r="QSM282" s="590"/>
      <c r="QSN282" s="588"/>
      <c r="QSO282" s="588"/>
      <c r="QSP282" s="30"/>
      <c r="QSQ282" s="590"/>
      <c r="QSR282" s="588"/>
      <c r="QSS282" s="588"/>
      <c r="QST282" s="30"/>
      <c r="QSU282" s="590"/>
      <c r="QSV282" s="588"/>
      <c r="QSW282" s="588"/>
      <c r="QSX282" s="30"/>
      <c r="QSY282" s="590"/>
      <c r="QSZ282" s="588"/>
      <c r="QTA282" s="588"/>
      <c r="QTB282" s="30"/>
      <c r="QTC282" s="590"/>
      <c r="QTD282" s="588"/>
      <c r="QTE282" s="588"/>
      <c r="QTF282" s="30"/>
      <c r="QTG282" s="590"/>
      <c r="QTH282" s="588"/>
      <c r="QTI282" s="588"/>
      <c r="QTJ282" s="30"/>
      <c r="QTK282" s="590"/>
      <c r="QTL282" s="588"/>
      <c r="QTM282" s="588"/>
      <c r="QTN282" s="30"/>
      <c r="QTO282" s="590"/>
      <c r="QTP282" s="588"/>
      <c r="QTQ282" s="588"/>
      <c r="QTR282" s="30"/>
      <c r="QTS282" s="590"/>
      <c r="QTT282" s="588"/>
      <c r="QTU282" s="588"/>
      <c r="QTV282" s="30"/>
      <c r="QTW282" s="590"/>
      <c r="QTX282" s="588"/>
      <c r="QTY282" s="588"/>
      <c r="QTZ282" s="30"/>
      <c r="QUA282" s="590"/>
      <c r="QUB282" s="588"/>
      <c r="QUC282" s="588"/>
      <c r="QUD282" s="30"/>
      <c r="QUE282" s="590"/>
      <c r="QUF282" s="588"/>
      <c r="QUG282" s="588"/>
      <c r="QUH282" s="30"/>
      <c r="QUI282" s="590"/>
      <c r="QUJ282" s="588"/>
      <c r="QUK282" s="588"/>
      <c r="QUL282" s="30"/>
      <c r="QUM282" s="590"/>
      <c r="QUN282" s="588"/>
      <c r="QUO282" s="588"/>
      <c r="QUP282" s="30"/>
      <c r="QUQ282" s="590"/>
      <c r="QUR282" s="588"/>
      <c r="QUS282" s="588"/>
      <c r="QUT282" s="30"/>
      <c r="QUU282" s="590"/>
      <c r="QUV282" s="588"/>
      <c r="QUW282" s="588"/>
      <c r="QUX282" s="30"/>
      <c r="QUY282" s="590"/>
      <c r="QUZ282" s="588"/>
      <c r="QVA282" s="588"/>
      <c r="QVB282" s="30"/>
      <c r="QVC282" s="590"/>
      <c r="QVD282" s="588"/>
      <c r="QVE282" s="588"/>
      <c r="QVF282" s="30"/>
      <c r="QVG282" s="590"/>
      <c r="QVH282" s="588"/>
      <c r="QVI282" s="588"/>
      <c r="QVJ282" s="30"/>
      <c r="QVK282" s="590"/>
      <c r="QVL282" s="588"/>
      <c r="QVM282" s="588"/>
      <c r="QVN282" s="30"/>
      <c r="QVO282" s="590"/>
      <c r="QVP282" s="588"/>
      <c r="QVQ282" s="588"/>
      <c r="QVR282" s="30"/>
      <c r="QVS282" s="590"/>
      <c r="QVT282" s="588"/>
      <c r="QVU282" s="588"/>
      <c r="QVV282" s="30"/>
      <c r="QVW282" s="590"/>
      <c r="QVX282" s="588"/>
      <c r="QVY282" s="588"/>
      <c r="QVZ282" s="30"/>
      <c r="QWA282" s="590"/>
      <c r="QWB282" s="588"/>
      <c r="QWC282" s="588"/>
      <c r="QWD282" s="30"/>
      <c r="QWE282" s="590"/>
      <c r="QWF282" s="588"/>
      <c r="QWG282" s="588"/>
      <c r="QWH282" s="30"/>
      <c r="QWI282" s="590"/>
      <c r="QWJ282" s="588"/>
      <c r="QWK282" s="588"/>
      <c r="QWL282" s="30"/>
      <c r="QWM282" s="590"/>
      <c r="QWN282" s="588"/>
      <c r="QWO282" s="588"/>
      <c r="QWP282" s="30"/>
      <c r="QWQ282" s="590"/>
      <c r="QWR282" s="588"/>
      <c r="QWS282" s="588"/>
      <c r="QWT282" s="30"/>
      <c r="QWU282" s="590"/>
      <c r="QWV282" s="588"/>
      <c r="QWW282" s="588"/>
      <c r="QWX282" s="30"/>
      <c r="QWY282" s="590"/>
      <c r="QWZ282" s="588"/>
      <c r="QXA282" s="588"/>
      <c r="QXB282" s="30"/>
      <c r="QXC282" s="590"/>
      <c r="QXD282" s="588"/>
      <c r="QXE282" s="588"/>
      <c r="QXF282" s="30"/>
      <c r="QXG282" s="590"/>
      <c r="QXH282" s="588"/>
      <c r="QXI282" s="588"/>
      <c r="QXJ282" s="30"/>
      <c r="QXK282" s="590"/>
      <c r="QXL282" s="588"/>
      <c r="QXM282" s="588"/>
      <c r="QXN282" s="30"/>
      <c r="QXO282" s="590"/>
      <c r="QXP282" s="588"/>
      <c r="QXQ282" s="588"/>
      <c r="QXR282" s="30"/>
      <c r="QXS282" s="590"/>
      <c r="QXT282" s="588"/>
      <c r="QXU282" s="588"/>
      <c r="QXV282" s="30"/>
      <c r="QXW282" s="590"/>
      <c r="QXX282" s="588"/>
      <c r="QXY282" s="588"/>
      <c r="QXZ282" s="30"/>
      <c r="QYA282" s="590"/>
      <c r="QYB282" s="588"/>
      <c r="QYC282" s="588"/>
      <c r="QYD282" s="30"/>
      <c r="QYE282" s="590"/>
      <c r="QYF282" s="588"/>
      <c r="QYG282" s="588"/>
      <c r="QYH282" s="30"/>
      <c r="QYI282" s="590"/>
      <c r="QYJ282" s="588"/>
      <c r="QYK282" s="588"/>
      <c r="QYL282" s="30"/>
      <c r="QYM282" s="590"/>
      <c r="QYN282" s="588"/>
      <c r="QYO282" s="588"/>
      <c r="QYP282" s="30"/>
      <c r="QYQ282" s="590"/>
      <c r="QYR282" s="588"/>
      <c r="QYS282" s="588"/>
      <c r="QYT282" s="30"/>
      <c r="QYU282" s="590"/>
      <c r="QYV282" s="588"/>
      <c r="QYW282" s="588"/>
      <c r="QYX282" s="30"/>
      <c r="QYY282" s="590"/>
      <c r="QYZ282" s="588"/>
      <c r="QZA282" s="588"/>
      <c r="QZB282" s="30"/>
      <c r="QZC282" s="590"/>
      <c r="QZD282" s="588"/>
      <c r="QZE282" s="588"/>
      <c r="QZF282" s="30"/>
      <c r="QZG282" s="590"/>
      <c r="QZH282" s="588"/>
      <c r="QZI282" s="588"/>
      <c r="QZJ282" s="30"/>
      <c r="QZK282" s="590"/>
      <c r="QZL282" s="588"/>
      <c r="QZM282" s="588"/>
      <c r="QZN282" s="30"/>
      <c r="QZO282" s="590"/>
      <c r="QZP282" s="588"/>
      <c r="QZQ282" s="588"/>
      <c r="QZR282" s="30"/>
      <c r="QZS282" s="590"/>
      <c r="QZT282" s="588"/>
      <c r="QZU282" s="588"/>
      <c r="QZV282" s="30"/>
      <c r="QZW282" s="590"/>
      <c r="QZX282" s="588"/>
      <c r="QZY282" s="588"/>
      <c r="QZZ282" s="30"/>
      <c r="RAA282" s="590"/>
      <c r="RAB282" s="588"/>
      <c r="RAC282" s="588"/>
      <c r="RAD282" s="30"/>
      <c r="RAE282" s="590"/>
      <c r="RAF282" s="588"/>
      <c r="RAG282" s="588"/>
      <c r="RAH282" s="30"/>
      <c r="RAI282" s="590"/>
      <c r="RAJ282" s="588"/>
      <c r="RAK282" s="588"/>
      <c r="RAL282" s="30"/>
      <c r="RAM282" s="590"/>
      <c r="RAN282" s="588"/>
      <c r="RAO282" s="588"/>
      <c r="RAP282" s="30"/>
      <c r="RAQ282" s="590"/>
      <c r="RAR282" s="588"/>
      <c r="RAS282" s="588"/>
      <c r="RAT282" s="30"/>
      <c r="RAU282" s="590"/>
      <c r="RAV282" s="588"/>
      <c r="RAW282" s="588"/>
      <c r="RAX282" s="30"/>
      <c r="RAY282" s="590"/>
      <c r="RAZ282" s="588"/>
      <c r="RBA282" s="588"/>
      <c r="RBB282" s="30"/>
      <c r="RBC282" s="590"/>
      <c r="RBD282" s="588"/>
      <c r="RBE282" s="588"/>
      <c r="RBF282" s="30"/>
      <c r="RBG282" s="590"/>
      <c r="RBH282" s="588"/>
      <c r="RBI282" s="588"/>
      <c r="RBJ282" s="30"/>
      <c r="RBK282" s="590"/>
      <c r="RBL282" s="588"/>
      <c r="RBM282" s="588"/>
      <c r="RBN282" s="30"/>
      <c r="RBO282" s="590"/>
      <c r="RBP282" s="588"/>
      <c r="RBQ282" s="588"/>
      <c r="RBR282" s="30"/>
      <c r="RBS282" s="590"/>
      <c r="RBT282" s="588"/>
      <c r="RBU282" s="588"/>
      <c r="RBV282" s="30"/>
      <c r="RBW282" s="590"/>
      <c r="RBX282" s="588"/>
      <c r="RBY282" s="588"/>
      <c r="RBZ282" s="30"/>
      <c r="RCA282" s="590"/>
      <c r="RCB282" s="588"/>
      <c r="RCC282" s="588"/>
      <c r="RCD282" s="30"/>
      <c r="RCE282" s="590"/>
      <c r="RCF282" s="588"/>
      <c r="RCG282" s="588"/>
      <c r="RCH282" s="30"/>
      <c r="RCI282" s="590"/>
      <c r="RCJ282" s="588"/>
      <c r="RCK282" s="588"/>
      <c r="RCL282" s="30"/>
      <c r="RCM282" s="590"/>
      <c r="RCN282" s="588"/>
      <c r="RCO282" s="588"/>
      <c r="RCP282" s="30"/>
      <c r="RCQ282" s="590"/>
      <c r="RCR282" s="588"/>
      <c r="RCS282" s="588"/>
      <c r="RCT282" s="30"/>
      <c r="RCU282" s="590"/>
      <c r="RCV282" s="588"/>
      <c r="RCW282" s="588"/>
      <c r="RCX282" s="30"/>
      <c r="RCY282" s="590"/>
      <c r="RCZ282" s="588"/>
      <c r="RDA282" s="588"/>
      <c r="RDB282" s="30"/>
      <c r="RDC282" s="590"/>
      <c r="RDD282" s="588"/>
      <c r="RDE282" s="588"/>
      <c r="RDF282" s="30"/>
      <c r="RDG282" s="590"/>
      <c r="RDH282" s="588"/>
      <c r="RDI282" s="588"/>
      <c r="RDJ282" s="30"/>
      <c r="RDK282" s="590"/>
      <c r="RDL282" s="588"/>
      <c r="RDM282" s="588"/>
      <c r="RDN282" s="30"/>
      <c r="RDO282" s="590"/>
      <c r="RDP282" s="588"/>
      <c r="RDQ282" s="588"/>
      <c r="RDR282" s="30"/>
      <c r="RDS282" s="590"/>
      <c r="RDT282" s="588"/>
      <c r="RDU282" s="588"/>
      <c r="RDV282" s="30"/>
      <c r="RDW282" s="590"/>
      <c r="RDX282" s="588"/>
      <c r="RDY282" s="588"/>
      <c r="RDZ282" s="30"/>
      <c r="REA282" s="590"/>
      <c r="REB282" s="588"/>
      <c r="REC282" s="588"/>
      <c r="RED282" s="30"/>
      <c r="REE282" s="590"/>
      <c r="REF282" s="588"/>
      <c r="REG282" s="588"/>
      <c r="REH282" s="30"/>
      <c r="REI282" s="590"/>
      <c r="REJ282" s="588"/>
      <c r="REK282" s="588"/>
      <c r="REL282" s="30"/>
      <c r="REM282" s="590"/>
      <c r="REN282" s="588"/>
      <c r="REO282" s="588"/>
      <c r="REP282" s="30"/>
      <c r="REQ282" s="590"/>
      <c r="RER282" s="588"/>
      <c r="RES282" s="588"/>
      <c r="RET282" s="30"/>
      <c r="REU282" s="590"/>
      <c r="REV282" s="588"/>
      <c r="REW282" s="588"/>
      <c r="REX282" s="30"/>
      <c r="REY282" s="590"/>
      <c r="REZ282" s="588"/>
      <c r="RFA282" s="588"/>
      <c r="RFB282" s="30"/>
      <c r="RFC282" s="590"/>
      <c r="RFD282" s="588"/>
      <c r="RFE282" s="588"/>
      <c r="RFF282" s="30"/>
      <c r="RFG282" s="590"/>
      <c r="RFH282" s="588"/>
      <c r="RFI282" s="588"/>
      <c r="RFJ282" s="30"/>
      <c r="RFK282" s="590"/>
      <c r="RFL282" s="588"/>
      <c r="RFM282" s="588"/>
      <c r="RFN282" s="30"/>
      <c r="RFO282" s="590"/>
      <c r="RFP282" s="588"/>
      <c r="RFQ282" s="588"/>
      <c r="RFR282" s="30"/>
      <c r="RFS282" s="590"/>
      <c r="RFT282" s="588"/>
      <c r="RFU282" s="588"/>
      <c r="RFV282" s="30"/>
      <c r="RFW282" s="590"/>
      <c r="RFX282" s="588"/>
      <c r="RFY282" s="588"/>
      <c r="RFZ282" s="30"/>
      <c r="RGA282" s="590"/>
      <c r="RGB282" s="588"/>
      <c r="RGC282" s="588"/>
      <c r="RGD282" s="30"/>
      <c r="RGE282" s="590"/>
      <c r="RGF282" s="588"/>
      <c r="RGG282" s="588"/>
      <c r="RGH282" s="30"/>
      <c r="RGI282" s="590"/>
      <c r="RGJ282" s="588"/>
      <c r="RGK282" s="588"/>
      <c r="RGL282" s="30"/>
      <c r="RGM282" s="590"/>
      <c r="RGN282" s="588"/>
      <c r="RGO282" s="588"/>
      <c r="RGP282" s="30"/>
      <c r="RGQ282" s="590"/>
      <c r="RGR282" s="588"/>
      <c r="RGS282" s="588"/>
      <c r="RGT282" s="30"/>
      <c r="RGU282" s="590"/>
      <c r="RGV282" s="588"/>
      <c r="RGW282" s="588"/>
      <c r="RGX282" s="30"/>
      <c r="RGY282" s="590"/>
      <c r="RGZ282" s="588"/>
      <c r="RHA282" s="588"/>
      <c r="RHB282" s="30"/>
      <c r="RHC282" s="590"/>
      <c r="RHD282" s="588"/>
      <c r="RHE282" s="588"/>
      <c r="RHF282" s="30"/>
      <c r="RHG282" s="590"/>
      <c r="RHH282" s="588"/>
      <c r="RHI282" s="588"/>
      <c r="RHJ282" s="30"/>
      <c r="RHK282" s="590"/>
      <c r="RHL282" s="588"/>
      <c r="RHM282" s="588"/>
      <c r="RHN282" s="30"/>
      <c r="RHO282" s="590"/>
      <c r="RHP282" s="588"/>
      <c r="RHQ282" s="588"/>
      <c r="RHR282" s="30"/>
      <c r="RHS282" s="590"/>
      <c r="RHT282" s="588"/>
      <c r="RHU282" s="588"/>
      <c r="RHV282" s="30"/>
      <c r="RHW282" s="590"/>
      <c r="RHX282" s="588"/>
      <c r="RHY282" s="588"/>
      <c r="RHZ282" s="30"/>
      <c r="RIA282" s="590"/>
      <c r="RIB282" s="588"/>
      <c r="RIC282" s="588"/>
      <c r="RID282" s="30"/>
      <c r="RIE282" s="590"/>
      <c r="RIF282" s="588"/>
      <c r="RIG282" s="588"/>
      <c r="RIH282" s="30"/>
      <c r="RII282" s="590"/>
      <c r="RIJ282" s="588"/>
      <c r="RIK282" s="588"/>
      <c r="RIL282" s="30"/>
      <c r="RIM282" s="590"/>
      <c r="RIN282" s="588"/>
      <c r="RIO282" s="588"/>
      <c r="RIP282" s="30"/>
      <c r="RIQ282" s="590"/>
      <c r="RIR282" s="588"/>
      <c r="RIS282" s="588"/>
      <c r="RIT282" s="30"/>
      <c r="RIU282" s="590"/>
      <c r="RIV282" s="588"/>
      <c r="RIW282" s="588"/>
      <c r="RIX282" s="30"/>
      <c r="RIY282" s="590"/>
      <c r="RIZ282" s="588"/>
      <c r="RJA282" s="588"/>
      <c r="RJB282" s="30"/>
      <c r="RJC282" s="590"/>
      <c r="RJD282" s="588"/>
      <c r="RJE282" s="588"/>
      <c r="RJF282" s="30"/>
      <c r="RJG282" s="590"/>
      <c r="RJH282" s="588"/>
      <c r="RJI282" s="588"/>
      <c r="RJJ282" s="30"/>
      <c r="RJK282" s="590"/>
      <c r="RJL282" s="588"/>
      <c r="RJM282" s="588"/>
      <c r="RJN282" s="30"/>
      <c r="RJO282" s="590"/>
      <c r="RJP282" s="588"/>
      <c r="RJQ282" s="588"/>
      <c r="RJR282" s="30"/>
      <c r="RJS282" s="590"/>
      <c r="RJT282" s="588"/>
      <c r="RJU282" s="588"/>
      <c r="RJV282" s="30"/>
      <c r="RJW282" s="590"/>
      <c r="RJX282" s="588"/>
      <c r="RJY282" s="588"/>
      <c r="RJZ282" s="30"/>
      <c r="RKA282" s="590"/>
      <c r="RKB282" s="588"/>
      <c r="RKC282" s="588"/>
      <c r="RKD282" s="30"/>
      <c r="RKE282" s="590"/>
      <c r="RKF282" s="588"/>
      <c r="RKG282" s="588"/>
      <c r="RKH282" s="30"/>
      <c r="RKI282" s="590"/>
      <c r="RKJ282" s="588"/>
      <c r="RKK282" s="588"/>
      <c r="RKL282" s="30"/>
      <c r="RKM282" s="590"/>
      <c r="RKN282" s="588"/>
      <c r="RKO282" s="588"/>
      <c r="RKP282" s="30"/>
      <c r="RKQ282" s="590"/>
      <c r="RKR282" s="588"/>
      <c r="RKS282" s="588"/>
      <c r="RKT282" s="30"/>
      <c r="RKU282" s="590"/>
      <c r="RKV282" s="588"/>
      <c r="RKW282" s="588"/>
      <c r="RKX282" s="30"/>
      <c r="RKY282" s="590"/>
      <c r="RKZ282" s="588"/>
      <c r="RLA282" s="588"/>
      <c r="RLB282" s="30"/>
      <c r="RLC282" s="590"/>
      <c r="RLD282" s="588"/>
      <c r="RLE282" s="588"/>
      <c r="RLF282" s="30"/>
      <c r="RLG282" s="590"/>
      <c r="RLH282" s="588"/>
      <c r="RLI282" s="588"/>
      <c r="RLJ282" s="30"/>
      <c r="RLK282" s="590"/>
      <c r="RLL282" s="588"/>
      <c r="RLM282" s="588"/>
      <c r="RLN282" s="30"/>
      <c r="RLO282" s="590"/>
      <c r="RLP282" s="588"/>
      <c r="RLQ282" s="588"/>
      <c r="RLR282" s="30"/>
      <c r="RLS282" s="590"/>
      <c r="RLT282" s="588"/>
      <c r="RLU282" s="588"/>
      <c r="RLV282" s="30"/>
      <c r="RLW282" s="590"/>
      <c r="RLX282" s="588"/>
      <c r="RLY282" s="588"/>
      <c r="RLZ282" s="30"/>
      <c r="RMA282" s="590"/>
      <c r="RMB282" s="588"/>
      <c r="RMC282" s="588"/>
      <c r="RMD282" s="30"/>
      <c r="RME282" s="590"/>
      <c r="RMF282" s="588"/>
      <c r="RMG282" s="588"/>
      <c r="RMH282" s="30"/>
      <c r="RMI282" s="590"/>
      <c r="RMJ282" s="588"/>
      <c r="RMK282" s="588"/>
      <c r="RML282" s="30"/>
      <c r="RMM282" s="590"/>
      <c r="RMN282" s="588"/>
      <c r="RMO282" s="588"/>
      <c r="RMP282" s="30"/>
      <c r="RMQ282" s="590"/>
      <c r="RMR282" s="588"/>
      <c r="RMS282" s="588"/>
      <c r="RMT282" s="30"/>
      <c r="RMU282" s="590"/>
      <c r="RMV282" s="588"/>
      <c r="RMW282" s="588"/>
      <c r="RMX282" s="30"/>
      <c r="RMY282" s="590"/>
      <c r="RMZ282" s="588"/>
      <c r="RNA282" s="588"/>
      <c r="RNB282" s="30"/>
      <c r="RNC282" s="590"/>
      <c r="RND282" s="588"/>
      <c r="RNE282" s="588"/>
      <c r="RNF282" s="30"/>
      <c r="RNG282" s="590"/>
      <c r="RNH282" s="588"/>
      <c r="RNI282" s="588"/>
      <c r="RNJ282" s="30"/>
      <c r="RNK282" s="590"/>
      <c r="RNL282" s="588"/>
      <c r="RNM282" s="588"/>
      <c r="RNN282" s="30"/>
      <c r="RNO282" s="590"/>
      <c r="RNP282" s="588"/>
      <c r="RNQ282" s="588"/>
      <c r="RNR282" s="30"/>
      <c r="RNS282" s="590"/>
      <c r="RNT282" s="588"/>
      <c r="RNU282" s="588"/>
      <c r="RNV282" s="30"/>
      <c r="RNW282" s="590"/>
      <c r="RNX282" s="588"/>
      <c r="RNY282" s="588"/>
      <c r="RNZ282" s="30"/>
      <c r="ROA282" s="590"/>
      <c r="ROB282" s="588"/>
      <c r="ROC282" s="588"/>
      <c r="ROD282" s="30"/>
      <c r="ROE282" s="590"/>
      <c r="ROF282" s="588"/>
      <c r="ROG282" s="588"/>
      <c r="ROH282" s="30"/>
      <c r="ROI282" s="590"/>
      <c r="ROJ282" s="588"/>
      <c r="ROK282" s="588"/>
      <c r="ROL282" s="30"/>
      <c r="ROM282" s="590"/>
      <c r="RON282" s="588"/>
      <c r="ROO282" s="588"/>
      <c r="ROP282" s="30"/>
      <c r="ROQ282" s="590"/>
      <c r="ROR282" s="588"/>
      <c r="ROS282" s="588"/>
      <c r="ROT282" s="30"/>
      <c r="ROU282" s="590"/>
      <c r="ROV282" s="588"/>
      <c r="ROW282" s="588"/>
      <c r="ROX282" s="30"/>
      <c r="ROY282" s="590"/>
      <c r="ROZ282" s="588"/>
      <c r="RPA282" s="588"/>
      <c r="RPB282" s="30"/>
      <c r="RPC282" s="590"/>
      <c r="RPD282" s="588"/>
      <c r="RPE282" s="588"/>
      <c r="RPF282" s="30"/>
      <c r="RPG282" s="590"/>
      <c r="RPH282" s="588"/>
      <c r="RPI282" s="588"/>
      <c r="RPJ282" s="30"/>
      <c r="RPK282" s="590"/>
      <c r="RPL282" s="588"/>
      <c r="RPM282" s="588"/>
      <c r="RPN282" s="30"/>
      <c r="RPO282" s="590"/>
      <c r="RPP282" s="588"/>
      <c r="RPQ282" s="588"/>
      <c r="RPR282" s="30"/>
      <c r="RPS282" s="590"/>
      <c r="RPT282" s="588"/>
      <c r="RPU282" s="588"/>
      <c r="RPV282" s="30"/>
      <c r="RPW282" s="590"/>
      <c r="RPX282" s="588"/>
      <c r="RPY282" s="588"/>
      <c r="RPZ282" s="30"/>
      <c r="RQA282" s="590"/>
      <c r="RQB282" s="588"/>
      <c r="RQC282" s="588"/>
      <c r="RQD282" s="30"/>
      <c r="RQE282" s="590"/>
      <c r="RQF282" s="588"/>
      <c r="RQG282" s="588"/>
      <c r="RQH282" s="30"/>
      <c r="RQI282" s="590"/>
      <c r="RQJ282" s="588"/>
      <c r="RQK282" s="588"/>
      <c r="RQL282" s="30"/>
      <c r="RQM282" s="590"/>
      <c r="RQN282" s="588"/>
      <c r="RQO282" s="588"/>
      <c r="RQP282" s="30"/>
      <c r="RQQ282" s="590"/>
      <c r="RQR282" s="588"/>
      <c r="RQS282" s="588"/>
      <c r="RQT282" s="30"/>
      <c r="RQU282" s="590"/>
      <c r="RQV282" s="588"/>
      <c r="RQW282" s="588"/>
      <c r="RQX282" s="30"/>
      <c r="RQY282" s="590"/>
      <c r="RQZ282" s="588"/>
      <c r="RRA282" s="588"/>
      <c r="RRB282" s="30"/>
      <c r="RRC282" s="590"/>
      <c r="RRD282" s="588"/>
      <c r="RRE282" s="588"/>
      <c r="RRF282" s="30"/>
      <c r="RRG282" s="590"/>
      <c r="RRH282" s="588"/>
      <c r="RRI282" s="588"/>
      <c r="RRJ282" s="30"/>
      <c r="RRK282" s="590"/>
      <c r="RRL282" s="588"/>
      <c r="RRM282" s="588"/>
      <c r="RRN282" s="30"/>
      <c r="RRO282" s="590"/>
      <c r="RRP282" s="588"/>
      <c r="RRQ282" s="588"/>
      <c r="RRR282" s="30"/>
      <c r="RRS282" s="590"/>
      <c r="RRT282" s="588"/>
      <c r="RRU282" s="588"/>
      <c r="RRV282" s="30"/>
      <c r="RRW282" s="590"/>
      <c r="RRX282" s="588"/>
      <c r="RRY282" s="588"/>
      <c r="RRZ282" s="30"/>
      <c r="RSA282" s="590"/>
      <c r="RSB282" s="588"/>
      <c r="RSC282" s="588"/>
      <c r="RSD282" s="30"/>
      <c r="RSE282" s="590"/>
      <c r="RSF282" s="588"/>
      <c r="RSG282" s="588"/>
      <c r="RSH282" s="30"/>
      <c r="RSI282" s="590"/>
      <c r="RSJ282" s="588"/>
      <c r="RSK282" s="588"/>
      <c r="RSL282" s="30"/>
      <c r="RSM282" s="590"/>
      <c r="RSN282" s="588"/>
      <c r="RSO282" s="588"/>
      <c r="RSP282" s="30"/>
      <c r="RSQ282" s="590"/>
      <c r="RSR282" s="588"/>
      <c r="RSS282" s="588"/>
      <c r="RST282" s="30"/>
      <c r="RSU282" s="590"/>
      <c r="RSV282" s="588"/>
      <c r="RSW282" s="588"/>
      <c r="RSX282" s="30"/>
      <c r="RSY282" s="590"/>
      <c r="RSZ282" s="588"/>
      <c r="RTA282" s="588"/>
      <c r="RTB282" s="30"/>
      <c r="RTC282" s="590"/>
      <c r="RTD282" s="588"/>
      <c r="RTE282" s="588"/>
      <c r="RTF282" s="30"/>
      <c r="RTG282" s="590"/>
      <c r="RTH282" s="588"/>
      <c r="RTI282" s="588"/>
      <c r="RTJ282" s="30"/>
      <c r="RTK282" s="590"/>
      <c r="RTL282" s="588"/>
      <c r="RTM282" s="588"/>
      <c r="RTN282" s="30"/>
      <c r="RTO282" s="590"/>
      <c r="RTP282" s="588"/>
      <c r="RTQ282" s="588"/>
      <c r="RTR282" s="30"/>
      <c r="RTS282" s="590"/>
      <c r="RTT282" s="588"/>
      <c r="RTU282" s="588"/>
      <c r="RTV282" s="30"/>
      <c r="RTW282" s="590"/>
      <c r="RTX282" s="588"/>
      <c r="RTY282" s="588"/>
      <c r="RTZ282" s="30"/>
      <c r="RUA282" s="590"/>
      <c r="RUB282" s="588"/>
      <c r="RUC282" s="588"/>
      <c r="RUD282" s="30"/>
      <c r="RUE282" s="590"/>
      <c r="RUF282" s="588"/>
      <c r="RUG282" s="588"/>
      <c r="RUH282" s="30"/>
      <c r="RUI282" s="590"/>
      <c r="RUJ282" s="588"/>
      <c r="RUK282" s="588"/>
      <c r="RUL282" s="30"/>
      <c r="RUM282" s="590"/>
      <c r="RUN282" s="588"/>
      <c r="RUO282" s="588"/>
      <c r="RUP282" s="30"/>
      <c r="RUQ282" s="590"/>
      <c r="RUR282" s="588"/>
      <c r="RUS282" s="588"/>
      <c r="RUT282" s="30"/>
      <c r="RUU282" s="590"/>
      <c r="RUV282" s="588"/>
      <c r="RUW282" s="588"/>
      <c r="RUX282" s="30"/>
      <c r="RUY282" s="590"/>
      <c r="RUZ282" s="588"/>
      <c r="RVA282" s="588"/>
      <c r="RVB282" s="30"/>
      <c r="RVC282" s="590"/>
      <c r="RVD282" s="588"/>
      <c r="RVE282" s="588"/>
      <c r="RVF282" s="30"/>
      <c r="RVG282" s="590"/>
      <c r="RVH282" s="588"/>
      <c r="RVI282" s="588"/>
      <c r="RVJ282" s="30"/>
      <c r="RVK282" s="590"/>
      <c r="RVL282" s="588"/>
      <c r="RVM282" s="588"/>
      <c r="RVN282" s="30"/>
      <c r="RVO282" s="590"/>
      <c r="RVP282" s="588"/>
      <c r="RVQ282" s="588"/>
      <c r="RVR282" s="30"/>
      <c r="RVS282" s="590"/>
      <c r="RVT282" s="588"/>
      <c r="RVU282" s="588"/>
      <c r="RVV282" s="30"/>
      <c r="RVW282" s="590"/>
      <c r="RVX282" s="588"/>
      <c r="RVY282" s="588"/>
      <c r="RVZ282" s="30"/>
      <c r="RWA282" s="590"/>
      <c r="RWB282" s="588"/>
      <c r="RWC282" s="588"/>
      <c r="RWD282" s="30"/>
      <c r="RWE282" s="590"/>
      <c r="RWF282" s="588"/>
      <c r="RWG282" s="588"/>
      <c r="RWH282" s="30"/>
      <c r="RWI282" s="590"/>
      <c r="RWJ282" s="588"/>
      <c r="RWK282" s="588"/>
      <c r="RWL282" s="30"/>
      <c r="RWM282" s="590"/>
      <c r="RWN282" s="588"/>
      <c r="RWO282" s="588"/>
      <c r="RWP282" s="30"/>
      <c r="RWQ282" s="590"/>
      <c r="RWR282" s="588"/>
      <c r="RWS282" s="588"/>
      <c r="RWT282" s="30"/>
      <c r="RWU282" s="590"/>
      <c r="RWV282" s="588"/>
      <c r="RWW282" s="588"/>
      <c r="RWX282" s="30"/>
      <c r="RWY282" s="590"/>
      <c r="RWZ282" s="588"/>
      <c r="RXA282" s="588"/>
      <c r="RXB282" s="30"/>
      <c r="RXC282" s="590"/>
      <c r="RXD282" s="588"/>
      <c r="RXE282" s="588"/>
      <c r="RXF282" s="30"/>
      <c r="RXG282" s="590"/>
      <c r="RXH282" s="588"/>
      <c r="RXI282" s="588"/>
      <c r="RXJ282" s="30"/>
      <c r="RXK282" s="590"/>
      <c r="RXL282" s="588"/>
      <c r="RXM282" s="588"/>
      <c r="RXN282" s="30"/>
      <c r="RXO282" s="590"/>
      <c r="RXP282" s="588"/>
      <c r="RXQ282" s="588"/>
      <c r="RXR282" s="30"/>
      <c r="RXS282" s="590"/>
      <c r="RXT282" s="588"/>
      <c r="RXU282" s="588"/>
      <c r="RXV282" s="30"/>
      <c r="RXW282" s="590"/>
      <c r="RXX282" s="588"/>
      <c r="RXY282" s="588"/>
      <c r="RXZ282" s="30"/>
      <c r="RYA282" s="590"/>
      <c r="RYB282" s="588"/>
      <c r="RYC282" s="588"/>
      <c r="RYD282" s="30"/>
      <c r="RYE282" s="590"/>
      <c r="RYF282" s="588"/>
      <c r="RYG282" s="588"/>
      <c r="RYH282" s="30"/>
      <c r="RYI282" s="590"/>
      <c r="RYJ282" s="588"/>
      <c r="RYK282" s="588"/>
      <c r="RYL282" s="30"/>
      <c r="RYM282" s="590"/>
      <c r="RYN282" s="588"/>
      <c r="RYO282" s="588"/>
      <c r="RYP282" s="30"/>
      <c r="RYQ282" s="590"/>
      <c r="RYR282" s="588"/>
      <c r="RYS282" s="588"/>
      <c r="RYT282" s="30"/>
      <c r="RYU282" s="590"/>
      <c r="RYV282" s="588"/>
      <c r="RYW282" s="588"/>
      <c r="RYX282" s="30"/>
      <c r="RYY282" s="590"/>
      <c r="RYZ282" s="588"/>
      <c r="RZA282" s="588"/>
      <c r="RZB282" s="30"/>
      <c r="RZC282" s="590"/>
      <c r="RZD282" s="588"/>
      <c r="RZE282" s="588"/>
      <c r="RZF282" s="30"/>
      <c r="RZG282" s="590"/>
      <c r="RZH282" s="588"/>
      <c r="RZI282" s="588"/>
      <c r="RZJ282" s="30"/>
      <c r="RZK282" s="590"/>
      <c r="RZL282" s="588"/>
      <c r="RZM282" s="588"/>
      <c r="RZN282" s="30"/>
      <c r="RZO282" s="590"/>
      <c r="RZP282" s="588"/>
      <c r="RZQ282" s="588"/>
      <c r="RZR282" s="30"/>
      <c r="RZS282" s="590"/>
      <c r="RZT282" s="588"/>
      <c r="RZU282" s="588"/>
      <c r="RZV282" s="30"/>
      <c r="RZW282" s="590"/>
      <c r="RZX282" s="588"/>
      <c r="RZY282" s="588"/>
      <c r="RZZ282" s="30"/>
      <c r="SAA282" s="590"/>
      <c r="SAB282" s="588"/>
      <c r="SAC282" s="588"/>
      <c r="SAD282" s="30"/>
      <c r="SAE282" s="590"/>
      <c r="SAF282" s="588"/>
      <c r="SAG282" s="588"/>
      <c r="SAH282" s="30"/>
      <c r="SAI282" s="590"/>
      <c r="SAJ282" s="588"/>
      <c r="SAK282" s="588"/>
      <c r="SAL282" s="30"/>
      <c r="SAM282" s="590"/>
      <c r="SAN282" s="588"/>
      <c r="SAO282" s="588"/>
      <c r="SAP282" s="30"/>
      <c r="SAQ282" s="590"/>
      <c r="SAR282" s="588"/>
      <c r="SAS282" s="588"/>
      <c r="SAT282" s="30"/>
      <c r="SAU282" s="590"/>
      <c r="SAV282" s="588"/>
      <c r="SAW282" s="588"/>
      <c r="SAX282" s="30"/>
      <c r="SAY282" s="590"/>
      <c r="SAZ282" s="588"/>
      <c r="SBA282" s="588"/>
      <c r="SBB282" s="30"/>
      <c r="SBC282" s="590"/>
      <c r="SBD282" s="588"/>
      <c r="SBE282" s="588"/>
      <c r="SBF282" s="30"/>
      <c r="SBG282" s="590"/>
      <c r="SBH282" s="588"/>
      <c r="SBI282" s="588"/>
      <c r="SBJ282" s="30"/>
      <c r="SBK282" s="590"/>
      <c r="SBL282" s="588"/>
      <c r="SBM282" s="588"/>
      <c r="SBN282" s="30"/>
      <c r="SBO282" s="590"/>
      <c r="SBP282" s="588"/>
      <c r="SBQ282" s="588"/>
      <c r="SBR282" s="30"/>
      <c r="SBS282" s="590"/>
      <c r="SBT282" s="588"/>
      <c r="SBU282" s="588"/>
      <c r="SBV282" s="30"/>
      <c r="SBW282" s="590"/>
      <c r="SBX282" s="588"/>
      <c r="SBY282" s="588"/>
      <c r="SBZ282" s="30"/>
      <c r="SCA282" s="590"/>
      <c r="SCB282" s="588"/>
      <c r="SCC282" s="588"/>
      <c r="SCD282" s="30"/>
      <c r="SCE282" s="590"/>
      <c r="SCF282" s="588"/>
      <c r="SCG282" s="588"/>
      <c r="SCH282" s="30"/>
      <c r="SCI282" s="590"/>
      <c r="SCJ282" s="588"/>
      <c r="SCK282" s="588"/>
      <c r="SCL282" s="30"/>
      <c r="SCM282" s="590"/>
      <c r="SCN282" s="588"/>
      <c r="SCO282" s="588"/>
      <c r="SCP282" s="30"/>
      <c r="SCQ282" s="590"/>
      <c r="SCR282" s="588"/>
      <c r="SCS282" s="588"/>
      <c r="SCT282" s="30"/>
      <c r="SCU282" s="590"/>
      <c r="SCV282" s="588"/>
      <c r="SCW282" s="588"/>
      <c r="SCX282" s="30"/>
      <c r="SCY282" s="590"/>
      <c r="SCZ282" s="588"/>
      <c r="SDA282" s="588"/>
      <c r="SDB282" s="30"/>
      <c r="SDC282" s="590"/>
      <c r="SDD282" s="588"/>
      <c r="SDE282" s="588"/>
      <c r="SDF282" s="30"/>
      <c r="SDG282" s="590"/>
      <c r="SDH282" s="588"/>
      <c r="SDI282" s="588"/>
      <c r="SDJ282" s="30"/>
      <c r="SDK282" s="590"/>
      <c r="SDL282" s="588"/>
      <c r="SDM282" s="588"/>
      <c r="SDN282" s="30"/>
      <c r="SDO282" s="590"/>
      <c r="SDP282" s="588"/>
      <c r="SDQ282" s="588"/>
      <c r="SDR282" s="30"/>
      <c r="SDS282" s="590"/>
      <c r="SDT282" s="588"/>
      <c r="SDU282" s="588"/>
      <c r="SDV282" s="30"/>
      <c r="SDW282" s="590"/>
      <c r="SDX282" s="588"/>
      <c r="SDY282" s="588"/>
      <c r="SDZ282" s="30"/>
      <c r="SEA282" s="590"/>
      <c r="SEB282" s="588"/>
      <c r="SEC282" s="588"/>
      <c r="SED282" s="30"/>
      <c r="SEE282" s="590"/>
      <c r="SEF282" s="588"/>
      <c r="SEG282" s="588"/>
      <c r="SEH282" s="30"/>
      <c r="SEI282" s="590"/>
      <c r="SEJ282" s="588"/>
      <c r="SEK282" s="588"/>
      <c r="SEL282" s="30"/>
      <c r="SEM282" s="590"/>
      <c r="SEN282" s="588"/>
      <c r="SEO282" s="588"/>
      <c r="SEP282" s="30"/>
      <c r="SEQ282" s="590"/>
      <c r="SER282" s="588"/>
      <c r="SES282" s="588"/>
      <c r="SET282" s="30"/>
      <c r="SEU282" s="590"/>
      <c r="SEV282" s="588"/>
      <c r="SEW282" s="588"/>
      <c r="SEX282" s="30"/>
      <c r="SEY282" s="590"/>
      <c r="SEZ282" s="588"/>
      <c r="SFA282" s="588"/>
      <c r="SFB282" s="30"/>
      <c r="SFC282" s="590"/>
      <c r="SFD282" s="588"/>
      <c r="SFE282" s="588"/>
      <c r="SFF282" s="30"/>
      <c r="SFG282" s="590"/>
      <c r="SFH282" s="588"/>
      <c r="SFI282" s="588"/>
      <c r="SFJ282" s="30"/>
      <c r="SFK282" s="590"/>
      <c r="SFL282" s="588"/>
      <c r="SFM282" s="588"/>
      <c r="SFN282" s="30"/>
      <c r="SFO282" s="590"/>
      <c r="SFP282" s="588"/>
      <c r="SFQ282" s="588"/>
      <c r="SFR282" s="30"/>
      <c r="SFS282" s="590"/>
      <c r="SFT282" s="588"/>
      <c r="SFU282" s="588"/>
      <c r="SFV282" s="30"/>
      <c r="SFW282" s="590"/>
      <c r="SFX282" s="588"/>
      <c r="SFY282" s="588"/>
      <c r="SFZ282" s="30"/>
      <c r="SGA282" s="590"/>
      <c r="SGB282" s="588"/>
      <c r="SGC282" s="588"/>
      <c r="SGD282" s="30"/>
      <c r="SGE282" s="590"/>
      <c r="SGF282" s="588"/>
      <c r="SGG282" s="588"/>
      <c r="SGH282" s="30"/>
      <c r="SGI282" s="590"/>
      <c r="SGJ282" s="588"/>
      <c r="SGK282" s="588"/>
      <c r="SGL282" s="30"/>
      <c r="SGM282" s="590"/>
      <c r="SGN282" s="588"/>
      <c r="SGO282" s="588"/>
      <c r="SGP282" s="30"/>
      <c r="SGQ282" s="590"/>
      <c r="SGR282" s="588"/>
      <c r="SGS282" s="588"/>
      <c r="SGT282" s="30"/>
      <c r="SGU282" s="590"/>
      <c r="SGV282" s="588"/>
      <c r="SGW282" s="588"/>
      <c r="SGX282" s="30"/>
      <c r="SGY282" s="590"/>
      <c r="SGZ282" s="588"/>
      <c r="SHA282" s="588"/>
      <c r="SHB282" s="30"/>
      <c r="SHC282" s="590"/>
      <c r="SHD282" s="588"/>
      <c r="SHE282" s="588"/>
      <c r="SHF282" s="30"/>
      <c r="SHG282" s="590"/>
      <c r="SHH282" s="588"/>
      <c r="SHI282" s="588"/>
      <c r="SHJ282" s="30"/>
      <c r="SHK282" s="590"/>
      <c r="SHL282" s="588"/>
      <c r="SHM282" s="588"/>
      <c r="SHN282" s="30"/>
      <c r="SHO282" s="590"/>
      <c r="SHP282" s="588"/>
      <c r="SHQ282" s="588"/>
      <c r="SHR282" s="30"/>
      <c r="SHS282" s="590"/>
      <c r="SHT282" s="588"/>
      <c r="SHU282" s="588"/>
      <c r="SHV282" s="30"/>
      <c r="SHW282" s="590"/>
      <c r="SHX282" s="588"/>
      <c r="SHY282" s="588"/>
      <c r="SHZ282" s="30"/>
      <c r="SIA282" s="590"/>
      <c r="SIB282" s="588"/>
      <c r="SIC282" s="588"/>
      <c r="SID282" s="30"/>
      <c r="SIE282" s="590"/>
      <c r="SIF282" s="588"/>
      <c r="SIG282" s="588"/>
      <c r="SIH282" s="30"/>
      <c r="SII282" s="590"/>
      <c r="SIJ282" s="588"/>
      <c r="SIK282" s="588"/>
      <c r="SIL282" s="30"/>
      <c r="SIM282" s="590"/>
      <c r="SIN282" s="588"/>
      <c r="SIO282" s="588"/>
      <c r="SIP282" s="30"/>
      <c r="SIQ282" s="590"/>
      <c r="SIR282" s="588"/>
      <c r="SIS282" s="588"/>
      <c r="SIT282" s="30"/>
      <c r="SIU282" s="590"/>
      <c r="SIV282" s="588"/>
      <c r="SIW282" s="588"/>
      <c r="SIX282" s="30"/>
      <c r="SIY282" s="590"/>
      <c r="SIZ282" s="588"/>
      <c r="SJA282" s="588"/>
      <c r="SJB282" s="30"/>
      <c r="SJC282" s="590"/>
      <c r="SJD282" s="588"/>
      <c r="SJE282" s="588"/>
      <c r="SJF282" s="30"/>
      <c r="SJG282" s="590"/>
      <c r="SJH282" s="588"/>
      <c r="SJI282" s="588"/>
      <c r="SJJ282" s="30"/>
      <c r="SJK282" s="590"/>
      <c r="SJL282" s="588"/>
      <c r="SJM282" s="588"/>
      <c r="SJN282" s="30"/>
      <c r="SJO282" s="590"/>
      <c r="SJP282" s="588"/>
      <c r="SJQ282" s="588"/>
      <c r="SJR282" s="30"/>
      <c r="SJS282" s="590"/>
      <c r="SJT282" s="588"/>
      <c r="SJU282" s="588"/>
      <c r="SJV282" s="30"/>
      <c r="SJW282" s="590"/>
      <c r="SJX282" s="588"/>
      <c r="SJY282" s="588"/>
      <c r="SJZ282" s="30"/>
      <c r="SKA282" s="590"/>
      <c r="SKB282" s="588"/>
      <c r="SKC282" s="588"/>
      <c r="SKD282" s="30"/>
      <c r="SKE282" s="590"/>
      <c r="SKF282" s="588"/>
      <c r="SKG282" s="588"/>
      <c r="SKH282" s="30"/>
      <c r="SKI282" s="590"/>
      <c r="SKJ282" s="588"/>
      <c r="SKK282" s="588"/>
      <c r="SKL282" s="30"/>
      <c r="SKM282" s="590"/>
      <c r="SKN282" s="588"/>
      <c r="SKO282" s="588"/>
      <c r="SKP282" s="30"/>
      <c r="SKQ282" s="590"/>
      <c r="SKR282" s="588"/>
      <c r="SKS282" s="588"/>
      <c r="SKT282" s="30"/>
      <c r="SKU282" s="590"/>
      <c r="SKV282" s="588"/>
      <c r="SKW282" s="588"/>
      <c r="SKX282" s="30"/>
      <c r="SKY282" s="590"/>
      <c r="SKZ282" s="588"/>
      <c r="SLA282" s="588"/>
      <c r="SLB282" s="30"/>
      <c r="SLC282" s="590"/>
      <c r="SLD282" s="588"/>
      <c r="SLE282" s="588"/>
      <c r="SLF282" s="30"/>
      <c r="SLG282" s="590"/>
      <c r="SLH282" s="588"/>
      <c r="SLI282" s="588"/>
      <c r="SLJ282" s="30"/>
      <c r="SLK282" s="590"/>
      <c r="SLL282" s="588"/>
      <c r="SLM282" s="588"/>
      <c r="SLN282" s="30"/>
      <c r="SLO282" s="590"/>
      <c r="SLP282" s="588"/>
      <c r="SLQ282" s="588"/>
      <c r="SLR282" s="30"/>
      <c r="SLS282" s="590"/>
      <c r="SLT282" s="588"/>
      <c r="SLU282" s="588"/>
      <c r="SLV282" s="30"/>
      <c r="SLW282" s="590"/>
      <c r="SLX282" s="588"/>
      <c r="SLY282" s="588"/>
      <c r="SLZ282" s="30"/>
      <c r="SMA282" s="590"/>
      <c r="SMB282" s="588"/>
      <c r="SMC282" s="588"/>
      <c r="SMD282" s="30"/>
      <c r="SME282" s="590"/>
      <c r="SMF282" s="588"/>
      <c r="SMG282" s="588"/>
      <c r="SMH282" s="30"/>
      <c r="SMI282" s="590"/>
      <c r="SMJ282" s="588"/>
      <c r="SMK282" s="588"/>
      <c r="SML282" s="30"/>
      <c r="SMM282" s="590"/>
      <c r="SMN282" s="588"/>
      <c r="SMO282" s="588"/>
      <c r="SMP282" s="30"/>
      <c r="SMQ282" s="590"/>
      <c r="SMR282" s="588"/>
      <c r="SMS282" s="588"/>
      <c r="SMT282" s="30"/>
      <c r="SMU282" s="590"/>
      <c r="SMV282" s="588"/>
      <c r="SMW282" s="588"/>
      <c r="SMX282" s="30"/>
      <c r="SMY282" s="590"/>
      <c r="SMZ282" s="588"/>
      <c r="SNA282" s="588"/>
      <c r="SNB282" s="30"/>
      <c r="SNC282" s="590"/>
      <c r="SND282" s="588"/>
      <c r="SNE282" s="588"/>
      <c r="SNF282" s="30"/>
      <c r="SNG282" s="590"/>
      <c r="SNH282" s="588"/>
      <c r="SNI282" s="588"/>
      <c r="SNJ282" s="30"/>
      <c r="SNK282" s="590"/>
      <c r="SNL282" s="588"/>
      <c r="SNM282" s="588"/>
      <c r="SNN282" s="30"/>
      <c r="SNO282" s="590"/>
      <c r="SNP282" s="588"/>
      <c r="SNQ282" s="588"/>
      <c r="SNR282" s="30"/>
      <c r="SNS282" s="590"/>
      <c r="SNT282" s="588"/>
      <c r="SNU282" s="588"/>
      <c r="SNV282" s="30"/>
      <c r="SNW282" s="590"/>
      <c r="SNX282" s="588"/>
      <c r="SNY282" s="588"/>
      <c r="SNZ282" s="30"/>
      <c r="SOA282" s="590"/>
      <c r="SOB282" s="588"/>
      <c r="SOC282" s="588"/>
      <c r="SOD282" s="30"/>
      <c r="SOE282" s="590"/>
      <c r="SOF282" s="588"/>
      <c r="SOG282" s="588"/>
      <c r="SOH282" s="30"/>
      <c r="SOI282" s="590"/>
      <c r="SOJ282" s="588"/>
      <c r="SOK282" s="588"/>
      <c r="SOL282" s="30"/>
      <c r="SOM282" s="590"/>
      <c r="SON282" s="588"/>
      <c r="SOO282" s="588"/>
      <c r="SOP282" s="30"/>
      <c r="SOQ282" s="590"/>
      <c r="SOR282" s="588"/>
      <c r="SOS282" s="588"/>
      <c r="SOT282" s="30"/>
      <c r="SOU282" s="590"/>
      <c r="SOV282" s="588"/>
      <c r="SOW282" s="588"/>
      <c r="SOX282" s="30"/>
      <c r="SOY282" s="590"/>
      <c r="SOZ282" s="588"/>
      <c r="SPA282" s="588"/>
      <c r="SPB282" s="30"/>
      <c r="SPC282" s="590"/>
      <c r="SPD282" s="588"/>
      <c r="SPE282" s="588"/>
      <c r="SPF282" s="30"/>
      <c r="SPG282" s="590"/>
      <c r="SPH282" s="588"/>
      <c r="SPI282" s="588"/>
      <c r="SPJ282" s="30"/>
      <c r="SPK282" s="590"/>
      <c r="SPL282" s="588"/>
      <c r="SPM282" s="588"/>
      <c r="SPN282" s="30"/>
      <c r="SPO282" s="590"/>
      <c r="SPP282" s="588"/>
      <c r="SPQ282" s="588"/>
      <c r="SPR282" s="30"/>
      <c r="SPS282" s="590"/>
      <c r="SPT282" s="588"/>
      <c r="SPU282" s="588"/>
      <c r="SPV282" s="30"/>
      <c r="SPW282" s="590"/>
      <c r="SPX282" s="588"/>
      <c r="SPY282" s="588"/>
      <c r="SPZ282" s="30"/>
      <c r="SQA282" s="590"/>
      <c r="SQB282" s="588"/>
      <c r="SQC282" s="588"/>
      <c r="SQD282" s="30"/>
      <c r="SQE282" s="590"/>
      <c r="SQF282" s="588"/>
      <c r="SQG282" s="588"/>
      <c r="SQH282" s="30"/>
      <c r="SQI282" s="590"/>
      <c r="SQJ282" s="588"/>
      <c r="SQK282" s="588"/>
      <c r="SQL282" s="30"/>
      <c r="SQM282" s="590"/>
      <c r="SQN282" s="588"/>
      <c r="SQO282" s="588"/>
      <c r="SQP282" s="30"/>
      <c r="SQQ282" s="590"/>
      <c r="SQR282" s="588"/>
      <c r="SQS282" s="588"/>
      <c r="SQT282" s="30"/>
      <c r="SQU282" s="590"/>
      <c r="SQV282" s="588"/>
      <c r="SQW282" s="588"/>
      <c r="SQX282" s="30"/>
      <c r="SQY282" s="590"/>
      <c r="SQZ282" s="588"/>
      <c r="SRA282" s="588"/>
      <c r="SRB282" s="30"/>
      <c r="SRC282" s="590"/>
      <c r="SRD282" s="588"/>
      <c r="SRE282" s="588"/>
      <c r="SRF282" s="30"/>
      <c r="SRG282" s="590"/>
      <c r="SRH282" s="588"/>
      <c r="SRI282" s="588"/>
      <c r="SRJ282" s="30"/>
      <c r="SRK282" s="590"/>
      <c r="SRL282" s="588"/>
      <c r="SRM282" s="588"/>
      <c r="SRN282" s="30"/>
      <c r="SRO282" s="590"/>
      <c r="SRP282" s="588"/>
      <c r="SRQ282" s="588"/>
      <c r="SRR282" s="30"/>
      <c r="SRS282" s="590"/>
      <c r="SRT282" s="588"/>
      <c r="SRU282" s="588"/>
      <c r="SRV282" s="30"/>
      <c r="SRW282" s="590"/>
      <c r="SRX282" s="588"/>
      <c r="SRY282" s="588"/>
      <c r="SRZ282" s="30"/>
      <c r="SSA282" s="590"/>
      <c r="SSB282" s="588"/>
      <c r="SSC282" s="588"/>
      <c r="SSD282" s="30"/>
      <c r="SSE282" s="590"/>
      <c r="SSF282" s="588"/>
      <c r="SSG282" s="588"/>
      <c r="SSH282" s="30"/>
      <c r="SSI282" s="590"/>
      <c r="SSJ282" s="588"/>
      <c r="SSK282" s="588"/>
      <c r="SSL282" s="30"/>
      <c r="SSM282" s="590"/>
      <c r="SSN282" s="588"/>
      <c r="SSO282" s="588"/>
      <c r="SSP282" s="30"/>
      <c r="SSQ282" s="590"/>
      <c r="SSR282" s="588"/>
      <c r="SSS282" s="588"/>
      <c r="SST282" s="30"/>
      <c r="SSU282" s="590"/>
      <c r="SSV282" s="588"/>
      <c r="SSW282" s="588"/>
      <c r="SSX282" s="30"/>
      <c r="SSY282" s="590"/>
      <c r="SSZ282" s="588"/>
      <c r="STA282" s="588"/>
      <c r="STB282" s="30"/>
      <c r="STC282" s="590"/>
      <c r="STD282" s="588"/>
      <c r="STE282" s="588"/>
      <c r="STF282" s="30"/>
      <c r="STG282" s="590"/>
      <c r="STH282" s="588"/>
      <c r="STI282" s="588"/>
      <c r="STJ282" s="30"/>
      <c r="STK282" s="590"/>
      <c r="STL282" s="588"/>
      <c r="STM282" s="588"/>
      <c r="STN282" s="30"/>
      <c r="STO282" s="590"/>
      <c r="STP282" s="588"/>
      <c r="STQ282" s="588"/>
      <c r="STR282" s="30"/>
      <c r="STS282" s="590"/>
      <c r="STT282" s="588"/>
      <c r="STU282" s="588"/>
      <c r="STV282" s="30"/>
      <c r="STW282" s="590"/>
      <c r="STX282" s="588"/>
      <c r="STY282" s="588"/>
      <c r="STZ282" s="30"/>
      <c r="SUA282" s="590"/>
      <c r="SUB282" s="588"/>
      <c r="SUC282" s="588"/>
      <c r="SUD282" s="30"/>
      <c r="SUE282" s="590"/>
      <c r="SUF282" s="588"/>
      <c r="SUG282" s="588"/>
      <c r="SUH282" s="30"/>
      <c r="SUI282" s="590"/>
      <c r="SUJ282" s="588"/>
      <c r="SUK282" s="588"/>
      <c r="SUL282" s="30"/>
      <c r="SUM282" s="590"/>
      <c r="SUN282" s="588"/>
      <c r="SUO282" s="588"/>
      <c r="SUP282" s="30"/>
      <c r="SUQ282" s="590"/>
      <c r="SUR282" s="588"/>
      <c r="SUS282" s="588"/>
      <c r="SUT282" s="30"/>
      <c r="SUU282" s="590"/>
      <c r="SUV282" s="588"/>
      <c r="SUW282" s="588"/>
      <c r="SUX282" s="30"/>
      <c r="SUY282" s="590"/>
      <c r="SUZ282" s="588"/>
      <c r="SVA282" s="588"/>
      <c r="SVB282" s="30"/>
      <c r="SVC282" s="590"/>
      <c r="SVD282" s="588"/>
      <c r="SVE282" s="588"/>
      <c r="SVF282" s="30"/>
      <c r="SVG282" s="590"/>
      <c r="SVH282" s="588"/>
      <c r="SVI282" s="588"/>
      <c r="SVJ282" s="30"/>
      <c r="SVK282" s="590"/>
      <c r="SVL282" s="588"/>
      <c r="SVM282" s="588"/>
      <c r="SVN282" s="30"/>
      <c r="SVO282" s="590"/>
      <c r="SVP282" s="588"/>
      <c r="SVQ282" s="588"/>
      <c r="SVR282" s="30"/>
      <c r="SVS282" s="590"/>
      <c r="SVT282" s="588"/>
      <c r="SVU282" s="588"/>
      <c r="SVV282" s="30"/>
      <c r="SVW282" s="590"/>
      <c r="SVX282" s="588"/>
      <c r="SVY282" s="588"/>
      <c r="SVZ282" s="30"/>
      <c r="SWA282" s="590"/>
      <c r="SWB282" s="588"/>
      <c r="SWC282" s="588"/>
      <c r="SWD282" s="30"/>
      <c r="SWE282" s="590"/>
      <c r="SWF282" s="588"/>
      <c r="SWG282" s="588"/>
      <c r="SWH282" s="30"/>
      <c r="SWI282" s="590"/>
      <c r="SWJ282" s="588"/>
      <c r="SWK282" s="588"/>
      <c r="SWL282" s="30"/>
      <c r="SWM282" s="590"/>
      <c r="SWN282" s="588"/>
      <c r="SWO282" s="588"/>
      <c r="SWP282" s="30"/>
      <c r="SWQ282" s="590"/>
      <c r="SWR282" s="588"/>
      <c r="SWS282" s="588"/>
      <c r="SWT282" s="30"/>
      <c r="SWU282" s="590"/>
      <c r="SWV282" s="588"/>
      <c r="SWW282" s="588"/>
      <c r="SWX282" s="30"/>
      <c r="SWY282" s="590"/>
      <c r="SWZ282" s="588"/>
      <c r="SXA282" s="588"/>
      <c r="SXB282" s="30"/>
      <c r="SXC282" s="590"/>
      <c r="SXD282" s="588"/>
      <c r="SXE282" s="588"/>
      <c r="SXF282" s="30"/>
      <c r="SXG282" s="590"/>
      <c r="SXH282" s="588"/>
      <c r="SXI282" s="588"/>
      <c r="SXJ282" s="30"/>
      <c r="SXK282" s="590"/>
      <c r="SXL282" s="588"/>
      <c r="SXM282" s="588"/>
      <c r="SXN282" s="30"/>
      <c r="SXO282" s="590"/>
      <c r="SXP282" s="588"/>
      <c r="SXQ282" s="588"/>
      <c r="SXR282" s="30"/>
      <c r="SXS282" s="590"/>
      <c r="SXT282" s="588"/>
      <c r="SXU282" s="588"/>
      <c r="SXV282" s="30"/>
      <c r="SXW282" s="590"/>
      <c r="SXX282" s="588"/>
      <c r="SXY282" s="588"/>
      <c r="SXZ282" s="30"/>
      <c r="SYA282" s="590"/>
      <c r="SYB282" s="588"/>
      <c r="SYC282" s="588"/>
      <c r="SYD282" s="30"/>
      <c r="SYE282" s="590"/>
      <c r="SYF282" s="588"/>
      <c r="SYG282" s="588"/>
      <c r="SYH282" s="30"/>
      <c r="SYI282" s="590"/>
      <c r="SYJ282" s="588"/>
      <c r="SYK282" s="588"/>
      <c r="SYL282" s="30"/>
      <c r="SYM282" s="590"/>
      <c r="SYN282" s="588"/>
      <c r="SYO282" s="588"/>
      <c r="SYP282" s="30"/>
      <c r="SYQ282" s="590"/>
      <c r="SYR282" s="588"/>
      <c r="SYS282" s="588"/>
      <c r="SYT282" s="30"/>
      <c r="SYU282" s="590"/>
      <c r="SYV282" s="588"/>
      <c r="SYW282" s="588"/>
      <c r="SYX282" s="30"/>
      <c r="SYY282" s="590"/>
      <c r="SYZ282" s="588"/>
      <c r="SZA282" s="588"/>
      <c r="SZB282" s="30"/>
      <c r="SZC282" s="590"/>
      <c r="SZD282" s="588"/>
      <c r="SZE282" s="588"/>
      <c r="SZF282" s="30"/>
      <c r="SZG282" s="590"/>
      <c r="SZH282" s="588"/>
      <c r="SZI282" s="588"/>
      <c r="SZJ282" s="30"/>
      <c r="SZK282" s="590"/>
      <c r="SZL282" s="588"/>
      <c r="SZM282" s="588"/>
      <c r="SZN282" s="30"/>
      <c r="SZO282" s="590"/>
      <c r="SZP282" s="588"/>
      <c r="SZQ282" s="588"/>
      <c r="SZR282" s="30"/>
      <c r="SZS282" s="590"/>
      <c r="SZT282" s="588"/>
      <c r="SZU282" s="588"/>
      <c r="SZV282" s="30"/>
      <c r="SZW282" s="590"/>
      <c r="SZX282" s="588"/>
      <c r="SZY282" s="588"/>
      <c r="SZZ282" s="30"/>
      <c r="TAA282" s="590"/>
      <c r="TAB282" s="588"/>
      <c r="TAC282" s="588"/>
      <c r="TAD282" s="30"/>
      <c r="TAE282" s="590"/>
      <c r="TAF282" s="588"/>
      <c r="TAG282" s="588"/>
      <c r="TAH282" s="30"/>
      <c r="TAI282" s="590"/>
      <c r="TAJ282" s="588"/>
      <c r="TAK282" s="588"/>
      <c r="TAL282" s="30"/>
      <c r="TAM282" s="590"/>
      <c r="TAN282" s="588"/>
      <c r="TAO282" s="588"/>
      <c r="TAP282" s="30"/>
      <c r="TAQ282" s="590"/>
      <c r="TAR282" s="588"/>
      <c r="TAS282" s="588"/>
      <c r="TAT282" s="30"/>
      <c r="TAU282" s="590"/>
      <c r="TAV282" s="588"/>
      <c r="TAW282" s="588"/>
      <c r="TAX282" s="30"/>
      <c r="TAY282" s="590"/>
      <c r="TAZ282" s="588"/>
      <c r="TBA282" s="588"/>
      <c r="TBB282" s="30"/>
      <c r="TBC282" s="590"/>
      <c r="TBD282" s="588"/>
      <c r="TBE282" s="588"/>
      <c r="TBF282" s="30"/>
      <c r="TBG282" s="590"/>
      <c r="TBH282" s="588"/>
      <c r="TBI282" s="588"/>
      <c r="TBJ282" s="30"/>
      <c r="TBK282" s="590"/>
      <c r="TBL282" s="588"/>
      <c r="TBM282" s="588"/>
      <c r="TBN282" s="30"/>
      <c r="TBO282" s="590"/>
      <c r="TBP282" s="588"/>
      <c r="TBQ282" s="588"/>
      <c r="TBR282" s="30"/>
      <c r="TBS282" s="590"/>
      <c r="TBT282" s="588"/>
      <c r="TBU282" s="588"/>
      <c r="TBV282" s="30"/>
      <c r="TBW282" s="590"/>
      <c r="TBX282" s="588"/>
      <c r="TBY282" s="588"/>
      <c r="TBZ282" s="30"/>
      <c r="TCA282" s="590"/>
      <c r="TCB282" s="588"/>
      <c r="TCC282" s="588"/>
      <c r="TCD282" s="30"/>
      <c r="TCE282" s="590"/>
      <c r="TCF282" s="588"/>
      <c r="TCG282" s="588"/>
      <c r="TCH282" s="30"/>
      <c r="TCI282" s="590"/>
      <c r="TCJ282" s="588"/>
      <c r="TCK282" s="588"/>
      <c r="TCL282" s="30"/>
      <c r="TCM282" s="590"/>
      <c r="TCN282" s="588"/>
      <c r="TCO282" s="588"/>
      <c r="TCP282" s="30"/>
      <c r="TCQ282" s="590"/>
      <c r="TCR282" s="588"/>
      <c r="TCS282" s="588"/>
      <c r="TCT282" s="30"/>
      <c r="TCU282" s="590"/>
      <c r="TCV282" s="588"/>
      <c r="TCW282" s="588"/>
      <c r="TCX282" s="30"/>
      <c r="TCY282" s="590"/>
      <c r="TCZ282" s="588"/>
      <c r="TDA282" s="588"/>
      <c r="TDB282" s="30"/>
      <c r="TDC282" s="590"/>
      <c r="TDD282" s="588"/>
      <c r="TDE282" s="588"/>
      <c r="TDF282" s="30"/>
      <c r="TDG282" s="590"/>
      <c r="TDH282" s="588"/>
      <c r="TDI282" s="588"/>
      <c r="TDJ282" s="30"/>
      <c r="TDK282" s="590"/>
      <c r="TDL282" s="588"/>
      <c r="TDM282" s="588"/>
      <c r="TDN282" s="30"/>
      <c r="TDO282" s="590"/>
      <c r="TDP282" s="588"/>
      <c r="TDQ282" s="588"/>
      <c r="TDR282" s="30"/>
      <c r="TDS282" s="590"/>
      <c r="TDT282" s="588"/>
      <c r="TDU282" s="588"/>
      <c r="TDV282" s="30"/>
      <c r="TDW282" s="590"/>
      <c r="TDX282" s="588"/>
      <c r="TDY282" s="588"/>
      <c r="TDZ282" s="30"/>
      <c r="TEA282" s="590"/>
      <c r="TEB282" s="588"/>
      <c r="TEC282" s="588"/>
      <c r="TED282" s="30"/>
      <c r="TEE282" s="590"/>
      <c r="TEF282" s="588"/>
      <c r="TEG282" s="588"/>
      <c r="TEH282" s="30"/>
      <c r="TEI282" s="590"/>
      <c r="TEJ282" s="588"/>
      <c r="TEK282" s="588"/>
      <c r="TEL282" s="30"/>
      <c r="TEM282" s="590"/>
      <c r="TEN282" s="588"/>
      <c r="TEO282" s="588"/>
      <c r="TEP282" s="30"/>
      <c r="TEQ282" s="590"/>
      <c r="TER282" s="588"/>
      <c r="TES282" s="588"/>
      <c r="TET282" s="30"/>
      <c r="TEU282" s="590"/>
      <c r="TEV282" s="588"/>
      <c r="TEW282" s="588"/>
      <c r="TEX282" s="30"/>
      <c r="TEY282" s="590"/>
      <c r="TEZ282" s="588"/>
      <c r="TFA282" s="588"/>
      <c r="TFB282" s="30"/>
      <c r="TFC282" s="590"/>
      <c r="TFD282" s="588"/>
      <c r="TFE282" s="588"/>
      <c r="TFF282" s="30"/>
      <c r="TFG282" s="590"/>
      <c r="TFH282" s="588"/>
      <c r="TFI282" s="588"/>
      <c r="TFJ282" s="30"/>
      <c r="TFK282" s="590"/>
      <c r="TFL282" s="588"/>
      <c r="TFM282" s="588"/>
      <c r="TFN282" s="30"/>
      <c r="TFO282" s="590"/>
      <c r="TFP282" s="588"/>
      <c r="TFQ282" s="588"/>
      <c r="TFR282" s="30"/>
      <c r="TFS282" s="590"/>
      <c r="TFT282" s="588"/>
      <c r="TFU282" s="588"/>
      <c r="TFV282" s="30"/>
      <c r="TFW282" s="590"/>
      <c r="TFX282" s="588"/>
      <c r="TFY282" s="588"/>
      <c r="TFZ282" s="30"/>
      <c r="TGA282" s="590"/>
      <c r="TGB282" s="588"/>
      <c r="TGC282" s="588"/>
      <c r="TGD282" s="30"/>
      <c r="TGE282" s="590"/>
      <c r="TGF282" s="588"/>
      <c r="TGG282" s="588"/>
      <c r="TGH282" s="30"/>
      <c r="TGI282" s="590"/>
      <c r="TGJ282" s="588"/>
      <c r="TGK282" s="588"/>
      <c r="TGL282" s="30"/>
      <c r="TGM282" s="590"/>
      <c r="TGN282" s="588"/>
      <c r="TGO282" s="588"/>
      <c r="TGP282" s="30"/>
      <c r="TGQ282" s="590"/>
      <c r="TGR282" s="588"/>
      <c r="TGS282" s="588"/>
      <c r="TGT282" s="30"/>
      <c r="TGU282" s="590"/>
      <c r="TGV282" s="588"/>
      <c r="TGW282" s="588"/>
      <c r="TGX282" s="30"/>
      <c r="TGY282" s="590"/>
      <c r="TGZ282" s="588"/>
      <c r="THA282" s="588"/>
      <c r="THB282" s="30"/>
      <c r="THC282" s="590"/>
      <c r="THD282" s="588"/>
      <c r="THE282" s="588"/>
      <c r="THF282" s="30"/>
      <c r="THG282" s="590"/>
      <c r="THH282" s="588"/>
      <c r="THI282" s="588"/>
      <c r="THJ282" s="30"/>
      <c r="THK282" s="590"/>
      <c r="THL282" s="588"/>
      <c r="THM282" s="588"/>
      <c r="THN282" s="30"/>
      <c r="THO282" s="590"/>
      <c r="THP282" s="588"/>
      <c r="THQ282" s="588"/>
      <c r="THR282" s="30"/>
      <c r="THS282" s="590"/>
      <c r="THT282" s="588"/>
      <c r="THU282" s="588"/>
      <c r="THV282" s="30"/>
      <c r="THW282" s="590"/>
      <c r="THX282" s="588"/>
      <c r="THY282" s="588"/>
      <c r="THZ282" s="30"/>
      <c r="TIA282" s="590"/>
      <c r="TIB282" s="588"/>
      <c r="TIC282" s="588"/>
      <c r="TID282" s="30"/>
      <c r="TIE282" s="590"/>
      <c r="TIF282" s="588"/>
      <c r="TIG282" s="588"/>
      <c r="TIH282" s="30"/>
      <c r="TII282" s="590"/>
      <c r="TIJ282" s="588"/>
      <c r="TIK282" s="588"/>
      <c r="TIL282" s="30"/>
      <c r="TIM282" s="590"/>
      <c r="TIN282" s="588"/>
      <c r="TIO282" s="588"/>
      <c r="TIP282" s="30"/>
      <c r="TIQ282" s="590"/>
      <c r="TIR282" s="588"/>
      <c r="TIS282" s="588"/>
      <c r="TIT282" s="30"/>
      <c r="TIU282" s="590"/>
      <c r="TIV282" s="588"/>
      <c r="TIW282" s="588"/>
      <c r="TIX282" s="30"/>
      <c r="TIY282" s="590"/>
      <c r="TIZ282" s="588"/>
      <c r="TJA282" s="588"/>
      <c r="TJB282" s="30"/>
      <c r="TJC282" s="590"/>
      <c r="TJD282" s="588"/>
      <c r="TJE282" s="588"/>
      <c r="TJF282" s="30"/>
      <c r="TJG282" s="590"/>
      <c r="TJH282" s="588"/>
      <c r="TJI282" s="588"/>
      <c r="TJJ282" s="30"/>
      <c r="TJK282" s="590"/>
      <c r="TJL282" s="588"/>
      <c r="TJM282" s="588"/>
      <c r="TJN282" s="30"/>
      <c r="TJO282" s="590"/>
      <c r="TJP282" s="588"/>
      <c r="TJQ282" s="588"/>
      <c r="TJR282" s="30"/>
      <c r="TJS282" s="590"/>
      <c r="TJT282" s="588"/>
      <c r="TJU282" s="588"/>
      <c r="TJV282" s="30"/>
      <c r="TJW282" s="590"/>
      <c r="TJX282" s="588"/>
      <c r="TJY282" s="588"/>
      <c r="TJZ282" s="30"/>
      <c r="TKA282" s="590"/>
      <c r="TKB282" s="588"/>
      <c r="TKC282" s="588"/>
      <c r="TKD282" s="30"/>
      <c r="TKE282" s="590"/>
      <c r="TKF282" s="588"/>
      <c r="TKG282" s="588"/>
      <c r="TKH282" s="30"/>
      <c r="TKI282" s="590"/>
      <c r="TKJ282" s="588"/>
      <c r="TKK282" s="588"/>
      <c r="TKL282" s="30"/>
      <c r="TKM282" s="590"/>
      <c r="TKN282" s="588"/>
      <c r="TKO282" s="588"/>
      <c r="TKP282" s="30"/>
      <c r="TKQ282" s="590"/>
      <c r="TKR282" s="588"/>
      <c r="TKS282" s="588"/>
      <c r="TKT282" s="30"/>
      <c r="TKU282" s="590"/>
      <c r="TKV282" s="588"/>
      <c r="TKW282" s="588"/>
      <c r="TKX282" s="30"/>
      <c r="TKY282" s="590"/>
      <c r="TKZ282" s="588"/>
      <c r="TLA282" s="588"/>
      <c r="TLB282" s="30"/>
      <c r="TLC282" s="590"/>
      <c r="TLD282" s="588"/>
      <c r="TLE282" s="588"/>
      <c r="TLF282" s="30"/>
      <c r="TLG282" s="590"/>
      <c r="TLH282" s="588"/>
      <c r="TLI282" s="588"/>
      <c r="TLJ282" s="30"/>
      <c r="TLK282" s="590"/>
      <c r="TLL282" s="588"/>
      <c r="TLM282" s="588"/>
      <c r="TLN282" s="30"/>
      <c r="TLO282" s="590"/>
      <c r="TLP282" s="588"/>
      <c r="TLQ282" s="588"/>
      <c r="TLR282" s="30"/>
      <c r="TLS282" s="590"/>
      <c r="TLT282" s="588"/>
      <c r="TLU282" s="588"/>
      <c r="TLV282" s="30"/>
      <c r="TLW282" s="590"/>
      <c r="TLX282" s="588"/>
      <c r="TLY282" s="588"/>
      <c r="TLZ282" s="30"/>
      <c r="TMA282" s="590"/>
      <c r="TMB282" s="588"/>
      <c r="TMC282" s="588"/>
      <c r="TMD282" s="30"/>
      <c r="TME282" s="590"/>
      <c r="TMF282" s="588"/>
      <c r="TMG282" s="588"/>
      <c r="TMH282" s="30"/>
      <c r="TMI282" s="590"/>
      <c r="TMJ282" s="588"/>
      <c r="TMK282" s="588"/>
      <c r="TML282" s="30"/>
      <c r="TMM282" s="590"/>
      <c r="TMN282" s="588"/>
      <c r="TMO282" s="588"/>
      <c r="TMP282" s="30"/>
      <c r="TMQ282" s="590"/>
      <c r="TMR282" s="588"/>
      <c r="TMS282" s="588"/>
      <c r="TMT282" s="30"/>
      <c r="TMU282" s="590"/>
      <c r="TMV282" s="588"/>
      <c r="TMW282" s="588"/>
      <c r="TMX282" s="30"/>
      <c r="TMY282" s="590"/>
      <c r="TMZ282" s="588"/>
      <c r="TNA282" s="588"/>
      <c r="TNB282" s="30"/>
      <c r="TNC282" s="590"/>
      <c r="TND282" s="588"/>
      <c r="TNE282" s="588"/>
      <c r="TNF282" s="30"/>
      <c r="TNG282" s="590"/>
      <c r="TNH282" s="588"/>
      <c r="TNI282" s="588"/>
      <c r="TNJ282" s="30"/>
      <c r="TNK282" s="590"/>
      <c r="TNL282" s="588"/>
      <c r="TNM282" s="588"/>
      <c r="TNN282" s="30"/>
      <c r="TNO282" s="590"/>
      <c r="TNP282" s="588"/>
      <c r="TNQ282" s="588"/>
      <c r="TNR282" s="30"/>
      <c r="TNS282" s="590"/>
      <c r="TNT282" s="588"/>
      <c r="TNU282" s="588"/>
      <c r="TNV282" s="30"/>
      <c r="TNW282" s="590"/>
      <c r="TNX282" s="588"/>
      <c r="TNY282" s="588"/>
      <c r="TNZ282" s="30"/>
      <c r="TOA282" s="590"/>
      <c r="TOB282" s="588"/>
      <c r="TOC282" s="588"/>
      <c r="TOD282" s="30"/>
      <c r="TOE282" s="590"/>
      <c r="TOF282" s="588"/>
      <c r="TOG282" s="588"/>
      <c r="TOH282" s="30"/>
      <c r="TOI282" s="590"/>
      <c r="TOJ282" s="588"/>
      <c r="TOK282" s="588"/>
      <c r="TOL282" s="30"/>
      <c r="TOM282" s="590"/>
      <c r="TON282" s="588"/>
      <c r="TOO282" s="588"/>
      <c r="TOP282" s="30"/>
      <c r="TOQ282" s="590"/>
      <c r="TOR282" s="588"/>
      <c r="TOS282" s="588"/>
      <c r="TOT282" s="30"/>
      <c r="TOU282" s="590"/>
      <c r="TOV282" s="588"/>
      <c r="TOW282" s="588"/>
      <c r="TOX282" s="30"/>
      <c r="TOY282" s="590"/>
      <c r="TOZ282" s="588"/>
      <c r="TPA282" s="588"/>
      <c r="TPB282" s="30"/>
      <c r="TPC282" s="590"/>
      <c r="TPD282" s="588"/>
      <c r="TPE282" s="588"/>
      <c r="TPF282" s="30"/>
      <c r="TPG282" s="590"/>
      <c r="TPH282" s="588"/>
      <c r="TPI282" s="588"/>
      <c r="TPJ282" s="30"/>
      <c r="TPK282" s="590"/>
      <c r="TPL282" s="588"/>
      <c r="TPM282" s="588"/>
      <c r="TPN282" s="30"/>
      <c r="TPO282" s="590"/>
      <c r="TPP282" s="588"/>
      <c r="TPQ282" s="588"/>
      <c r="TPR282" s="30"/>
      <c r="TPS282" s="590"/>
      <c r="TPT282" s="588"/>
      <c r="TPU282" s="588"/>
      <c r="TPV282" s="30"/>
      <c r="TPW282" s="590"/>
      <c r="TPX282" s="588"/>
      <c r="TPY282" s="588"/>
      <c r="TPZ282" s="30"/>
      <c r="TQA282" s="590"/>
      <c r="TQB282" s="588"/>
      <c r="TQC282" s="588"/>
      <c r="TQD282" s="30"/>
      <c r="TQE282" s="590"/>
      <c r="TQF282" s="588"/>
      <c r="TQG282" s="588"/>
      <c r="TQH282" s="30"/>
      <c r="TQI282" s="590"/>
      <c r="TQJ282" s="588"/>
      <c r="TQK282" s="588"/>
      <c r="TQL282" s="30"/>
      <c r="TQM282" s="590"/>
      <c r="TQN282" s="588"/>
      <c r="TQO282" s="588"/>
      <c r="TQP282" s="30"/>
      <c r="TQQ282" s="590"/>
      <c r="TQR282" s="588"/>
      <c r="TQS282" s="588"/>
      <c r="TQT282" s="30"/>
      <c r="TQU282" s="590"/>
      <c r="TQV282" s="588"/>
      <c r="TQW282" s="588"/>
      <c r="TQX282" s="30"/>
      <c r="TQY282" s="590"/>
      <c r="TQZ282" s="588"/>
      <c r="TRA282" s="588"/>
      <c r="TRB282" s="30"/>
      <c r="TRC282" s="590"/>
      <c r="TRD282" s="588"/>
      <c r="TRE282" s="588"/>
      <c r="TRF282" s="30"/>
      <c r="TRG282" s="590"/>
      <c r="TRH282" s="588"/>
      <c r="TRI282" s="588"/>
      <c r="TRJ282" s="30"/>
      <c r="TRK282" s="590"/>
      <c r="TRL282" s="588"/>
      <c r="TRM282" s="588"/>
      <c r="TRN282" s="30"/>
      <c r="TRO282" s="590"/>
      <c r="TRP282" s="588"/>
      <c r="TRQ282" s="588"/>
      <c r="TRR282" s="30"/>
      <c r="TRS282" s="590"/>
      <c r="TRT282" s="588"/>
      <c r="TRU282" s="588"/>
      <c r="TRV282" s="30"/>
      <c r="TRW282" s="590"/>
      <c r="TRX282" s="588"/>
      <c r="TRY282" s="588"/>
      <c r="TRZ282" s="30"/>
      <c r="TSA282" s="590"/>
      <c r="TSB282" s="588"/>
      <c r="TSC282" s="588"/>
      <c r="TSD282" s="30"/>
      <c r="TSE282" s="590"/>
      <c r="TSF282" s="588"/>
      <c r="TSG282" s="588"/>
      <c r="TSH282" s="30"/>
      <c r="TSI282" s="590"/>
      <c r="TSJ282" s="588"/>
      <c r="TSK282" s="588"/>
      <c r="TSL282" s="30"/>
      <c r="TSM282" s="590"/>
      <c r="TSN282" s="588"/>
      <c r="TSO282" s="588"/>
      <c r="TSP282" s="30"/>
      <c r="TSQ282" s="590"/>
      <c r="TSR282" s="588"/>
      <c r="TSS282" s="588"/>
      <c r="TST282" s="30"/>
      <c r="TSU282" s="590"/>
      <c r="TSV282" s="588"/>
      <c r="TSW282" s="588"/>
      <c r="TSX282" s="30"/>
      <c r="TSY282" s="590"/>
      <c r="TSZ282" s="588"/>
      <c r="TTA282" s="588"/>
      <c r="TTB282" s="30"/>
      <c r="TTC282" s="590"/>
      <c r="TTD282" s="588"/>
      <c r="TTE282" s="588"/>
      <c r="TTF282" s="30"/>
      <c r="TTG282" s="590"/>
      <c r="TTH282" s="588"/>
      <c r="TTI282" s="588"/>
      <c r="TTJ282" s="30"/>
      <c r="TTK282" s="590"/>
      <c r="TTL282" s="588"/>
      <c r="TTM282" s="588"/>
      <c r="TTN282" s="30"/>
      <c r="TTO282" s="590"/>
      <c r="TTP282" s="588"/>
      <c r="TTQ282" s="588"/>
      <c r="TTR282" s="30"/>
      <c r="TTS282" s="590"/>
      <c r="TTT282" s="588"/>
      <c r="TTU282" s="588"/>
      <c r="TTV282" s="30"/>
      <c r="TTW282" s="590"/>
      <c r="TTX282" s="588"/>
      <c r="TTY282" s="588"/>
      <c r="TTZ282" s="30"/>
      <c r="TUA282" s="590"/>
      <c r="TUB282" s="588"/>
      <c r="TUC282" s="588"/>
      <c r="TUD282" s="30"/>
      <c r="TUE282" s="590"/>
      <c r="TUF282" s="588"/>
      <c r="TUG282" s="588"/>
      <c r="TUH282" s="30"/>
      <c r="TUI282" s="590"/>
      <c r="TUJ282" s="588"/>
      <c r="TUK282" s="588"/>
      <c r="TUL282" s="30"/>
      <c r="TUM282" s="590"/>
      <c r="TUN282" s="588"/>
      <c r="TUO282" s="588"/>
      <c r="TUP282" s="30"/>
      <c r="TUQ282" s="590"/>
      <c r="TUR282" s="588"/>
      <c r="TUS282" s="588"/>
      <c r="TUT282" s="30"/>
      <c r="TUU282" s="590"/>
      <c r="TUV282" s="588"/>
      <c r="TUW282" s="588"/>
      <c r="TUX282" s="30"/>
      <c r="TUY282" s="590"/>
      <c r="TUZ282" s="588"/>
      <c r="TVA282" s="588"/>
      <c r="TVB282" s="30"/>
      <c r="TVC282" s="590"/>
      <c r="TVD282" s="588"/>
      <c r="TVE282" s="588"/>
      <c r="TVF282" s="30"/>
      <c r="TVG282" s="590"/>
      <c r="TVH282" s="588"/>
      <c r="TVI282" s="588"/>
      <c r="TVJ282" s="30"/>
      <c r="TVK282" s="590"/>
      <c r="TVL282" s="588"/>
      <c r="TVM282" s="588"/>
      <c r="TVN282" s="30"/>
      <c r="TVO282" s="590"/>
      <c r="TVP282" s="588"/>
      <c r="TVQ282" s="588"/>
      <c r="TVR282" s="30"/>
      <c r="TVS282" s="590"/>
      <c r="TVT282" s="588"/>
      <c r="TVU282" s="588"/>
      <c r="TVV282" s="30"/>
      <c r="TVW282" s="590"/>
      <c r="TVX282" s="588"/>
      <c r="TVY282" s="588"/>
      <c r="TVZ282" s="30"/>
      <c r="TWA282" s="590"/>
      <c r="TWB282" s="588"/>
      <c r="TWC282" s="588"/>
      <c r="TWD282" s="30"/>
      <c r="TWE282" s="590"/>
      <c r="TWF282" s="588"/>
      <c r="TWG282" s="588"/>
      <c r="TWH282" s="30"/>
      <c r="TWI282" s="590"/>
      <c r="TWJ282" s="588"/>
      <c r="TWK282" s="588"/>
      <c r="TWL282" s="30"/>
      <c r="TWM282" s="590"/>
      <c r="TWN282" s="588"/>
      <c r="TWO282" s="588"/>
      <c r="TWP282" s="30"/>
      <c r="TWQ282" s="590"/>
      <c r="TWR282" s="588"/>
      <c r="TWS282" s="588"/>
      <c r="TWT282" s="30"/>
      <c r="TWU282" s="590"/>
      <c r="TWV282" s="588"/>
      <c r="TWW282" s="588"/>
      <c r="TWX282" s="30"/>
      <c r="TWY282" s="590"/>
      <c r="TWZ282" s="588"/>
      <c r="TXA282" s="588"/>
      <c r="TXB282" s="30"/>
      <c r="TXC282" s="590"/>
      <c r="TXD282" s="588"/>
      <c r="TXE282" s="588"/>
      <c r="TXF282" s="30"/>
      <c r="TXG282" s="590"/>
      <c r="TXH282" s="588"/>
      <c r="TXI282" s="588"/>
      <c r="TXJ282" s="30"/>
      <c r="TXK282" s="590"/>
      <c r="TXL282" s="588"/>
      <c r="TXM282" s="588"/>
      <c r="TXN282" s="30"/>
      <c r="TXO282" s="590"/>
      <c r="TXP282" s="588"/>
      <c r="TXQ282" s="588"/>
      <c r="TXR282" s="30"/>
      <c r="TXS282" s="590"/>
      <c r="TXT282" s="588"/>
      <c r="TXU282" s="588"/>
      <c r="TXV282" s="30"/>
      <c r="TXW282" s="590"/>
      <c r="TXX282" s="588"/>
      <c r="TXY282" s="588"/>
      <c r="TXZ282" s="30"/>
      <c r="TYA282" s="590"/>
      <c r="TYB282" s="588"/>
      <c r="TYC282" s="588"/>
      <c r="TYD282" s="30"/>
      <c r="TYE282" s="590"/>
      <c r="TYF282" s="588"/>
      <c r="TYG282" s="588"/>
      <c r="TYH282" s="30"/>
      <c r="TYI282" s="590"/>
      <c r="TYJ282" s="588"/>
      <c r="TYK282" s="588"/>
      <c r="TYL282" s="30"/>
      <c r="TYM282" s="590"/>
      <c r="TYN282" s="588"/>
      <c r="TYO282" s="588"/>
      <c r="TYP282" s="30"/>
      <c r="TYQ282" s="590"/>
      <c r="TYR282" s="588"/>
      <c r="TYS282" s="588"/>
      <c r="TYT282" s="30"/>
      <c r="TYU282" s="590"/>
      <c r="TYV282" s="588"/>
      <c r="TYW282" s="588"/>
      <c r="TYX282" s="30"/>
      <c r="TYY282" s="590"/>
      <c r="TYZ282" s="588"/>
      <c r="TZA282" s="588"/>
      <c r="TZB282" s="30"/>
      <c r="TZC282" s="590"/>
      <c r="TZD282" s="588"/>
      <c r="TZE282" s="588"/>
      <c r="TZF282" s="30"/>
      <c r="TZG282" s="590"/>
      <c r="TZH282" s="588"/>
      <c r="TZI282" s="588"/>
      <c r="TZJ282" s="30"/>
      <c r="TZK282" s="590"/>
      <c r="TZL282" s="588"/>
      <c r="TZM282" s="588"/>
      <c r="TZN282" s="30"/>
      <c r="TZO282" s="590"/>
      <c r="TZP282" s="588"/>
      <c r="TZQ282" s="588"/>
      <c r="TZR282" s="30"/>
      <c r="TZS282" s="590"/>
      <c r="TZT282" s="588"/>
      <c r="TZU282" s="588"/>
      <c r="TZV282" s="30"/>
      <c r="TZW282" s="590"/>
      <c r="TZX282" s="588"/>
      <c r="TZY282" s="588"/>
      <c r="TZZ282" s="30"/>
      <c r="UAA282" s="590"/>
      <c r="UAB282" s="588"/>
      <c r="UAC282" s="588"/>
      <c r="UAD282" s="30"/>
      <c r="UAE282" s="590"/>
      <c r="UAF282" s="588"/>
      <c r="UAG282" s="588"/>
      <c r="UAH282" s="30"/>
      <c r="UAI282" s="590"/>
      <c r="UAJ282" s="588"/>
      <c r="UAK282" s="588"/>
      <c r="UAL282" s="30"/>
      <c r="UAM282" s="590"/>
      <c r="UAN282" s="588"/>
      <c r="UAO282" s="588"/>
      <c r="UAP282" s="30"/>
      <c r="UAQ282" s="590"/>
      <c r="UAR282" s="588"/>
      <c r="UAS282" s="588"/>
      <c r="UAT282" s="30"/>
      <c r="UAU282" s="590"/>
      <c r="UAV282" s="588"/>
      <c r="UAW282" s="588"/>
      <c r="UAX282" s="30"/>
      <c r="UAY282" s="590"/>
      <c r="UAZ282" s="588"/>
      <c r="UBA282" s="588"/>
      <c r="UBB282" s="30"/>
      <c r="UBC282" s="590"/>
      <c r="UBD282" s="588"/>
      <c r="UBE282" s="588"/>
      <c r="UBF282" s="30"/>
      <c r="UBG282" s="590"/>
      <c r="UBH282" s="588"/>
      <c r="UBI282" s="588"/>
      <c r="UBJ282" s="30"/>
      <c r="UBK282" s="590"/>
      <c r="UBL282" s="588"/>
      <c r="UBM282" s="588"/>
      <c r="UBN282" s="30"/>
      <c r="UBO282" s="590"/>
      <c r="UBP282" s="588"/>
      <c r="UBQ282" s="588"/>
      <c r="UBR282" s="30"/>
      <c r="UBS282" s="590"/>
      <c r="UBT282" s="588"/>
      <c r="UBU282" s="588"/>
      <c r="UBV282" s="30"/>
      <c r="UBW282" s="590"/>
      <c r="UBX282" s="588"/>
      <c r="UBY282" s="588"/>
      <c r="UBZ282" s="30"/>
      <c r="UCA282" s="590"/>
      <c r="UCB282" s="588"/>
      <c r="UCC282" s="588"/>
      <c r="UCD282" s="30"/>
      <c r="UCE282" s="590"/>
      <c r="UCF282" s="588"/>
      <c r="UCG282" s="588"/>
      <c r="UCH282" s="30"/>
      <c r="UCI282" s="590"/>
      <c r="UCJ282" s="588"/>
      <c r="UCK282" s="588"/>
      <c r="UCL282" s="30"/>
      <c r="UCM282" s="590"/>
      <c r="UCN282" s="588"/>
      <c r="UCO282" s="588"/>
      <c r="UCP282" s="30"/>
      <c r="UCQ282" s="590"/>
      <c r="UCR282" s="588"/>
      <c r="UCS282" s="588"/>
      <c r="UCT282" s="30"/>
      <c r="UCU282" s="590"/>
      <c r="UCV282" s="588"/>
      <c r="UCW282" s="588"/>
      <c r="UCX282" s="30"/>
      <c r="UCY282" s="590"/>
      <c r="UCZ282" s="588"/>
      <c r="UDA282" s="588"/>
      <c r="UDB282" s="30"/>
      <c r="UDC282" s="590"/>
      <c r="UDD282" s="588"/>
      <c r="UDE282" s="588"/>
      <c r="UDF282" s="30"/>
      <c r="UDG282" s="590"/>
      <c r="UDH282" s="588"/>
      <c r="UDI282" s="588"/>
      <c r="UDJ282" s="30"/>
      <c r="UDK282" s="590"/>
      <c r="UDL282" s="588"/>
      <c r="UDM282" s="588"/>
      <c r="UDN282" s="30"/>
      <c r="UDO282" s="590"/>
      <c r="UDP282" s="588"/>
      <c r="UDQ282" s="588"/>
      <c r="UDR282" s="30"/>
      <c r="UDS282" s="590"/>
      <c r="UDT282" s="588"/>
      <c r="UDU282" s="588"/>
      <c r="UDV282" s="30"/>
      <c r="UDW282" s="590"/>
      <c r="UDX282" s="588"/>
      <c r="UDY282" s="588"/>
      <c r="UDZ282" s="30"/>
      <c r="UEA282" s="590"/>
      <c r="UEB282" s="588"/>
      <c r="UEC282" s="588"/>
      <c r="UED282" s="30"/>
      <c r="UEE282" s="590"/>
      <c r="UEF282" s="588"/>
      <c r="UEG282" s="588"/>
      <c r="UEH282" s="30"/>
      <c r="UEI282" s="590"/>
      <c r="UEJ282" s="588"/>
      <c r="UEK282" s="588"/>
      <c r="UEL282" s="30"/>
      <c r="UEM282" s="590"/>
      <c r="UEN282" s="588"/>
      <c r="UEO282" s="588"/>
      <c r="UEP282" s="30"/>
      <c r="UEQ282" s="590"/>
      <c r="UER282" s="588"/>
      <c r="UES282" s="588"/>
      <c r="UET282" s="30"/>
      <c r="UEU282" s="590"/>
      <c r="UEV282" s="588"/>
      <c r="UEW282" s="588"/>
      <c r="UEX282" s="30"/>
      <c r="UEY282" s="590"/>
      <c r="UEZ282" s="588"/>
      <c r="UFA282" s="588"/>
      <c r="UFB282" s="30"/>
      <c r="UFC282" s="590"/>
      <c r="UFD282" s="588"/>
      <c r="UFE282" s="588"/>
      <c r="UFF282" s="30"/>
      <c r="UFG282" s="590"/>
      <c r="UFH282" s="588"/>
      <c r="UFI282" s="588"/>
      <c r="UFJ282" s="30"/>
      <c r="UFK282" s="590"/>
      <c r="UFL282" s="588"/>
      <c r="UFM282" s="588"/>
      <c r="UFN282" s="30"/>
      <c r="UFO282" s="590"/>
      <c r="UFP282" s="588"/>
      <c r="UFQ282" s="588"/>
      <c r="UFR282" s="30"/>
      <c r="UFS282" s="590"/>
      <c r="UFT282" s="588"/>
      <c r="UFU282" s="588"/>
      <c r="UFV282" s="30"/>
      <c r="UFW282" s="590"/>
      <c r="UFX282" s="588"/>
      <c r="UFY282" s="588"/>
      <c r="UFZ282" s="30"/>
      <c r="UGA282" s="590"/>
      <c r="UGB282" s="588"/>
      <c r="UGC282" s="588"/>
      <c r="UGD282" s="30"/>
      <c r="UGE282" s="590"/>
      <c r="UGF282" s="588"/>
      <c r="UGG282" s="588"/>
      <c r="UGH282" s="30"/>
      <c r="UGI282" s="590"/>
      <c r="UGJ282" s="588"/>
      <c r="UGK282" s="588"/>
      <c r="UGL282" s="30"/>
      <c r="UGM282" s="590"/>
      <c r="UGN282" s="588"/>
      <c r="UGO282" s="588"/>
      <c r="UGP282" s="30"/>
      <c r="UGQ282" s="590"/>
      <c r="UGR282" s="588"/>
      <c r="UGS282" s="588"/>
      <c r="UGT282" s="30"/>
      <c r="UGU282" s="590"/>
      <c r="UGV282" s="588"/>
      <c r="UGW282" s="588"/>
      <c r="UGX282" s="30"/>
      <c r="UGY282" s="590"/>
      <c r="UGZ282" s="588"/>
      <c r="UHA282" s="588"/>
      <c r="UHB282" s="30"/>
      <c r="UHC282" s="590"/>
      <c r="UHD282" s="588"/>
      <c r="UHE282" s="588"/>
      <c r="UHF282" s="30"/>
      <c r="UHG282" s="590"/>
      <c r="UHH282" s="588"/>
      <c r="UHI282" s="588"/>
      <c r="UHJ282" s="30"/>
      <c r="UHK282" s="590"/>
      <c r="UHL282" s="588"/>
      <c r="UHM282" s="588"/>
      <c r="UHN282" s="30"/>
      <c r="UHO282" s="590"/>
      <c r="UHP282" s="588"/>
      <c r="UHQ282" s="588"/>
      <c r="UHR282" s="30"/>
      <c r="UHS282" s="590"/>
      <c r="UHT282" s="588"/>
      <c r="UHU282" s="588"/>
      <c r="UHV282" s="30"/>
      <c r="UHW282" s="590"/>
      <c r="UHX282" s="588"/>
      <c r="UHY282" s="588"/>
      <c r="UHZ282" s="30"/>
      <c r="UIA282" s="590"/>
      <c r="UIB282" s="588"/>
      <c r="UIC282" s="588"/>
      <c r="UID282" s="30"/>
      <c r="UIE282" s="590"/>
      <c r="UIF282" s="588"/>
      <c r="UIG282" s="588"/>
      <c r="UIH282" s="30"/>
      <c r="UII282" s="590"/>
      <c r="UIJ282" s="588"/>
      <c r="UIK282" s="588"/>
      <c r="UIL282" s="30"/>
      <c r="UIM282" s="590"/>
      <c r="UIN282" s="588"/>
      <c r="UIO282" s="588"/>
      <c r="UIP282" s="30"/>
      <c r="UIQ282" s="590"/>
      <c r="UIR282" s="588"/>
      <c r="UIS282" s="588"/>
      <c r="UIT282" s="30"/>
      <c r="UIU282" s="590"/>
      <c r="UIV282" s="588"/>
      <c r="UIW282" s="588"/>
      <c r="UIX282" s="30"/>
      <c r="UIY282" s="590"/>
      <c r="UIZ282" s="588"/>
      <c r="UJA282" s="588"/>
      <c r="UJB282" s="30"/>
      <c r="UJC282" s="590"/>
      <c r="UJD282" s="588"/>
      <c r="UJE282" s="588"/>
      <c r="UJF282" s="30"/>
      <c r="UJG282" s="590"/>
      <c r="UJH282" s="588"/>
      <c r="UJI282" s="588"/>
      <c r="UJJ282" s="30"/>
      <c r="UJK282" s="590"/>
      <c r="UJL282" s="588"/>
      <c r="UJM282" s="588"/>
      <c r="UJN282" s="30"/>
      <c r="UJO282" s="590"/>
      <c r="UJP282" s="588"/>
      <c r="UJQ282" s="588"/>
      <c r="UJR282" s="30"/>
      <c r="UJS282" s="590"/>
      <c r="UJT282" s="588"/>
      <c r="UJU282" s="588"/>
      <c r="UJV282" s="30"/>
      <c r="UJW282" s="590"/>
      <c r="UJX282" s="588"/>
      <c r="UJY282" s="588"/>
      <c r="UJZ282" s="30"/>
      <c r="UKA282" s="590"/>
      <c r="UKB282" s="588"/>
      <c r="UKC282" s="588"/>
      <c r="UKD282" s="30"/>
      <c r="UKE282" s="590"/>
      <c r="UKF282" s="588"/>
      <c r="UKG282" s="588"/>
      <c r="UKH282" s="30"/>
      <c r="UKI282" s="590"/>
      <c r="UKJ282" s="588"/>
      <c r="UKK282" s="588"/>
      <c r="UKL282" s="30"/>
      <c r="UKM282" s="590"/>
      <c r="UKN282" s="588"/>
      <c r="UKO282" s="588"/>
      <c r="UKP282" s="30"/>
      <c r="UKQ282" s="590"/>
      <c r="UKR282" s="588"/>
      <c r="UKS282" s="588"/>
      <c r="UKT282" s="30"/>
      <c r="UKU282" s="590"/>
      <c r="UKV282" s="588"/>
      <c r="UKW282" s="588"/>
      <c r="UKX282" s="30"/>
      <c r="UKY282" s="590"/>
      <c r="UKZ282" s="588"/>
      <c r="ULA282" s="588"/>
      <c r="ULB282" s="30"/>
      <c r="ULC282" s="590"/>
      <c r="ULD282" s="588"/>
      <c r="ULE282" s="588"/>
      <c r="ULF282" s="30"/>
      <c r="ULG282" s="590"/>
      <c r="ULH282" s="588"/>
      <c r="ULI282" s="588"/>
      <c r="ULJ282" s="30"/>
      <c r="ULK282" s="590"/>
      <c r="ULL282" s="588"/>
      <c r="ULM282" s="588"/>
      <c r="ULN282" s="30"/>
      <c r="ULO282" s="590"/>
      <c r="ULP282" s="588"/>
      <c r="ULQ282" s="588"/>
      <c r="ULR282" s="30"/>
      <c r="ULS282" s="590"/>
      <c r="ULT282" s="588"/>
      <c r="ULU282" s="588"/>
      <c r="ULV282" s="30"/>
      <c r="ULW282" s="590"/>
      <c r="ULX282" s="588"/>
      <c r="ULY282" s="588"/>
      <c r="ULZ282" s="30"/>
      <c r="UMA282" s="590"/>
      <c r="UMB282" s="588"/>
      <c r="UMC282" s="588"/>
      <c r="UMD282" s="30"/>
      <c r="UME282" s="590"/>
      <c r="UMF282" s="588"/>
      <c r="UMG282" s="588"/>
      <c r="UMH282" s="30"/>
      <c r="UMI282" s="590"/>
      <c r="UMJ282" s="588"/>
      <c r="UMK282" s="588"/>
      <c r="UML282" s="30"/>
      <c r="UMM282" s="590"/>
      <c r="UMN282" s="588"/>
      <c r="UMO282" s="588"/>
      <c r="UMP282" s="30"/>
      <c r="UMQ282" s="590"/>
      <c r="UMR282" s="588"/>
      <c r="UMS282" s="588"/>
      <c r="UMT282" s="30"/>
      <c r="UMU282" s="590"/>
      <c r="UMV282" s="588"/>
      <c r="UMW282" s="588"/>
      <c r="UMX282" s="30"/>
      <c r="UMY282" s="590"/>
      <c r="UMZ282" s="588"/>
      <c r="UNA282" s="588"/>
      <c r="UNB282" s="30"/>
      <c r="UNC282" s="590"/>
      <c r="UND282" s="588"/>
      <c r="UNE282" s="588"/>
      <c r="UNF282" s="30"/>
      <c r="UNG282" s="590"/>
      <c r="UNH282" s="588"/>
      <c r="UNI282" s="588"/>
      <c r="UNJ282" s="30"/>
      <c r="UNK282" s="590"/>
      <c r="UNL282" s="588"/>
      <c r="UNM282" s="588"/>
      <c r="UNN282" s="30"/>
      <c r="UNO282" s="590"/>
      <c r="UNP282" s="588"/>
      <c r="UNQ282" s="588"/>
      <c r="UNR282" s="30"/>
      <c r="UNS282" s="590"/>
      <c r="UNT282" s="588"/>
      <c r="UNU282" s="588"/>
      <c r="UNV282" s="30"/>
      <c r="UNW282" s="590"/>
      <c r="UNX282" s="588"/>
      <c r="UNY282" s="588"/>
      <c r="UNZ282" s="30"/>
      <c r="UOA282" s="590"/>
      <c r="UOB282" s="588"/>
      <c r="UOC282" s="588"/>
      <c r="UOD282" s="30"/>
      <c r="UOE282" s="590"/>
      <c r="UOF282" s="588"/>
      <c r="UOG282" s="588"/>
      <c r="UOH282" s="30"/>
      <c r="UOI282" s="590"/>
      <c r="UOJ282" s="588"/>
      <c r="UOK282" s="588"/>
      <c r="UOL282" s="30"/>
      <c r="UOM282" s="590"/>
      <c r="UON282" s="588"/>
      <c r="UOO282" s="588"/>
      <c r="UOP282" s="30"/>
      <c r="UOQ282" s="590"/>
      <c r="UOR282" s="588"/>
      <c r="UOS282" s="588"/>
      <c r="UOT282" s="30"/>
      <c r="UOU282" s="590"/>
      <c r="UOV282" s="588"/>
      <c r="UOW282" s="588"/>
      <c r="UOX282" s="30"/>
      <c r="UOY282" s="590"/>
      <c r="UOZ282" s="588"/>
      <c r="UPA282" s="588"/>
      <c r="UPB282" s="30"/>
      <c r="UPC282" s="590"/>
      <c r="UPD282" s="588"/>
      <c r="UPE282" s="588"/>
      <c r="UPF282" s="30"/>
      <c r="UPG282" s="590"/>
      <c r="UPH282" s="588"/>
      <c r="UPI282" s="588"/>
      <c r="UPJ282" s="30"/>
      <c r="UPK282" s="590"/>
      <c r="UPL282" s="588"/>
      <c r="UPM282" s="588"/>
      <c r="UPN282" s="30"/>
      <c r="UPO282" s="590"/>
      <c r="UPP282" s="588"/>
      <c r="UPQ282" s="588"/>
      <c r="UPR282" s="30"/>
      <c r="UPS282" s="590"/>
      <c r="UPT282" s="588"/>
      <c r="UPU282" s="588"/>
      <c r="UPV282" s="30"/>
      <c r="UPW282" s="590"/>
      <c r="UPX282" s="588"/>
      <c r="UPY282" s="588"/>
      <c r="UPZ282" s="30"/>
      <c r="UQA282" s="590"/>
      <c r="UQB282" s="588"/>
      <c r="UQC282" s="588"/>
      <c r="UQD282" s="30"/>
      <c r="UQE282" s="590"/>
      <c r="UQF282" s="588"/>
      <c r="UQG282" s="588"/>
      <c r="UQH282" s="30"/>
      <c r="UQI282" s="590"/>
      <c r="UQJ282" s="588"/>
      <c r="UQK282" s="588"/>
      <c r="UQL282" s="30"/>
      <c r="UQM282" s="590"/>
      <c r="UQN282" s="588"/>
      <c r="UQO282" s="588"/>
      <c r="UQP282" s="30"/>
      <c r="UQQ282" s="590"/>
      <c r="UQR282" s="588"/>
      <c r="UQS282" s="588"/>
      <c r="UQT282" s="30"/>
      <c r="UQU282" s="590"/>
      <c r="UQV282" s="588"/>
      <c r="UQW282" s="588"/>
      <c r="UQX282" s="30"/>
      <c r="UQY282" s="590"/>
      <c r="UQZ282" s="588"/>
      <c r="URA282" s="588"/>
      <c r="URB282" s="30"/>
      <c r="URC282" s="590"/>
      <c r="URD282" s="588"/>
      <c r="URE282" s="588"/>
      <c r="URF282" s="30"/>
      <c r="URG282" s="590"/>
      <c r="URH282" s="588"/>
      <c r="URI282" s="588"/>
      <c r="URJ282" s="30"/>
      <c r="URK282" s="590"/>
      <c r="URL282" s="588"/>
      <c r="URM282" s="588"/>
      <c r="URN282" s="30"/>
      <c r="URO282" s="590"/>
      <c r="URP282" s="588"/>
      <c r="URQ282" s="588"/>
      <c r="URR282" s="30"/>
      <c r="URS282" s="590"/>
      <c r="URT282" s="588"/>
      <c r="URU282" s="588"/>
      <c r="URV282" s="30"/>
      <c r="URW282" s="590"/>
      <c r="URX282" s="588"/>
      <c r="URY282" s="588"/>
      <c r="URZ282" s="30"/>
      <c r="USA282" s="590"/>
      <c r="USB282" s="588"/>
      <c r="USC282" s="588"/>
      <c r="USD282" s="30"/>
      <c r="USE282" s="590"/>
      <c r="USF282" s="588"/>
      <c r="USG282" s="588"/>
      <c r="USH282" s="30"/>
      <c r="USI282" s="590"/>
      <c r="USJ282" s="588"/>
      <c r="USK282" s="588"/>
      <c r="USL282" s="30"/>
      <c r="USM282" s="590"/>
      <c r="USN282" s="588"/>
      <c r="USO282" s="588"/>
      <c r="USP282" s="30"/>
      <c r="USQ282" s="590"/>
      <c r="USR282" s="588"/>
      <c r="USS282" s="588"/>
      <c r="UST282" s="30"/>
      <c r="USU282" s="590"/>
      <c r="USV282" s="588"/>
      <c r="USW282" s="588"/>
      <c r="USX282" s="30"/>
      <c r="USY282" s="590"/>
      <c r="USZ282" s="588"/>
      <c r="UTA282" s="588"/>
      <c r="UTB282" s="30"/>
      <c r="UTC282" s="590"/>
      <c r="UTD282" s="588"/>
      <c r="UTE282" s="588"/>
      <c r="UTF282" s="30"/>
      <c r="UTG282" s="590"/>
      <c r="UTH282" s="588"/>
      <c r="UTI282" s="588"/>
      <c r="UTJ282" s="30"/>
      <c r="UTK282" s="590"/>
      <c r="UTL282" s="588"/>
      <c r="UTM282" s="588"/>
      <c r="UTN282" s="30"/>
      <c r="UTO282" s="590"/>
      <c r="UTP282" s="588"/>
      <c r="UTQ282" s="588"/>
      <c r="UTR282" s="30"/>
      <c r="UTS282" s="590"/>
      <c r="UTT282" s="588"/>
      <c r="UTU282" s="588"/>
      <c r="UTV282" s="30"/>
      <c r="UTW282" s="590"/>
      <c r="UTX282" s="588"/>
      <c r="UTY282" s="588"/>
      <c r="UTZ282" s="30"/>
      <c r="UUA282" s="590"/>
      <c r="UUB282" s="588"/>
      <c r="UUC282" s="588"/>
      <c r="UUD282" s="30"/>
      <c r="UUE282" s="590"/>
      <c r="UUF282" s="588"/>
      <c r="UUG282" s="588"/>
      <c r="UUH282" s="30"/>
      <c r="UUI282" s="590"/>
      <c r="UUJ282" s="588"/>
      <c r="UUK282" s="588"/>
      <c r="UUL282" s="30"/>
      <c r="UUM282" s="590"/>
      <c r="UUN282" s="588"/>
      <c r="UUO282" s="588"/>
      <c r="UUP282" s="30"/>
      <c r="UUQ282" s="590"/>
      <c r="UUR282" s="588"/>
      <c r="UUS282" s="588"/>
      <c r="UUT282" s="30"/>
      <c r="UUU282" s="590"/>
      <c r="UUV282" s="588"/>
      <c r="UUW282" s="588"/>
      <c r="UUX282" s="30"/>
      <c r="UUY282" s="590"/>
      <c r="UUZ282" s="588"/>
      <c r="UVA282" s="588"/>
      <c r="UVB282" s="30"/>
      <c r="UVC282" s="590"/>
      <c r="UVD282" s="588"/>
      <c r="UVE282" s="588"/>
      <c r="UVF282" s="30"/>
      <c r="UVG282" s="590"/>
      <c r="UVH282" s="588"/>
      <c r="UVI282" s="588"/>
      <c r="UVJ282" s="30"/>
      <c r="UVK282" s="590"/>
      <c r="UVL282" s="588"/>
      <c r="UVM282" s="588"/>
      <c r="UVN282" s="30"/>
      <c r="UVO282" s="590"/>
      <c r="UVP282" s="588"/>
      <c r="UVQ282" s="588"/>
      <c r="UVR282" s="30"/>
      <c r="UVS282" s="590"/>
      <c r="UVT282" s="588"/>
      <c r="UVU282" s="588"/>
      <c r="UVV282" s="30"/>
      <c r="UVW282" s="590"/>
      <c r="UVX282" s="588"/>
      <c r="UVY282" s="588"/>
      <c r="UVZ282" s="30"/>
      <c r="UWA282" s="590"/>
      <c r="UWB282" s="588"/>
      <c r="UWC282" s="588"/>
      <c r="UWD282" s="30"/>
      <c r="UWE282" s="590"/>
      <c r="UWF282" s="588"/>
      <c r="UWG282" s="588"/>
      <c r="UWH282" s="30"/>
      <c r="UWI282" s="590"/>
      <c r="UWJ282" s="588"/>
      <c r="UWK282" s="588"/>
      <c r="UWL282" s="30"/>
      <c r="UWM282" s="590"/>
      <c r="UWN282" s="588"/>
      <c r="UWO282" s="588"/>
      <c r="UWP282" s="30"/>
      <c r="UWQ282" s="590"/>
      <c r="UWR282" s="588"/>
      <c r="UWS282" s="588"/>
      <c r="UWT282" s="30"/>
      <c r="UWU282" s="590"/>
      <c r="UWV282" s="588"/>
      <c r="UWW282" s="588"/>
      <c r="UWX282" s="30"/>
      <c r="UWY282" s="590"/>
      <c r="UWZ282" s="588"/>
      <c r="UXA282" s="588"/>
      <c r="UXB282" s="30"/>
      <c r="UXC282" s="590"/>
      <c r="UXD282" s="588"/>
      <c r="UXE282" s="588"/>
      <c r="UXF282" s="30"/>
      <c r="UXG282" s="590"/>
      <c r="UXH282" s="588"/>
      <c r="UXI282" s="588"/>
      <c r="UXJ282" s="30"/>
      <c r="UXK282" s="590"/>
      <c r="UXL282" s="588"/>
      <c r="UXM282" s="588"/>
      <c r="UXN282" s="30"/>
      <c r="UXO282" s="590"/>
      <c r="UXP282" s="588"/>
      <c r="UXQ282" s="588"/>
      <c r="UXR282" s="30"/>
      <c r="UXS282" s="590"/>
      <c r="UXT282" s="588"/>
      <c r="UXU282" s="588"/>
      <c r="UXV282" s="30"/>
      <c r="UXW282" s="590"/>
      <c r="UXX282" s="588"/>
      <c r="UXY282" s="588"/>
      <c r="UXZ282" s="30"/>
      <c r="UYA282" s="590"/>
      <c r="UYB282" s="588"/>
      <c r="UYC282" s="588"/>
      <c r="UYD282" s="30"/>
      <c r="UYE282" s="590"/>
      <c r="UYF282" s="588"/>
      <c r="UYG282" s="588"/>
      <c r="UYH282" s="30"/>
      <c r="UYI282" s="590"/>
      <c r="UYJ282" s="588"/>
      <c r="UYK282" s="588"/>
      <c r="UYL282" s="30"/>
      <c r="UYM282" s="590"/>
      <c r="UYN282" s="588"/>
      <c r="UYO282" s="588"/>
      <c r="UYP282" s="30"/>
      <c r="UYQ282" s="590"/>
      <c r="UYR282" s="588"/>
      <c r="UYS282" s="588"/>
      <c r="UYT282" s="30"/>
      <c r="UYU282" s="590"/>
      <c r="UYV282" s="588"/>
      <c r="UYW282" s="588"/>
      <c r="UYX282" s="30"/>
      <c r="UYY282" s="590"/>
      <c r="UYZ282" s="588"/>
      <c r="UZA282" s="588"/>
      <c r="UZB282" s="30"/>
      <c r="UZC282" s="590"/>
      <c r="UZD282" s="588"/>
      <c r="UZE282" s="588"/>
      <c r="UZF282" s="30"/>
      <c r="UZG282" s="590"/>
      <c r="UZH282" s="588"/>
      <c r="UZI282" s="588"/>
      <c r="UZJ282" s="30"/>
      <c r="UZK282" s="590"/>
      <c r="UZL282" s="588"/>
      <c r="UZM282" s="588"/>
      <c r="UZN282" s="30"/>
      <c r="UZO282" s="590"/>
      <c r="UZP282" s="588"/>
      <c r="UZQ282" s="588"/>
      <c r="UZR282" s="30"/>
      <c r="UZS282" s="590"/>
      <c r="UZT282" s="588"/>
      <c r="UZU282" s="588"/>
      <c r="UZV282" s="30"/>
      <c r="UZW282" s="590"/>
      <c r="UZX282" s="588"/>
      <c r="UZY282" s="588"/>
      <c r="UZZ282" s="30"/>
      <c r="VAA282" s="590"/>
      <c r="VAB282" s="588"/>
      <c r="VAC282" s="588"/>
      <c r="VAD282" s="30"/>
      <c r="VAE282" s="590"/>
      <c r="VAF282" s="588"/>
      <c r="VAG282" s="588"/>
      <c r="VAH282" s="30"/>
      <c r="VAI282" s="590"/>
      <c r="VAJ282" s="588"/>
      <c r="VAK282" s="588"/>
      <c r="VAL282" s="30"/>
      <c r="VAM282" s="590"/>
      <c r="VAN282" s="588"/>
      <c r="VAO282" s="588"/>
      <c r="VAP282" s="30"/>
      <c r="VAQ282" s="590"/>
      <c r="VAR282" s="588"/>
      <c r="VAS282" s="588"/>
      <c r="VAT282" s="30"/>
      <c r="VAU282" s="590"/>
      <c r="VAV282" s="588"/>
      <c r="VAW282" s="588"/>
      <c r="VAX282" s="30"/>
      <c r="VAY282" s="590"/>
      <c r="VAZ282" s="588"/>
      <c r="VBA282" s="588"/>
      <c r="VBB282" s="30"/>
      <c r="VBC282" s="590"/>
      <c r="VBD282" s="588"/>
      <c r="VBE282" s="588"/>
      <c r="VBF282" s="30"/>
      <c r="VBG282" s="590"/>
      <c r="VBH282" s="588"/>
      <c r="VBI282" s="588"/>
      <c r="VBJ282" s="30"/>
      <c r="VBK282" s="590"/>
      <c r="VBL282" s="588"/>
      <c r="VBM282" s="588"/>
      <c r="VBN282" s="30"/>
      <c r="VBO282" s="590"/>
      <c r="VBP282" s="588"/>
      <c r="VBQ282" s="588"/>
      <c r="VBR282" s="30"/>
      <c r="VBS282" s="590"/>
      <c r="VBT282" s="588"/>
      <c r="VBU282" s="588"/>
      <c r="VBV282" s="30"/>
      <c r="VBW282" s="590"/>
      <c r="VBX282" s="588"/>
      <c r="VBY282" s="588"/>
      <c r="VBZ282" s="30"/>
      <c r="VCA282" s="590"/>
      <c r="VCB282" s="588"/>
      <c r="VCC282" s="588"/>
      <c r="VCD282" s="30"/>
      <c r="VCE282" s="590"/>
      <c r="VCF282" s="588"/>
      <c r="VCG282" s="588"/>
      <c r="VCH282" s="30"/>
      <c r="VCI282" s="590"/>
      <c r="VCJ282" s="588"/>
      <c r="VCK282" s="588"/>
      <c r="VCL282" s="30"/>
      <c r="VCM282" s="590"/>
      <c r="VCN282" s="588"/>
      <c r="VCO282" s="588"/>
      <c r="VCP282" s="30"/>
      <c r="VCQ282" s="590"/>
      <c r="VCR282" s="588"/>
      <c r="VCS282" s="588"/>
      <c r="VCT282" s="30"/>
      <c r="VCU282" s="590"/>
      <c r="VCV282" s="588"/>
      <c r="VCW282" s="588"/>
      <c r="VCX282" s="30"/>
      <c r="VCY282" s="590"/>
      <c r="VCZ282" s="588"/>
      <c r="VDA282" s="588"/>
      <c r="VDB282" s="30"/>
      <c r="VDC282" s="590"/>
      <c r="VDD282" s="588"/>
      <c r="VDE282" s="588"/>
      <c r="VDF282" s="30"/>
      <c r="VDG282" s="590"/>
      <c r="VDH282" s="588"/>
      <c r="VDI282" s="588"/>
      <c r="VDJ282" s="30"/>
      <c r="VDK282" s="590"/>
      <c r="VDL282" s="588"/>
      <c r="VDM282" s="588"/>
      <c r="VDN282" s="30"/>
      <c r="VDO282" s="590"/>
      <c r="VDP282" s="588"/>
      <c r="VDQ282" s="588"/>
      <c r="VDR282" s="30"/>
      <c r="VDS282" s="590"/>
      <c r="VDT282" s="588"/>
      <c r="VDU282" s="588"/>
      <c r="VDV282" s="30"/>
      <c r="VDW282" s="590"/>
      <c r="VDX282" s="588"/>
      <c r="VDY282" s="588"/>
      <c r="VDZ282" s="30"/>
      <c r="VEA282" s="590"/>
      <c r="VEB282" s="588"/>
      <c r="VEC282" s="588"/>
      <c r="VED282" s="30"/>
      <c r="VEE282" s="590"/>
      <c r="VEF282" s="588"/>
      <c r="VEG282" s="588"/>
      <c r="VEH282" s="30"/>
      <c r="VEI282" s="590"/>
      <c r="VEJ282" s="588"/>
      <c r="VEK282" s="588"/>
      <c r="VEL282" s="30"/>
      <c r="VEM282" s="590"/>
      <c r="VEN282" s="588"/>
      <c r="VEO282" s="588"/>
      <c r="VEP282" s="30"/>
      <c r="VEQ282" s="590"/>
      <c r="VER282" s="588"/>
      <c r="VES282" s="588"/>
      <c r="VET282" s="30"/>
      <c r="VEU282" s="590"/>
      <c r="VEV282" s="588"/>
      <c r="VEW282" s="588"/>
      <c r="VEX282" s="30"/>
      <c r="VEY282" s="590"/>
      <c r="VEZ282" s="588"/>
      <c r="VFA282" s="588"/>
      <c r="VFB282" s="30"/>
      <c r="VFC282" s="590"/>
      <c r="VFD282" s="588"/>
      <c r="VFE282" s="588"/>
      <c r="VFF282" s="30"/>
      <c r="VFG282" s="590"/>
      <c r="VFH282" s="588"/>
      <c r="VFI282" s="588"/>
      <c r="VFJ282" s="30"/>
      <c r="VFK282" s="590"/>
      <c r="VFL282" s="588"/>
      <c r="VFM282" s="588"/>
      <c r="VFN282" s="30"/>
      <c r="VFO282" s="590"/>
      <c r="VFP282" s="588"/>
      <c r="VFQ282" s="588"/>
      <c r="VFR282" s="30"/>
      <c r="VFS282" s="590"/>
      <c r="VFT282" s="588"/>
      <c r="VFU282" s="588"/>
      <c r="VFV282" s="30"/>
      <c r="VFW282" s="590"/>
      <c r="VFX282" s="588"/>
      <c r="VFY282" s="588"/>
      <c r="VFZ282" s="30"/>
      <c r="VGA282" s="590"/>
      <c r="VGB282" s="588"/>
      <c r="VGC282" s="588"/>
      <c r="VGD282" s="30"/>
      <c r="VGE282" s="590"/>
      <c r="VGF282" s="588"/>
      <c r="VGG282" s="588"/>
      <c r="VGH282" s="30"/>
      <c r="VGI282" s="590"/>
      <c r="VGJ282" s="588"/>
      <c r="VGK282" s="588"/>
      <c r="VGL282" s="30"/>
      <c r="VGM282" s="590"/>
      <c r="VGN282" s="588"/>
      <c r="VGO282" s="588"/>
      <c r="VGP282" s="30"/>
      <c r="VGQ282" s="590"/>
      <c r="VGR282" s="588"/>
      <c r="VGS282" s="588"/>
      <c r="VGT282" s="30"/>
      <c r="VGU282" s="590"/>
      <c r="VGV282" s="588"/>
      <c r="VGW282" s="588"/>
      <c r="VGX282" s="30"/>
      <c r="VGY282" s="590"/>
      <c r="VGZ282" s="588"/>
      <c r="VHA282" s="588"/>
      <c r="VHB282" s="30"/>
      <c r="VHC282" s="590"/>
      <c r="VHD282" s="588"/>
      <c r="VHE282" s="588"/>
      <c r="VHF282" s="30"/>
      <c r="VHG282" s="590"/>
      <c r="VHH282" s="588"/>
      <c r="VHI282" s="588"/>
      <c r="VHJ282" s="30"/>
      <c r="VHK282" s="590"/>
      <c r="VHL282" s="588"/>
      <c r="VHM282" s="588"/>
      <c r="VHN282" s="30"/>
      <c r="VHO282" s="590"/>
      <c r="VHP282" s="588"/>
      <c r="VHQ282" s="588"/>
      <c r="VHR282" s="30"/>
      <c r="VHS282" s="590"/>
      <c r="VHT282" s="588"/>
      <c r="VHU282" s="588"/>
      <c r="VHV282" s="30"/>
      <c r="VHW282" s="590"/>
      <c r="VHX282" s="588"/>
      <c r="VHY282" s="588"/>
      <c r="VHZ282" s="30"/>
      <c r="VIA282" s="590"/>
      <c r="VIB282" s="588"/>
      <c r="VIC282" s="588"/>
      <c r="VID282" s="30"/>
      <c r="VIE282" s="590"/>
      <c r="VIF282" s="588"/>
      <c r="VIG282" s="588"/>
      <c r="VIH282" s="30"/>
      <c r="VII282" s="590"/>
      <c r="VIJ282" s="588"/>
      <c r="VIK282" s="588"/>
      <c r="VIL282" s="30"/>
      <c r="VIM282" s="590"/>
      <c r="VIN282" s="588"/>
      <c r="VIO282" s="588"/>
      <c r="VIP282" s="30"/>
      <c r="VIQ282" s="590"/>
      <c r="VIR282" s="588"/>
      <c r="VIS282" s="588"/>
      <c r="VIT282" s="30"/>
      <c r="VIU282" s="590"/>
      <c r="VIV282" s="588"/>
      <c r="VIW282" s="588"/>
      <c r="VIX282" s="30"/>
      <c r="VIY282" s="590"/>
      <c r="VIZ282" s="588"/>
      <c r="VJA282" s="588"/>
      <c r="VJB282" s="30"/>
      <c r="VJC282" s="590"/>
      <c r="VJD282" s="588"/>
      <c r="VJE282" s="588"/>
      <c r="VJF282" s="30"/>
      <c r="VJG282" s="590"/>
      <c r="VJH282" s="588"/>
      <c r="VJI282" s="588"/>
      <c r="VJJ282" s="30"/>
      <c r="VJK282" s="590"/>
      <c r="VJL282" s="588"/>
      <c r="VJM282" s="588"/>
      <c r="VJN282" s="30"/>
      <c r="VJO282" s="590"/>
      <c r="VJP282" s="588"/>
      <c r="VJQ282" s="588"/>
      <c r="VJR282" s="30"/>
      <c r="VJS282" s="590"/>
      <c r="VJT282" s="588"/>
      <c r="VJU282" s="588"/>
      <c r="VJV282" s="30"/>
      <c r="VJW282" s="590"/>
      <c r="VJX282" s="588"/>
      <c r="VJY282" s="588"/>
      <c r="VJZ282" s="30"/>
      <c r="VKA282" s="590"/>
      <c r="VKB282" s="588"/>
      <c r="VKC282" s="588"/>
      <c r="VKD282" s="30"/>
      <c r="VKE282" s="590"/>
      <c r="VKF282" s="588"/>
      <c r="VKG282" s="588"/>
      <c r="VKH282" s="30"/>
      <c r="VKI282" s="590"/>
      <c r="VKJ282" s="588"/>
      <c r="VKK282" s="588"/>
      <c r="VKL282" s="30"/>
      <c r="VKM282" s="590"/>
      <c r="VKN282" s="588"/>
      <c r="VKO282" s="588"/>
      <c r="VKP282" s="30"/>
      <c r="VKQ282" s="590"/>
      <c r="VKR282" s="588"/>
      <c r="VKS282" s="588"/>
      <c r="VKT282" s="30"/>
      <c r="VKU282" s="590"/>
      <c r="VKV282" s="588"/>
      <c r="VKW282" s="588"/>
      <c r="VKX282" s="30"/>
      <c r="VKY282" s="590"/>
      <c r="VKZ282" s="588"/>
      <c r="VLA282" s="588"/>
      <c r="VLB282" s="30"/>
      <c r="VLC282" s="590"/>
      <c r="VLD282" s="588"/>
      <c r="VLE282" s="588"/>
      <c r="VLF282" s="30"/>
      <c r="VLG282" s="590"/>
      <c r="VLH282" s="588"/>
      <c r="VLI282" s="588"/>
      <c r="VLJ282" s="30"/>
      <c r="VLK282" s="590"/>
      <c r="VLL282" s="588"/>
      <c r="VLM282" s="588"/>
      <c r="VLN282" s="30"/>
      <c r="VLO282" s="590"/>
      <c r="VLP282" s="588"/>
      <c r="VLQ282" s="588"/>
      <c r="VLR282" s="30"/>
      <c r="VLS282" s="590"/>
      <c r="VLT282" s="588"/>
      <c r="VLU282" s="588"/>
      <c r="VLV282" s="30"/>
      <c r="VLW282" s="590"/>
      <c r="VLX282" s="588"/>
      <c r="VLY282" s="588"/>
      <c r="VLZ282" s="30"/>
      <c r="VMA282" s="590"/>
      <c r="VMB282" s="588"/>
      <c r="VMC282" s="588"/>
      <c r="VMD282" s="30"/>
      <c r="VME282" s="590"/>
      <c r="VMF282" s="588"/>
      <c r="VMG282" s="588"/>
      <c r="VMH282" s="30"/>
      <c r="VMI282" s="590"/>
      <c r="VMJ282" s="588"/>
      <c r="VMK282" s="588"/>
      <c r="VML282" s="30"/>
      <c r="VMM282" s="590"/>
      <c r="VMN282" s="588"/>
      <c r="VMO282" s="588"/>
      <c r="VMP282" s="30"/>
      <c r="VMQ282" s="590"/>
      <c r="VMR282" s="588"/>
      <c r="VMS282" s="588"/>
      <c r="VMT282" s="30"/>
      <c r="VMU282" s="590"/>
      <c r="VMV282" s="588"/>
      <c r="VMW282" s="588"/>
      <c r="VMX282" s="30"/>
      <c r="VMY282" s="590"/>
      <c r="VMZ282" s="588"/>
      <c r="VNA282" s="588"/>
      <c r="VNB282" s="30"/>
      <c r="VNC282" s="590"/>
      <c r="VND282" s="588"/>
      <c r="VNE282" s="588"/>
      <c r="VNF282" s="30"/>
      <c r="VNG282" s="590"/>
      <c r="VNH282" s="588"/>
      <c r="VNI282" s="588"/>
      <c r="VNJ282" s="30"/>
      <c r="VNK282" s="590"/>
      <c r="VNL282" s="588"/>
      <c r="VNM282" s="588"/>
      <c r="VNN282" s="30"/>
      <c r="VNO282" s="590"/>
      <c r="VNP282" s="588"/>
      <c r="VNQ282" s="588"/>
      <c r="VNR282" s="30"/>
      <c r="VNS282" s="590"/>
      <c r="VNT282" s="588"/>
      <c r="VNU282" s="588"/>
      <c r="VNV282" s="30"/>
      <c r="VNW282" s="590"/>
      <c r="VNX282" s="588"/>
      <c r="VNY282" s="588"/>
      <c r="VNZ282" s="30"/>
      <c r="VOA282" s="590"/>
      <c r="VOB282" s="588"/>
      <c r="VOC282" s="588"/>
      <c r="VOD282" s="30"/>
      <c r="VOE282" s="590"/>
      <c r="VOF282" s="588"/>
      <c r="VOG282" s="588"/>
      <c r="VOH282" s="30"/>
      <c r="VOI282" s="590"/>
      <c r="VOJ282" s="588"/>
      <c r="VOK282" s="588"/>
      <c r="VOL282" s="30"/>
      <c r="VOM282" s="590"/>
      <c r="VON282" s="588"/>
      <c r="VOO282" s="588"/>
      <c r="VOP282" s="30"/>
      <c r="VOQ282" s="590"/>
      <c r="VOR282" s="588"/>
      <c r="VOS282" s="588"/>
      <c r="VOT282" s="30"/>
      <c r="VOU282" s="590"/>
      <c r="VOV282" s="588"/>
      <c r="VOW282" s="588"/>
      <c r="VOX282" s="30"/>
      <c r="VOY282" s="590"/>
      <c r="VOZ282" s="588"/>
      <c r="VPA282" s="588"/>
      <c r="VPB282" s="30"/>
      <c r="VPC282" s="590"/>
      <c r="VPD282" s="588"/>
      <c r="VPE282" s="588"/>
      <c r="VPF282" s="30"/>
      <c r="VPG282" s="590"/>
      <c r="VPH282" s="588"/>
      <c r="VPI282" s="588"/>
      <c r="VPJ282" s="30"/>
      <c r="VPK282" s="590"/>
      <c r="VPL282" s="588"/>
      <c r="VPM282" s="588"/>
      <c r="VPN282" s="30"/>
      <c r="VPO282" s="590"/>
      <c r="VPP282" s="588"/>
      <c r="VPQ282" s="588"/>
      <c r="VPR282" s="30"/>
      <c r="VPS282" s="590"/>
      <c r="VPT282" s="588"/>
      <c r="VPU282" s="588"/>
      <c r="VPV282" s="30"/>
      <c r="VPW282" s="590"/>
      <c r="VPX282" s="588"/>
      <c r="VPY282" s="588"/>
      <c r="VPZ282" s="30"/>
      <c r="VQA282" s="590"/>
      <c r="VQB282" s="588"/>
      <c r="VQC282" s="588"/>
      <c r="VQD282" s="30"/>
      <c r="VQE282" s="590"/>
      <c r="VQF282" s="588"/>
      <c r="VQG282" s="588"/>
      <c r="VQH282" s="30"/>
      <c r="VQI282" s="590"/>
      <c r="VQJ282" s="588"/>
      <c r="VQK282" s="588"/>
      <c r="VQL282" s="30"/>
      <c r="VQM282" s="590"/>
      <c r="VQN282" s="588"/>
      <c r="VQO282" s="588"/>
      <c r="VQP282" s="30"/>
      <c r="VQQ282" s="590"/>
      <c r="VQR282" s="588"/>
      <c r="VQS282" s="588"/>
      <c r="VQT282" s="30"/>
      <c r="VQU282" s="590"/>
      <c r="VQV282" s="588"/>
      <c r="VQW282" s="588"/>
      <c r="VQX282" s="30"/>
      <c r="VQY282" s="590"/>
      <c r="VQZ282" s="588"/>
      <c r="VRA282" s="588"/>
      <c r="VRB282" s="30"/>
      <c r="VRC282" s="590"/>
      <c r="VRD282" s="588"/>
      <c r="VRE282" s="588"/>
      <c r="VRF282" s="30"/>
      <c r="VRG282" s="590"/>
      <c r="VRH282" s="588"/>
      <c r="VRI282" s="588"/>
      <c r="VRJ282" s="30"/>
      <c r="VRK282" s="590"/>
      <c r="VRL282" s="588"/>
      <c r="VRM282" s="588"/>
      <c r="VRN282" s="30"/>
      <c r="VRO282" s="590"/>
      <c r="VRP282" s="588"/>
      <c r="VRQ282" s="588"/>
      <c r="VRR282" s="30"/>
      <c r="VRS282" s="590"/>
      <c r="VRT282" s="588"/>
      <c r="VRU282" s="588"/>
      <c r="VRV282" s="30"/>
      <c r="VRW282" s="590"/>
      <c r="VRX282" s="588"/>
      <c r="VRY282" s="588"/>
      <c r="VRZ282" s="30"/>
      <c r="VSA282" s="590"/>
      <c r="VSB282" s="588"/>
      <c r="VSC282" s="588"/>
      <c r="VSD282" s="30"/>
      <c r="VSE282" s="590"/>
      <c r="VSF282" s="588"/>
      <c r="VSG282" s="588"/>
      <c r="VSH282" s="30"/>
      <c r="VSI282" s="590"/>
      <c r="VSJ282" s="588"/>
      <c r="VSK282" s="588"/>
      <c r="VSL282" s="30"/>
      <c r="VSM282" s="590"/>
      <c r="VSN282" s="588"/>
      <c r="VSO282" s="588"/>
      <c r="VSP282" s="30"/>
      <c r="VSQ282" s="590"/>
      <c r="VSR282" s="588"/>
      <c r="VSS282" s="588"/>
      <c r="VST282" s="30"/>
      <c r="VSU282" s="590"/>
      <c r="VSV282" s="588"/>
      <c r="VSW282" s="588"/>
      <c r="VSX282" s="30"/>
      <c r="VSY282" s="590"/>
      <c r="VSZ282" s="588"/>
      <c r="VTA282" s="588"/>
      <c r="VTB282" s="30"/>
      <c r="VTC282" s="590"/>
      <c r="VTD282" s="588"/>
      <c r="VTE282" s="588"/>
      <c r="VTF282" s="30"/>
      <c r="VTG282" s="590"/>
      <c r="VTH282" s="588"/>
      <c r="VTI282" s="588"/>
      <c r="VTJ282" s="30"/>
      <c r="VTK282" s="590"/>
      <c r="VTL282" s="588"/>
      <c r="VTM282" s="588"/>
      <c r="VTN282" s="30"/>
      <c r="VTO282" s="590"/>
      <c r="VTP282" s="588"/>
      <c r="VTQ282" s="588"/>
      <c r="VTR282" s="30"/>
      <c r="VTS282" s="590"/>
      <c r="VTT282" s="588"/>
      <c r="VTU282" s="588"/>
      <c r="VTV282" s="30"/>
      <c r="VTW282" s="590"/>
      <c r="VTX282" s="588"/>
      <c r="VTY282" s="588"/>
      <c r="VTZ282" s="30"/>
      <c r="VUA282" s="590"/>
      <c r="VUB282" s="588"/>
      <c r="VUC282" s="588"/>
      <c r="VUD282" s="30"/>
      <c r="VUE282" s="590"/>
      <c r="VUF282" s="588"/>
      <c r="VUG282" s="588"/>
      <c r="VUH282" s="30"/>
      <c r="VUI282" s="590"/>
      <c r="VUJ282" s="588"/>
      <c r="VUK282" s="588"/>
      <c r="VUL282" s="30"/>
      <c r="VUM282" s="590"/>
      <c r="VUN282" s="588"/>
      <c r="VUO282" s="588"/>
      <c r="VUP282" s="30"/>
      <c r="VUQ282" s="590"/>
      <c r="VUR282" s="588"/>
      <c r="VUS282" s="588"/>
      <c r="VUT282" s="30"/>
      <c r="VUU282" s="590"/>
      <c r="VUV282" s="588"/>
      <c r="VUW282" s="588"/>
      <c r="VUX282" s="30"/>
      <c r="VUY282" s="590"/>
      <c r="VUZ282" s="588"/>
      <c r="VVA282" s="588"/>
      <c r="VVB282" s="30"/>
      <c r="VVC282" s="590"/>
      <c r="VVD282" s="588"/>
      <c r="VVE282" s="588"/>
      <c r="VVF282" s="30"/>
      <c r="VVG282" s="590"/>
      <c r="VVH282" s="588"/>
      <c r="VVI282" s="588"/>
      <c r="VVJ282" s="30"/>
      <c r="VVK282" s="590"/>
      <c r="VVL282" s="588"/>
      <c r="VVM282" s="588"/>
      <c r="VVN282" s="30"/>
      <c r="VVO282" s="590"/>
      <c r="VVP282" s="588"/>
      <c r="VVQ282" s="588"/>
      <c r="VVR282" s="30"/>
      <c r="VVS282" s="590"/>
      <c r="VVT282" s="588"/>
      <c r="VVU282" s="588"/>
      <c r="VVV282" s="30"/>
      <c r="VVW282" s="590"/>
      <c r="VVX282" s="588"/>
      <c r="VVY282" s="588"/>
      <c r="VVZ282" s="30"/>
      <c r="VWA282" s="590"/>
      <c r="VWB282" s="588"/>
      <c r="VWC282" s="588"/>
      <c r="VWD282" s="30"/>
      <c r="VWE282" s="590"/>
      <c r="VWF282" s="588"/>
      <c r="VWG282" s="588"/>
      <c r="VWH282" s="30"/>
      <c r="VWI282" s="590"/>
      <c r="VWJ282" s="588"/>
      <c r="VWK282" s="588"/>
      <c r="VWL282" s="30"/>
      <c r="VWM282" s="590"/>
      <c r="VWN282" s="588"/>
      <c r="VWO282" s="588"/>
      <c r="VWP282" s="30"/>
      <c r="VWQ282" s="590"/>
      <c r="VWR282" s="588"/>
      <c r="VWS282" s="588"/>
      <c r="VWT282" s="30"/>
      <c r="VWU282" s="590"/>
      <c r="VWV282" s="588"/>
      <c r="VWW282" s="588"/>
      <c r="VWX282" s="30"/>
      <c r="VWY282" s="590"/>
      <c r="VWZ282" s="588"/>
      <c r="VXA282" s="588"/>
      <c r="VXB282" s="30"/>
      <c r="VXC282" s="590"/>
      <c r="VXD282" s="588"/>
      <c r="VXE282" s="588"/>
      <c r="VXF282" s="30"/>
      <c r="VXG282" s="590"/>
      <c r="VXH282" s="588"/>
      <c r="VXI282" s="588"/>
      <c r="VXJ282" s="30"/>
      <c r="VXK282" s="590"/>
      <c r="VXL282" s="588"/>
      <c r="VXM282" s="588"/>
      <c r="VXN282" s="30"/>
      <c r="VXO282" s="590"/>
      <c r="VXP282" s="588"/>
      <c r="VXQ282" s="588"/>
      <c r="VXR282" s="30"/>
      <c r="VXS282" s="590"/>
      <c r="VXT282" s="588"/>
      <c r="VXU282" s="588"/>
      <c r="VXV282" s="30"/>
      <c r="VXW282" s="590"/>
      <c r="VXX282" s="588"/>
      <c r="VXY282" s="588"/>
      <c r="VXZ282" s="30"/>
      <c r="VYA282" s="590"/>
      <c r="VYB282" s="588"/>
      <c r="VYC282" s="588"/>
      <c r="VYD282" s="30"/>
      <c r="VYE282" s="590"/>
      <c r="VYF282" s="588"/>
      <c r="VYG282" s="588"/>
      <c r="VYH282" s="30"/>
      <c r="VYI282" s="590"/>
      <c r="VYJ282" s="588"/>
      <c r="VYK282" s="588"/>
      <c r="VYL282" s="30"/>
      <c r="VYM282" s="590"/>
      <c r="VYN282" s="588"/>
      <c r="VYO282" s="588"/>
      <c r="VYP282" s="30"/>
      <c r="VYQ282" s="590"/>
      <c r="VYR282" s="588"/>
      <c r="VYS282" s="588"/>
      <c r="VYT282" s="30"/>
      <c r="VYU282" s="590"/>
      <c r="VYV282" s="588"/>
      <c r="VYW282" s="588"/>
      <c r="VYX282" s="30"/>
      <c r="VYY282" s="590"/>
      <c r="VYZ282" s="588"/>
      <c r="VZA282" s="588"/>
      <c r="VZB282" s="30"/>
      <c r="VZC282" s="590"/>
      <c r="VZD282" s="588"/>
      <c r="VZE282" s="588"/>
      <c r="VZF282" s="30"/>
      <c r="VZG282" s="590"/>
      <c r="VZH282" s="588"/>
      <c r="VZI282" s="588"/>
      <c r="VZJ282" s="30"/>
      <c r="VZK282" s="590"/>
      <c r="VZL282" s="588"/>
      <c r="VZM282" s="588"/>
      <c r="VZN282" s="30"/>
      <c r="VZO282" s="590"/>
      <c r="VZP282" s="588"/>
      <c r="VZQ282" s="588"/>
      <c r="VZR282" s="30"/>
      <c r="VZS282" s="590"/>
      <c r="VZT282" s="588"/>
      <c r="VZU282" s="588"/>
      <c r="VZV282" s="30"/>
      <c r="VZW282" s="590"/>
      <c r="VZX282" s="588"/>
      <c r="VZY282" s="588"/>
      <c r="VZZ282" s="30"/>
      <c r="WAA282" s="590"/>
      <c r="WAB282" s="588"/>
      <c r="WAC282" s="588"/>
      <c r="WAD282" s="30"/>
      <c r="WAE282" s="590"/>
      <c r="WAF282" s="588"/>
      <c r="WAG282" s="588"/>
      <c r="WAH282" s="30"/>
      <c r="WAI282" s="590"/>
      <c r="WAJ282" s="588"/>
      <c r="WAK282" s="588"/>
      <c r="WAL282" s="30"/>
      <c r="WAM282" s="590"/>
      <c r="WAN282" s="588"/>
      <c r="WAO282" s="588"/>
      <c r="WAP282" s="30"/>
      <c r="WAQ282" s="590"/>
      <c r="WAR282" s="588"/>
      <c r="WAS282" s="588"/>
      <c r="WAT282" s="30"/>
      <c r="WAU282" s="590"/>
      <c r="WAV282" s="588"/>
      <c r="WAW282" s="588"/>
      <c r="WAX282" s="30"/>
      <c r="WAY282" s="590"/>
      <c r="WAZ282" s="588"/>
      <c r="WBA282" s="588"/>
      <c r="WBB282" s="30"/>
      <c r="WBC282" s="590"/>
      <c r="WBD282" s="588"/>
      <c r="WBE282" s="588"/>
      <c r="WBF282" s="30"/>
      <c r="WBG282" s="590"/>
      <c r="WBH282" s="588"/>
      <c r="WBI282" s="588"/>
      <c r="WBJ282" s="30"/>
      <c r="WBK282" s="590"/>
      <c r="WBL282" s="588"/>
      <c r="WBM282" s="588"/>
      <c r="WBN282" s="30"/>
      <c r="WBO282" s="590"/>
      <c r="WBP282" s="588"/>
      <c r="WBQ282" s="588"/>
      <c r="WBR282" s="30"/>
      <c r="WBS282" s="590"/>
      <c r="WBT282" s="588"/>
      <c r="WBU282" s="588"/>
      <c r="WBV282" s="30"/>
      <c r="WBW282" s="590"/>
      <c r="WBX282" s="588"/>
      <c r="WBY282" s="588"/>
      <c r="WBZ282" s="30"/>
      <c r="WCA282" s="590"/>
      <c r="WCB282" s="588"/>
      <c r="WCC282" s="588"/>
      <c r="WCD282" s="30"/>
      <c r="WCE282" s="590"/>
      <c r="WCF282" s="588"/>
      <c r="WCG282" s="588"/>
      <c r="WCH282" s="30"/>
      <c r="WCI282" s="590"/>
      <c r="WCJ282" s="588"/>
      <c r="WCK282" s="588"/>
      <c r="WCL282" s="30"/>
      <c r="WCM282" s="590"/>
      <c r="WCN282" s="588"/>
      <c r="WCO282" s="588"/>
      <c r="WCP282" s="30"/>
      <c r="WCQ282" s="590"/>
      <c r="WCR282" s="588"/>
      <c r="WCS282" s="588"/>
      <c r="WCT282" s="30"/>
      <c r="WCU282" s="590"/>
      <c r="WCV282" s="588"/>
      <c r="WCW282" s="588"/>
      <c r="WCX282" s="30"/>
      <c r="WCY282" s="590"/>
      <c r="WCZ282" s="588"/>
      <c r="WDA282" s="588"/>
      <c r="WDB282" s="30"/>
      <c r="WDC282" s="590"/>
      <c r="WDD282" s="588"/>
      <c r="WDE282" s="588"/>
      <c r="WDF282" s="30"/>
      <c r="WDG282" s="590"/>
      <c r="WDH282" s="588"/>
      <c r="WDI282" s="588"/>
      <c r="WDJ282" s="30"/>
      <c r="WDK282" s="590"/>
      <c r="WDL282" s="588"/>
      <c r="WDM282" s="588"/>
      <c r="WDN282" s="30"/>
      <c r="WDO282" s="590"/>
      <c r="WDP282" s="588"/>
      <c r="WDQ282" s="588"/>
      <c r="WDR282" s="30"/>
      <c r="WDS282" s="590"/>
      <c r="WDT282" s="588"/>
      <c r="WDU282" s="588"/>
      <c r="WDV282" s="30"/>
      <c r="WDW282" s="590"/>
      <c r="WDX282" s="588"/>
      <c r="WDY282" s="588"/>
      <c r="WDZ282" s="30"/>
      <c r="WEA282" s="590"/>
      <c r="WEB282" s="588"/>
      <c r="WEC282" s="588"/>
      <c r="WED282" s="30"/>
      <c r="WEE282" s="590"/>
      <c r="WEF282" s="588"/>
      <c r="WEG282" s="588"/>
      <c r="WEH282" s="30"/>
      <c r="WEI282" s="590"/>
      <c r="WEJ282" s="588"/>
      <c r="WEK282" s="588"/>
      <c r="WEL282" s="30"/>
      <c r="WEM282" s="590"/>
      <c r="WEN282" s="588"/>
      <c r="WEO282" s="588"/>
      <c r="WEP282" s="30"/>
      <c r="WEQ282" s="590"/>
      <c r="WER282" s="588"/>
      <c r="WES282" s="588"/>
      <c r="WET282" s="30"/>
      <c r="WEU282" s="590"/>
      <c r="WEV282" s="588"/>
      <c r="WEW282" s="588"/>
      <c r="WEX282" s="30"/>
      <c r="WEY282" s="590"/>
      <c r="WEZ282" s="588"/>
      <c r="WFA282" s="588"/>
      <c r="WFB282" s="30"/>
      <c r="WFC282" s="590"/>
      <c r="WFD282" s="588"/>
      <c r="WFE282" s="588"/>
      <c r="WFF282" s="30"/>
      <c r="WFG282" s="590"/>
      <c r="WFH282" s="588"/>
      <c r="WFI282" s="588"/>
      <c r="WFJ282" s="30"/>
      <c r="WFK282" s="590"/>
      <c r="WFL282" s="588"/>
      <c r="WFM282" s="588"/>
      <c r="WFN282" s="30"/>
      <c r="WFO282" s="590"/>
      <c r="WFP282" s="588"/>
      <c r="WFQ282" s="588"/>
      <c r="WFR282" s="30"/>
      <c r="WFS282" s="590"/>
      <c r="WFT282" s="588"/>
      <c r="WFU282" s="588"/>
      <c r="WFV282" s="30"/>
      <c r="WFW282" s="590"/>
      <c r="WFX282" s="588"/>
      <c r="WFY282" s="588"/>
      <c r="WFZ282" s="30"/>
      <c r="WGA282" s="590"/>
      <c r="WGB282" s="588"/>
      <c r="WGC282" s="588"/>
      <c r="WGD282" s="30"/>
      <c r="WGE282" s="590"/>
      <c r="WGF282" s="588"/>
      <c r="WGG282" s="588"/>
      <c r="WGH282" s="30"/>
      <c r="WGI282" s="590"/>
      <c r="WGJ282" s="588"/>
      <c r="WGK282" s="588"/>
      <c r="WGL282" s="30"/>
      <c r="WGM282" s="590"/>
      <c r="WGN282" s="588"/>
      <c r="WGO282" s="588"/>
      <c r="WGP282" s="30"/>
      <c r="WGQ282" s="590"/>
      <c r="WGR282" s="588"/>
      <c r="WGS282" s="588"/>
      <c r="WGT282" s="30"/>
      <c r="WGU282" s="590"/>
      <c r="WGV282" s="588"/>
      <c r="WGW282" s="588"/>
      <c r="WGX282" s="30"/>
      <c r="WGY282" s="590"/>
      <c r="WGZ282" s="588"/>
      <c r="WHA282" s="588"/>
      <c r="WHB282" s="30"/>
      <c r="WHC282" s="590"/>
      <c r="WHD282" s="588"/>
      <c r="WHE282" s="588"/>
      <c r="WHF282" s="30"/>
      <c r="WHG282" s="590"/>
      <c r="WHH282" s="588"/>
      <c r="WHI282" s="588"/>
      <c r="WHJ282" s="30"/>
      <c r="WHK282" s="590"/>
      <c r="WHL282" s="588"/>
      <c r="WHM282" s="588"/>
      <c r="WHN282" s="30"/>
      <c r="WHO282" s="590"/>
      <c r="WHP282" s="588"/>
      <c r="WHQ282" s="588"/>
      <c r="WHR282" s="30"/>
      <c r="WHS282" s="590"/>
      <c r="WHT282" s="588"/>
      <c r="WHU282" s="588"/>
      <c r="WHV282" s="30"/>
      <c r="WHW282" s="590"/>
      <c r="WHX282" s="588"/>
      <c r="WHY282" s="588"/>
      <c r="WHZ282" s="30"/>
      <c r="WIA282" s="590"/>
      <c r="WIB282" s="588"/>
      <c r="WIC282" s="588"/>
      <c r="WID282" s="30"/>
      <c r="WIE282" s="590"/>
      <c r="WIF282" s="588"/>
      <c r="WIG282" s="588"/>
      <c r="WIH282" s="30"/>
      <c r="WII282" s="590"/>
      <c r="WIJ282" s="588"/>
      <c r="WIK282" s="588"/>
      <c r="WIL282" s="30"/>
      <c r="WIM282" s="590"/>
      <c r="WIN282" s="588"/>
      <c r="WIO282" s="588"/>
      <c r="WIP282" s="30"/>
      <c r="WIQ282" s="590"/>
      <c r="WIR282" s="588"/>
      <c r="WIS282" s="588"/>
      <c r="WIT282" s="30"/>
      <c r="WIU282" s="590"/>
      <c r="WIV282" s="588"/>
      <c r="WIW282" s="588"/>
      <c r="WIX282" s="30"/>
      <c r="WIY282" s="590"/>
      <c r="WIZ282" s="588"/>
      <c r="WJA282" s="588"/>
      <c r="WJB282" s="30"/>
      <c r="WJC282" s="590"/>
      <c r="WJD282" s="588"/>
      <c r="WJE282" s="588"/>
      <c r="WJF282" s="30"/>
      <c r="WJG282" s="590"/>
      <c r="WJH282" s="588"/>
      <c r="WJI282" s="588"/>
      <c r="WJJ282" s="30"/>
      <c r="WJK282" s="590"/>
      <c r="WJL282" s="588"/>
      <c r="WJM282" s="588"/>
      <c r="WJN282" s="30"/>
      <c r="WJO282" s="590"/>
      <c r="WJP282" s="588"/>
      <c r="WJQ282" s="588"/>
      <c r="WJR282" s="30"/>
      <c r="WJS282" s="590"/>
      <c r="WJT282" s="588"/>
      <c r="WJU282" s="588"/>
      <c r="WJV282" s="30"/>
      <c r="WJW282" s="590"/>
      <c r="WJX282" s="588"/>
      <c r="WJY282" s="588"/>
      <c r="WJZ282" s="30"/>
      <c r="WKA282" s="590"/>
      <c r="WKB282" s="588"/>
      <c r="WKC282" s="588"/>
      <c r="WKD282" s="30"/>
      <c r="WKE282" s="590"/>
      <c r="WKF282" s="588"/>
      <c r="WKG282" s="588"/>
      <c r="WKH282" s="30"/>
      <c r="WKI282" s="590"/>
      <c r="WKJ282" s="588"/>
      <c r="WKK282" s="588"/>
      <c r="WKL282" s="30"/>
      <c r="WKM282" s="590"/>
      <c r="WKN282" s="588"/>
      <c r="WKO282" s="588"/>
      <c r="WKP282" s="30"/>
      <c r="WKQ282" s="590"/>
      <c r="WKR282" s="588"/>
      <c r="WKS282" s="588"/>
      <c r="WKT282" s="30"/>
      <c r="WKU282" s="590"/>
      <c r="WKV282" s="588"/>
      <c r="WKW282" s="588"/>
      <c r="WKX282" s="30"/>
      <c r="WKY282" s="590"/>
      <c r="WKZ282" s="588"/>
      <c r="WLA282" s="588"/>
      <c r="WLB282" s="30"/>
      <c r="WLC282" s="590"/>
      <c r="WLD282" s="588"/>
      <c r="WLE282" s="588"/>
      <c r="WLF282" s="30"/>
      <c r="WLG282" s="590"/>
      <c r="WLH282" s="588"/>
      <c r="WLI282" s="588"/>
      <c r="WLJ282" s="30"/>
      <c r="WLK282" s="590"/>
      <c r="WLL282" s="588"/>
      <c r="WLM282" s="588"/>
      <c r="WLN282" s="30"/>
      <c r="WLO282" s="590"/>
      <c r="WLP282" s="588"/>
      <c r="WLQ282" s="588"/>
      <c r="WLR282" s="30"/>
      <c r="WLS282" s="590"/>
      <c r="WLT282" s="588"/>
      <c r="WLU282" s="588"/>
      <c r="WLV282" s="30"/>
      <c r="WLW282" s="590"/>
      <c r="WLX282" s="588"/>
      <c r="WLY282" s="588"/>
      <c r="WLZ282" s="30"/>
      <c r="WMA282" s="590"/>
      <c r="WMB282" s="588"/>
      <c r="WMC282" s="588"/>
      <c r="WMD282" s="30"/>
      <c r="WME282" s="590"/>
      <c r="WMF282" s="588"/>
      <c r="WMG282" s="588"/>
      <c r="WMH282" s="30"/>
      <c r="WMI282" s="590"/>
      <c r="WMJ282" s="588"/>
      <c r="WMK282" s="588"/>
      <c r="WML282" s="30"/>
      <c r="WMM282" s="590"/>
      <c r="WMN282" s="588"/>
      <c r="WMO282" s="588"/>
      <c r="WMP282" s="30"/>
      <c r="WMQ282" s="590"/>
      <c r="WMR282" s="588"/>
      <c r="WMS282" s="588"/>
      <c r="WMT282" s="30"/>
      <c r="WMU282" s="590"/>
      <c r="WMV282" s="588"/>
      <c r="WMW282" s="588"/>
      <c r="WMX282" s="30"/>
      <c r="WMY282" s="590"/>
      <c r="WMZ282" s="588"/>
      <c r="WNA282" s="588"/>
      <c r="WNB282" s="30"/>
      <c r="WNC282" s="590"/>
      <c r="WND282" s="588"/>
      <c r="WNE282" s="588"/>
      <c r="WNF282" s="30"/>
      <c r="WNG282" s="590"/>
      <c r="WNH282" s="588"/>
      <c r="WNI282" s="588"/>
      <c r="WNJ282" s="30"/>
      <c r="WNK282" s="590"/>
      <c r="WNL282" s="588"/>
      <c r="WNM282" s="588"/>
      <c r="WNN282" s="30"/>
      <c r="WNO282" s="590"/>
      <c r="WNP282" s="588"/>
      <c r="WNQ282" s="588"/>
      <c r="WNR282" s="30"/>
      <c r="WNS282" s="590"/>
      <c r="WNT282" s="588"/>
      <c r="WNU282" s="588"/>
      <c r="WNV282" s="30"/>
      <c r="WNW282" s="590"/>
      <c r="WNX282" s="588"/>
      <c r="WNY282" s="588"/>
      <c r="WNZ282" s="30"/>
      <c r="WOA282" s="590"/>
      <c r="WOB282" s="588"/>
      <c r="WOC282" s="588"/>
      <c r="WOD282" s="30"/>
      <c r="WOE282" s="590"/>
      <c r="WOF282" s="588"/>
      <c r="WOG282" s="588"/>
      <c r="WOH282" s="30"/>
      <c r="WOI282" s="590"/>
      <c r="WOJ282" s="588"/>
      <c r="WOK282" s="588"/>
      <c r="WOL282" s="30"/>
      <c r="WOM282" s="590"/>
      <c r="WON282" s="588"/>
      <c r="WOO282" s="588"/>
      <c r="WOP282" s="30"/>
      <c r="WOQ282" s="590"/>
      <c r="WOR282" s="588"/>
      <c r="WOS282" s="588"/>
      <c r="WOT282" s="30"/>
      <c r="WOU282" s="590"/>
      <c r="WOV282" s="588"/>
      <c r="WOW282" s="588"/>
      <c r="WOX282" s="30"/>
      <c r="WOY282" s="590"/>
      <c r="WOZ282" s="588"/>
      <c r="WPA282" s="588"/>
      <c r="WPB282" s="30"/>
      <c r="WPC282" s="590"/>
      <c r="WPD282" s="588"/>
      <c r="WPE282" s="588"/>
      <c r="WPF282" s="30"/>
      <c r="WPG282" s="590"/>
      <c r="WPH282" s="588"/>
      <c r="WPI282" s="588"/>
      <c r="WPJ282" s="30"/>
      <c r="WPK282" s="590"/>
      <c r="WPL282" s="588"/>
      <c r="WPM282" s="588"/>
      <c r="WPN282" s="30"/>
      <c r="WPO282" s="590"/>
      <c r="WPP282" s="588"/>
      <c r="WPQ282" s="588"/>
      <c r="WPR282" s="30"/>
      <c r="WPS282" s="590"/>
      <c r="WPT282" s="588"/>
      <c r="WPU282" s="588"/>
      <c r="WPV282" s="30"/>
      <c r="WPW282" s="590"/>
      <c r="WPX282" s="588"/>
      <c r="WPY282" s="588"/>
      <c r="WPZ282" s="30"/>
      <c r="WQA282" s="590"/>
      <c r="WQB282" s="588"/>
      <c r="WQC282" s="588"/>
      <c r="WQD282" s="30"/>
      <c r="WQE282" s="590"/>
      <c r="WQF282" s="588"/>
      <c r="WQG282" s="588"/>
      <c r="WQH282" s="30"/>
      <c r="WQI282" s="590"/>
      <c r="WQJ282" s="588"/>
      <c r="WQK282" s="588"/>
      <c r="WQL282" s="30"/>
      <c r="WQM282" s="590"/>
      <c r="WQN282" s="588"/>
      <c r="WQO282" s="588"/>
      <c r="WQP282" s="30"/>
      <c r="WQQ282" s="590"/>
      <c r="WQR282" s="588"/>
      <c r="WQS282" s="588"/>
      <c r="WQT282" s="30"/>
      <c r="WQU282" s="590"/>
      <c r="WQV282" s="588"/>
      <c r="WQW282" s="588"/>
      <c r="WQX282" s="30"/>
      <c r="WQY282" s="590"/>
      <c r="WQZ282" s="588"/>
      <c r="WRA282" s="588"/>
      <c r="WRB282" s="30"/>
      <c r="WRC282" s="590"/>
      <c r="WRD282" s="588"/>
      <c r="WRE282" s="588"/>
      <c r="WRF282" s="30"/>
      <c r="WRG282" s="590"/>
      <c r="WRH282" s="588"/>
      <c r="WRI282" s="588"/>
      <c r="WRJ282" s="30"/>
      <c r="WRK282" s="590"/>
      <c r="WRL282" s="588"/>
      <c r="WRM282" s="588"/>
      <c r="WRN282" s="30"/>
      <c r="WRO282" s="590"/>
      <c r="WRP282" s="588"/>
      <c r="WRQ282" s="588"/>
      <c r="WRR282" s="30"/>
      <c r="WRS282" s="590"/>
      <c r="WRT282" s="588"/>
      <c r="WRU282" s="588"/>
      <c r="WRV282" s="30"/>
      <c r="WRW282" s="590"/>
      <c r="WRX282" s="588"/>
      <c r="WRY282" s="588"/>
      <c r="WRZ282" s="30"/>
      <c r="WSA282" s="590"/>
      <c r="WSB282" s="588"/>
      <c r="WSC282" s="588"/>
      <c r="WSD282" s="30"/>
      <c r="WSE282" s="590"/>
      <c r="WSF282" s="588"/>
      <c r="WSG282" s="588"/>
      <c r="WSH282" s="30"/>
      <c r="WSI282" s="590"/>
      <c r="WSJ282" s="588"/>
      <c r="WSK282" s="588"/>
      <c r="WSL282" s="30"/>
      <c r="WSM282" s="590"/>
      <c r="WSN282" s="588"/>
      <c r="WSO282" s="588"/>
      <c r="WSP282" s="30"/>
      <c r="WSQ282" s="590"/>
      <c r="WSR282" s="588"/>
      <c r="WSS282" s="588"/>
      <c r="WST282" s="30"/>
      <c r="WSU282" s="590"/>
      <c r="WSV282" s="588"/>
      <c r="WSW282" s="588"/>
      <c r="WSX282" s="30"/>
      <c r="WSY282" s="590"/>
      <c r="WSZ282" s="588"/>
      <c r="WTA282" s="588"/>
      <c r="WTB282" s="30"/>
      <c r="WTC282" s="590"/>
      <c r="WTD282" s="588"/>
      <c r="WTE282" s="588"/>
      <c r="WTF282" s="30"/>
      <c r="WTG282" s="590"/>
      <c r="WTH282" s="588"/>
      <c r="WTI282" s="588"/>
      <c r="WTJ282" s="30"/>
      <c r="WTK282" s="590"/>
      <c r="WTL282" s="588"/>
      <c r="WTM282" s="588"/>
      <c r="WTN282" s="30"/>
      <c r="WTO282" s="590"/>
      <c r="WTP282" s="588"/>
      <c r="WTQ282" s="588"/>
      <c r="WTR282" s="30"/>
      <c r="WTS282" s="590"/>
      <c r="WTT282" s="588"/>
      <c r="WTU282" s="588"/>
      <c r="WTV282" s="30"/>
      <c r="WTW282" s="590"/>
      <c r="WTX282" s="588"/>
      <c r="WTY282" s="588"/>
      <c r="WTZ282" s="30"/>
      <c r="WUA282" s="590"/>
      <c r="WUB282" s="588"/>
      <c r="WUC282" s="588"/>
      <c r="WUD282" s="30"/>
      <c r="WUE282" s="590"/>
      <c r="WUF282" s="588"/>
      <c r="WUG282" s="588"/>
      <c r="WUH282" s="30"/>
      <c r="WUI282" s="590"/>
      <c r="WUJ282" s="588"/>
      <c r="WUK282" s="588"/>
      <c r="WUL282" s="30"/>
      <c r="WUM282" s="590"/>
      <c r="WUN282" s="588"/>
      <c r="WUO282" s="588"/>
      <c r="WUP282" s="30"/>
      <c r="WUQ282" s="590"/>
      <c r="WUR282" s="588"/>
      <c r="WUS282" s="588"/>
      <c r="WUT282" s="30"/>
      <c r="WUU282" s="590"/>
      <c r="WUV282" s="588"/>
      <c r="WUW282" s="588"/>
      <c r="WUX282" s="30"/>
      <c r="WUY282" s="590"/>
      <c r="WUZ282" s="588"/>
      <c r="WVA282" s="588"/>
      <c r="WVB282" s="30"/>
      <c r="WVC282" s="590"/>
      <c r="WVD282" s="588"/>
      <c r="WVE282" s="588"/>
      <c r="WVF282" s="30"/>
      <c r="WVG282" s="590"/>
      <c r="WVH282" s="588"/>
      <c r="WVI282" s="588"/>
      <c r="WVJ282" s="30"/>
      <c r="WVK282" s="590"/>
      <c r="WVL282" s="588"/>
      <c r="WVM282" s="588"/>
      <c r="WVN282" s="30"/>
      <c r="WVO282" s="590"/>
      <c r="WVP282" s="588"/>
      <c r="WVQ282" s="588"/>
      <c r="WVR282" s="30"/>
      <c r="WVS282" s="590"/>
      <c r="WVT282" s="588"/>
      <c r="WVU282" s="588"/>
      <c r="WVV282" s="30"/>
      <c r="WVW282" s="590"/>
      <c r="WVX282" s="588"/>
      <c r="WVY282" s="588"/>
      <c r="WVZ282" s="30"/>
      <c r="WWA282" s="590"/>
      <c r="WWB282" s="588"/>
      <c r="WWC282" s="588"/>
      <c r="WWD282" s="30"/>
      <c r="WWE282" s="590"/>
      <c r="WWF282" s="588"/>
      <c r="WWG282" s="588"/>
      <c r="WWH282" s="30"/>
      <c r="WWI282" s="590"/>
      <c r="WWJ282" s="588"/>
      <c r="WWK282" s="588"/>
      <c r="WWL282" s="30"/>
      <c r="WWM282" s="590"/>
      <c r="WWN282" s="588"/>
      <c r="WWO282" s="588"/>
      <c r="WWP282" s="30"/>
      <c r="WWQ282" s="590"/>
      <c r="WWR282" s="588"/>
      <c r="WWS282" s="588"/>
      <c r="WWT282" s="30"/>
      <c r="WWU282" s="590"/>
      <c r="WWV282" s="588"/>
      <c r="WWW282" s="588"/>
      <c r="WWX282" s="30"/>
      <c r="WWY282" s="590"/>
      <c r="WWZ282" s="588"/>
      <c r="WXA282" s="588"/>
      <c r="WXB282" s="30"/>
      <c r="WXC282" s="590"/>
      <c r="WXD282" s="588"/>
      <c r="WXE282" s="588"/>
      <c r="WXF282" s="30"/>
      <c r="WXG282" s="590"/>
      <c r="WXH282" s="588"/>
      <c r="WXI282" s="588"/>
      <c r="WXJ282" s="30"/>
      <c r="WXK282" s="590"/>
      <c r="WXL282" s="588"/>
      <c r="WXM282" s="588"/>
      <c r="WXN282" s="30"/>
      <c r="WXO282" s="590"/>
      <c r="WXP282" s="588"/>
      <c r="WXQ282" s="588"/>
      <c r="WXR282" s="30"/>
      <c r="WXS282" s="590"/>
      <c r="WXT282" s="588"/>
      <c r="WXU282" s="588"/>
      <c r="WXV282" s="30"/>
      <c r="WXW282" s="590"/>
      <c r="WXX282" s="588"/>
      <c r="WXY282" s="588"/>
      <c r="WXZ282" s="30"/>
      <c r="WYA282" s="590"/>
      <c r="WYB282" s="588"/>
      <c r="WYC282" s="588"/>
      <c r="WYD282" s="30"/>
      <c r="WYE282" s="590"/>
      <c r="WYF282" s="588"/>
      <c r="WYG282" s="588"/>
      <c r="WYH282" s="30"/>
      <c r="WYI282" s="590"/>
      <c r="WYJ282" s="588"/>
      <c r="WYK282" s="588"/>
      <c r="WYL282" s="30"/>
      <c r="WYM282" s="590"/>
      <c r="WYN282" s="588"/>
      <c r="WYO282" s="588"/>
      <c r="WYP282" s="30"/>
      <c r="WYQ282" s="590"/>
      <c r="WYR282" s="588"/>
      <c r="WYS282" s="588"/>
      <c r="WYT282" s="30"/>
      <c r="WYU282" s="590"/>
      <c r="WYV282" s="588"/>
      <c r="WYW282" s="588"/>
      <c r="WYX282" s="30"/>
      <c r="WYY282" s="590"/>
      <c r="WYZ282" s="588"/>
      <c r="WZA282" s="588"/>
      <c r="WZB282" s="30"/>
      <c r="WZC282" s="590"/>
      <c r="WZD282" s="588"/>
      <c r="WZE282" s="588"/>
      <c r="WZF282" s="30"/>
      <c r="WZG282" s="590"/>
      <c r="WZH282" s="588"/>
      <c r="WZI282" s="588"/>
      <c r="WZJ282" s="30"/>
      <c r="WZK282" s="590"/>
      <c r="WZL282" s="588"/>
      <c r="WZM282" s="588"/>
      <c r="WZN282" s="30"/>
      <c r="WZO282" s="590"/>
      <c r="WZP282" s="588"/>
      <c r="WZQ282" s="588"/>
      <c r="WZR282" s="30"/>
      <c r="WZS282" s="590"/>
      <c r="WZT282" s="588"/>
      <c r="WZU282" s="588"/>
      <c r="WZV282" s="30"/>
      <c r="WZW282" s="590"/>
      <c r="WZX282" s="588"/>
      <c r="WZY282" s="588"/>
      <c r="WZZ282" s="30"/>
      <c r="XAA282" s="590"/>
      <c r="XAB282" s="588"/>
      <c r="XAC282" s="588"/>
      <c r="XAD282" s="30"/>
      <c r="XAE282" s="590"/>
      <c r="XAF282" s="588"/>
      <c r="XAG282" s="588"/>
      <c r="XAH282" s="30"/>
      <c r="XAI282" s="590"/>
      <c r="XAJ282" s="588"/>
      <c r="XAK282" s="588"/>
      <c r="XAL282" s="30"/>
      <c r="XAM282" s="590"/>
      <c r="XAN282" s="588"/>
      <c r="XAO282" s="588"/>
      <c r="XAP282" s="30"/>
      <c r="XAQ282" s="590"/>
      <c r="XAR282" s="588"/>
      <c r="XAS282" s="588"/>
      <c r="XAT282" s="30"/>
      <c r="XAU282" s="590"/>
      <c r="XAV282" s="588"/>
      <c r="XAW282" s="588"/>
      <c r="XAX282" s="30"/>
      <c r="XAY282" s="590"/>
      <c r="XAZ282" s="588"/>
      <c r="XBA282" s="588"/>
      <c r="XBB282" s="30"/>
      <c r="XBC282" s="590"/>
      <c r="XBD282" s="588"/>
      <c r="XBE282" s="588"/>
      <c r="XBF282" s="30"/>
      <c r="XBG282" s="590"/>
      <c r="XBH282" s="588"/>
      <c r="XBI282" s="588"/>
      <c r="XBJ282" s="30"/>
      <c r="XBK282" s="590"/>
      <c r="XBL282" s="588"/>
      <c r="XBM282" s="588"/>
      <c r="XBN282" s="30"/>
      <c r="XBO282" s="590"/>
      <c r="XBP282" s="588"/>
      <c r="XBQ282" s="588"/>
      <c r="XBR282" s="30"/>
      <c r="XBS282" s="590"/>
      <c r="XBT282" s="588"/>
      <c r="XBU282" s="588"/>
      <c r="XBV282" s="30"/>
      <c r="XBW282" s="590"/>
      <c r="XBX282" s="588"/>
      <c r="XBY282" s="588"/>
      <c r="XBZ282" s="30"/>
      <c r="XCA282" s="590"/>
      <c r="XCB282" s="588"/>
      <c r="XCC282" s="588"/>
      <c r="XCD282" s="30"/>
      <c r="XCE282" s="590"/>
      <c r="XCF282" s="588"/>
      <c r="XCG282" s="588"/>
      <c r="XCH282" s="30"/>
      <c r="XCI282" s="590"/>
      <c r="XCJ282" s="588"/>
      <c r="XCK282" s="588"/>
      <c r="XCL282" s="30"/>
      <c r="XCM282" s="590"/>
      <c r="XCN282" s="588"/>
      <c r="XCO282" s="588"/>
      <c r="XCP282" s="30"/>
      <c r="XCQ282" s="590"/>
      <c r="XCR282" s="588"/>
      <c r="XCS282" s="588"/>
      <c r="XCT282" s="30"/>
      <c r="XCU282" s="590"/>
      <c r="XCV282" s="588"/>
      <c r="XCW282" s="588"/>
      <c r="XCX282" s="30"/>
      <c r="XCY282" s="590"/>
      <c r="XCZ282" s="588"/>
      <c r="XDA282" s="588"/>
      <c r="XDB282" s="30"/>
      <c r="XDC282" s="590"/>
      <c r="XDD282" s="588"/>
      <c r="XDE282" s="588"/>
      <c r="XDF282" s="30"/>
      <c r="XDG282" s="590"/>
      <c r="XDH282" s="588"/>
      <c r="XDI282" s="588"/>
      <c r="XDJ282" s="30"/>
      <c r="XDK282" s="590"/>
      <c r="XDL282" s="588"/>
      <c r="XDM282" s="588"/>
      <c r="XDN282" s="30"/>
      <c r="XDO282" s="590"/>
      <c r="XDP282" s="588"/>
      <c r="XDQ282" s="588"/>
      <c r="XDR282" s="30"/>
      <c r="XDS282" s="590"/>
      <c r="XDT282" s="588"/>
      <c r="XDU282" s="588"/>
      <c r="XDV282" s="30"/>
      <c r="XDW282" s="590"/>
      <c r="XDX282" s="588"/>
      <c r="XDY282" s="588"/>
      <c r="XDZ282" s="30"/>
      <c r="XEA282" s="590"/>
      <c r="XEB282" s="588"/>
      <c r="XEC282" s="588"/>
      <c r="XED282" s="30"/>
      <c r="XEE282" s="590"/>
      <c r="XEF282" s="588"/>
      <c r="XEG282" s="588"/>
      <c r="XEH282" s="30"/>
      <c r="XEI282" s="590"/>
      <c r="XEJ282" s="588"/>
      <c r="XEK282" s="588"/>
      <c r="XEL282" s="30"/>
      <c r="XEM282" s="590"/>
      <c r="XEN282" s="588"/>
      <c r="XEO282" s="588"/>
      <c r="XEP282" s="30"/>
      <c r="XEQ282" s="590"/>
      <c r="XER282" s="588"/>
      <c r="XES282" s="588"/>
      <c r="XET282" s="30"/>
      <c r="XEU282" s="590"/>
      <c r="XEV282" s="588"/>
      <c r="XEW282" s="588"/>
      <c r="XEX282" s="30"/>
      <c r="XEY282" s="590"/>
      <c r="XEZ282" s="588"/>
      <c r="XFA282" s="588"/>
      <c r="XFB282" s="30"/>
    </row>
    <row r="283" spans="1:16382" s="8" customFormat="1" ht="33" customHeight="1" x14ac:dyDescent="0.25">
      <c r="A283" s="569"/>
      <c r="B283" s="572"/>
      <c r="C283" s="485"/>
      <c r="D283" s="569"/>
      <c r="E283" s="96" t="s">
        <v>32</v>
      </c>
      <c r="F283" s="569"/>
      <c r="G283" s="262">
        <v>179.5</v>
      </c>
      <c r="H283" s="262">
        <v>182.7</v>
      </c>
      <c r="I283" s="262">
        <v>372.9</v>
      </c>
      <c r="J283" s="262">
        <v>372.9</v>
      </c>
      <c r="K283" s="262">
        <v>372.9</v>
      </c>
      <c r="L283" s="262">
        <v>372.9</v>
      </c>
      <c r="M283" s="262">
        <v>372.9</v>
      </c>
      <c r="N283" s="115" t="s">
        <v>67</v>
      </c>
      <c r="O283" s="96">
        <v>256068</v>
      </c>
      <c r="P283" s="96"/>
      <c r="Q283" s="12"/>
      <c r="R283" s="4"/>
      <c r="S283" s="31"/>
      <c r="T283" s="30"/>
      <c r="U283" s="30"/>
      <c r="V283" s="4"/>
      <c r="W283" s="31"/>
      <c r="X283" s="30"/>
      <c r="Y283" s="30"/>
      <c r="Z283" s="4"/>
      <c r="AA283" s="31"/>
      <c r="AB283" s="30"/>
      <c r="AC283" s="30"/>
      <c r="AD283" s="4"/>
      <c r="AE283" s="31"/>
      <c r="AF283" s="30"/>
      <c r="AG283" s="30"/>
      <c r="AH283" s="4"/>
      <c r="AI283" s="31"/>
      <c r="AJ283" s="30"/>
      <c r="AK283" s="30"/>
      <c r="AL283" s="4"/>
      <c r="AM283" s="31"/>
      <c r="AN283" s="30"/>
      <c r="AO283" s="30"/>
      <c r="AP283" s="4"/>
      <c r="AQ283" s="31"/>
      <c r="AR283" s="30"/>
      <c r="AS283" s="30"/>
      <c r="AT283" s="4"/>
      <c r="AU283" s="31"/>
      <c r="AV283" s="30"/>
      <c r="AW283" s="30"/>
      <c r="AX283" s="4"/>
      <c r="AY283" s="31"/>
      <c r="AZ283" s="30"/>
      <c r="BA283" s="30"/>
      <c r="BB283" s="4"/>
      <c r="BC283" s="31"/>
      <c r="BD283" s="30"/>
      <c r="BE283" s="30"/>
      <c r="BF283" s="4"/>
      <c r="BG283" s="31"/>
      <c r="BH283" s="30"/>
      <c r="BI283" s="30"/>
      <c r="BJ283" s="4"/>
      <c r="BK283" s="31"/>
      <c r="BL283" s="30"/>
      <c r="BM283" s="30"/>
      <c r="BN283" s="4"/>
      <c r="BO283" s="31"/>
      <c r="BP283" s="30"/>
      <c r="BQ283" s="30"/>
      <c r="BR283" s="4"/>
      <c r="BS283" s="31"/>
      <c r="BT283" s="30"/>
      <c r="BU283" s="30"/>
      <c r="BV283" s="4"/>
      <c r="BW283" s="31"/>
      <c r="BX283" s="30"/>
      <c r="BY283" s="30"/>
      <c r="BZ283" s="4"/>
      <c r="CA283" s="31"/>
      <c r="CB283" s="30"/>
      <c r="CC283" s="30"/>
      <c r="CD283" s="4"/>
      <c r="CE283" s="31"/>
      <c r="CF283" s="30"/>
      <c r="CG283" s="30"/>
      <c r="CH283" s="4"/>
      <c r="CI283" s="31"/>
      <c r="CJ283" s="30"/>
      <c r="CK283" s="30"/>
      <c r="CL283" s="4"/>
      <c r="CM283" s="31"/>
      <c r="CN283" s="30"/>
      <c r="CO283" s="30"/>
      <c r="CP283" s="4"/>
      <c r="CQ283" s="31"/>
      <c r="CR283" s="30"/>
      <c r="CS283" s="30"/>
      <c r="CT283" s="4"/>
      <c r="CU283" s="31"/>
      <c r="CV283" s="30"/>
      <c r="CW283" s="30"/>
      <c r="CX283" s="4"/>
      <c r="CY283" s="31"/>
      <c r="CZ283" s="30"/>
      <c r="DA283" s="30"/>
      <c r="DB283" s="4"/>
      <c r="DC283" s="31"/>
      <c r="DD283" s="30"/>
      <c r="DE283" s="30"/>
      <c r="DF283" s="4"/>
      <c r="DG283" s="31"/>
      <c r="DH283" s="30"/>
      <c r="DI283" s="30"/>
      <c r="DJ283" s="4"/>
      <c r="DK283" s="31"/>
      <c r="DL283" s="30"/>
      <c r="DM283" s="30"/>
      <c r="DN283" s="4"/>
      <c r="DO283" s="31"/>
      <c r="DP283" s="30"/>
      <c r="DQ283" s="30"/>
      <c r="DR283" s="4"/>
      <c r="DS283" s="31"/>
      <c r="DT283" s="30"/>
      <c r="DU283" s="30"/>
      <c r="DV283" s="4"/>
      <c r="DW283" s="31"/>
      <c r="DX283" s="30"/>
      <c r="DY283" s="30"/>
      <c r="DZ283" s="4"/>
      <c r="EA283" s="31"/>
      <c r="EB283" s="30"/>
      <c r="EC283" s="30"/>
      <c r="ED283" s="4"/>
      <c r="EE283" s="31"/>
      <c r="EF283" s="30"/>
      <c r="EG283" s="30"/>
      <c r="EH283" s="4"/>
      <c r="EI283" s="31"/>
      <c r="EJ283" s="30"/>
      <c r="EK283" s="30"/>
      <c r="EL283" s="4"/>
      <c r="EM283" s="31"/>
      <c r="EN283" s="30"/>
      <c r="EO283" s="30"/>
      <c r="EP283" s="4"/>
      <c r="EQ283" s="31"/>
      <c r="ER283" s="30"/>
      <c r="ES283" s="30"/>
      <c r="ET283" s="4"/>
      <c r="EU283" s="31"/>
      <c r="EV283" s="30"/>
      <c r="EW283" s="30"/>
      <c r="EX283" s="4"/>
      <c r="EY283" s="31"/>
      <c r="EZ283" s="30"/>
      <c r="FA283" s="30"/>
      <c r="FB283" s="4"/>
      <c r="FC283" s="31"/>
      <c r="FD283" s="30"/>
      <c r="FE283" s="30"/>
      <c r="FF283" s="4"/>
      <c r="FG283" s="31"/>
      <c r="FH283" s="30"/>
      <c r="FI283" s="30"/>
      <c r="FJ283" s="4"/>
      <c r="FK283" s="31"/>
      <c r="FL283" s="30"/>
      <c r="FM283" s="30"/>
      <c r="FN283" s="4"/>
      <c r="FO283" s="31"/>
      <c r="FP283" s="30"/>
      <c r="FQ283" s="30"/>
      <c r="FR283" s="4"/>
      <c r="FS283" s="31"/>
      <c r="FT283" s="30"/>
      <c r="FU283" s="30"/>
      <c r="FV283" s="4"/>
      <c r="FW283" s="31"/>
      <c r="FX283" s="30"/>
      <c r="FY283" s="30"/>
      <c r="FZ283" s="4"/>
      <c r="GA283" s="31"/>
      <c r="GB283" s="30"/>
      <c r="GC283" s="30"/>
      <c r="GD283" s="4"/>
      <c r="GE283" s="31"/>
      <c r="GF283" s="30"/>
      <c r="GG283" s="30"/>
      <c r="GH283" s="4"/>
      <c r="GI283" s="31"/>
      <c r="GJ283" s="30"/>
      <c r="GK283" s="30"/>
      <c r="GL283" s="4"/>
      <c r="GM283" s="31"/>
      <c r="GN283" s="30"/>
      <c r="GO283" s="30"/>
      <c r="GP283" s="4"/>
      <c r="GQ283" s="31"/>
      <c r="GR283" s="30"/>
      <c r="GS283" s="30"/>
      <c r="GT283" s="4"/>
      <c r="GU283" s="31"/>
      <c r="GV283" s="30"/>
      <c r="GW283" s="30"/>
      <c r="GX283" s="4"/>
      <c r="GY283" s="31"/>
      <c r="GZ283" s="30"/>
      <c r="HA283" s="30"/>
      <c r="HB283" s="4"/>
      <c r="HC283" s="31"/>
      <c r="HD283" s="30"/>
      <c r="HE283" s="30"/>
      <c r="HF283" s="4"/>
      <c r="HG283" s="31"/>
      <c r="HH283" s="30"/>
      <c r="HI283" s="30"/>
      <c r="HJ283" s="4"/>
      <c r="HK283" s="31"/>
      <c r="HL283" s="30"/>
      <c r="HM283" s="30"/>
      <c r="HN283" s="4"/>
      <c r="HO283" s="31"/>
      <c r="HP283" s="30"/>
      <c r="HQ283" s="30"/>
      <c r="HR283" s="4"/>
      <c r="HS283" s="31"/>
      <c r="HT283" s="30"/>
      <c r="HU283" s="30"/>
      <c r="HV283" s="4"/>
      <c r="HW283" s="31"/>
      <c r="HX283" s="30"/>
      <c r="HY283" s="30"/>
      <c r="HZ283" s="4"/>
      <c r="IA283" s="31"/>
      <c r="IB283" s="30"/>
      <c r="IC283" s="30"/>
      <c r="ID283" s="4"/>
      <c r="IE283" s="31"/>
      <c r="IF283" s="30"/>
      <c r="IG283" s="30"/>
      <c r="IH283" s="4"/>
      <c r="II283" s="31"/>
      <c r="IJ283" s="30"/>
      <c r="IK283" s="30"/>
      <c r="IL283" s="4"/>
      <c r="IM283" s="31"/>
      <c r="IN283" s="30"/>
      <c r="IO283" s="30"/>
      <c r="IP283" s="4"/>
      <c r="IQ283" s="31"/>
      <c r="IR283" s="30"/>
      <c r="IS283" s="30"/>
      <c r="IT283" s="4"/>
      <c r="IU283" s="31"/>
      <c r="IV283" s="30"/>
      <c r="IW283" s="30"/>
      <c r="IX283" s="4"/>
      <c r="IY283" s="31"/>
      <c r="IZ283" s="30"/>
      <c r="JA283" s="30"/>
      <c r="JB283" s="4"/>
      <c r="JC283" s="31"/>
      <c r="JD283" s="30"/>
      <c r="JE283" s="30"/>
      <c r="JF283" s="4"/>
      <c r="JG283" s="31"/>
      <c r="JH283" s="30"/>
      <c r="JI283" s="30"/>
      <c r="JJ283" s="4"/>
      <c r="JK283" s="31"/>
      <c r="JL283" s="30"/>
      <c r="JM283" s="30"/>
      <c r="JN283" s="4"/>
      <c r="JO283" s="31"/>
      <c r="JP283" s="30"/>
      <c r="JQ283" s="30"/>
      <c r="JR283" s="4"/>
      <c r="JS283" s="31"/>
      <c r="JT283" s="30"/>
      <c r="JU283" s="30"/>
      <c r="JV283" s="4"/>
      <c r="JW283" s="31"/>
      <c r="JX283" s="30"/>
      <c r="JY283" s="30"/>
      <c r="JZ283" s="4"/>
      <c r="KA283" s="31"/>
      <c r="KB283" s="30"/>
      <c r="KC283" s="30"/>
      <c r="KD283" s="4"/>
      <c r="KE283" s="31"/>
      <c r="KF283" s="30"/>
      <c r="KG283" s="30"/>
      <c r="KH283" s="4"/>
      <c r="KI283" s="31"/>
      <c r="KJ283" s="30"/>
      <c r="KK283" s="30"/>
      <c r="KL283" s="4"/>
      <c r="KM283" s="31"/>
      <c r="KN283" s="30"/>
      <c r="KO283" s="30"/>
      <c r="KP283" s="4"/>
      <c r="KQ283" s="31"/>
      <c r="KR283" s="30"/>
      <c r="KS283" s="30"/>
      <c r="KT283" s="4"/>
      <c r="KU283" s="31"/>
      <c r="KV283" s="30"/>
      <c r="KW283" s="30"/>
      <c r="KX283" s="4"/>
      <c r="KY283" s="31"/>
      <c r="KZ283" s="30"/>
      <c r="LA283" s="30"/>
      <c r="LB283" s="4"/>
      <c r="LC283" s="31"/>
      <c r="LD283" s="30"/>
      <c r="LE283" s="30"/>
      <c r="LF283" s="4"/>
      <c r="LG283" s="31"/>
      <c r="LH283" s="30"/>
      <c r="LI283" s="30"/>
      <c r="LJ283" s="4"/>
      <c r="LK283" s="31"/>
      <c r="LL283" s="30"/>
      <c r="LM283" s="30"/>
      <c r="LN283" s="4"/>
      <c r="LO283" s="31"/>
      <c r="LP283" s="30"/>
      <c r="LQ283" s="30"/>
      <c r="LR283" s="4"/>
      <c r="LS283" s="31"/>
      <c r="LT283" s="30"/>
      <c r="LU283" s="30"/>
      <c r="LV283" s="4"/>
      <c r="LW283" s="31"/>
      <c r="LX283" s="30"/>
      <c r="LY283" s="30"/>
      <c r="LZ283" s="4"/>
      <c r="MA283" s="31"/>
      <c r="MB283" s="30"/>
      <c r="MC283" s="30"/>
      <c r="MD283" s="4"/>
      <c r="ME283" s="31"/>
      <c r="MF283" s="30"/>
      <c r="MG283" s="30"/>
      <c r="MH283" s="4"/>
      <c r="MI283" s="31"/>
      <c r="MJ283" s="30"/>
      <c r="MK283" s="30"/>
      <c r="ML283" s="4"/>
      <c r="MM283" s="31"/>
      <c r="MN283" s="30"/>
      <c r="MO283" s="30"/>
      <c r="MP283" s="4"/>
      <c r="MQ283" s="31"/>
      <c r="MR283" s="30"/>
      <c r="MS283" s="30"/>
      <c r="MT283" s="4"/>
      <c r="MU283" s="31"/>
      <c r="MV283" s="30"/>
      <c r="MW283" s="30"/>
      <c r="MX283" s="4"/>
      <c r="MY283" s="31"/>
      <c r="MZ283" s="30"/>
      <c r="NA283" s="30"/>
      <c r="NB283" s="4"/>
      <c r="NC283" s="31"/>
      <c r="ND283" s="30"/>
      <c r="NE283" s="30"/>
      <c r="NF283" s="4"/>
      <c r="NG283" s="31"/>
      <c r="NH283" s="30"/>
      <c r="NI283" s="30"/>
      <c r="NJ283" s="4"/>
      <c r="NK283" s="31"/>
      <c r="NL283" s="30"/>
      <c r="NM283" s="30"/>
      <c r="NN283" s="4"/>
      <c r="NO283" s="31"/>
      <c r="NP283" s="30"/>
      <c r="NQ283" s="30"/>
      <c r="NR283" s="4"/>
      <c r="NS283" s="31"/>
      <c r="NT283" s="30"/>
      <c r="NU283" s="30"/>
      <c r="NV283" s="4"/>
      <c r="NW283" s="31"/>
      <c r="NX283" s="30"/>
      <c r="NY283" s="30"/>
      <c r="NZ283" s="4"/>
      <c r="OA283" s="31"/>
      <c r="OB283" s="30"/>
      <c r="OC283" s="30"/>
      <c r="OD283" s="4"/>
      <c r="OE283" s="31"/>
      <c r="OF283" s="30"/>
      <c r="OG283" s="30"/>
      <c r="OH283" s="4"/>
      <c r="OI283" s="31"/>
      <c r="OJ283" s="30"/>
      <c r="OK283" s="30"/>
      <c r="OL283" s="4"/>
      <c r="OM283" s="31"/>
      <c r="ON283" s="30"/>
      <c r="OO283" s="30"/>
      <c r="OP283" s="4"/>
      <c r="OQ283" s="31"/>
      <c r="OR283" s="30"/>
      <c r="OS283" s="30"/>
      <c r="OT283" s="4"/>
      <c r="OU283" s="31"/>
      <c r="OV283" s="30"/>
      <c r="OW283" s="30"/>
      <c r="OX283" s="4"/>
      <c r="OY283" s="31"/>
      <c r="OZ283" s="30"/>
      <c r="PA283" s="30"/>
      <c r="PB283" s="4"/>
      <c r="PC283" s="31"/>
      <c r="PD283" s="30"/>
      <c r="PE283" s="30"/>
      <c r="PF283" s="4"/>
      <c r="PG283" s="31"/>
      <c r="PH283" s="30"/>
      <c r="PI283" s="30"/>
      <c r="PJ283" s="4"/>
      <c r="PK283" s="31"/>
      <c r="PL283" s="30"/>
      <c r="PM283" s="30"/>
      <c r="PN283" s="4"/>
      <c r="PO283" s="31"/>
      <c r="PP283" s="30"/>
      <c r="PQ283" s="30"/>
      <c r="PR283" s="4"/>
      <c r="PS283" s="31"/>
      <c r="PT283" s="30"/>
      <c r="PU283" s="30"/>
      <c r="PV283" s="4"/>
      <c r="PW283" s="31"/>
      <c r="PX283" s="30"/>
      <c r="PY283" s="30"/>
      <c r="PZ283" s="4"/>
      <c r="QA283" s="31"/>
      <c r="QB283" s="30"/>
      <c r="QC283" s="30"/>
      <c r="QD283" s="4"/>
      <c r="QE283" s="31"/>
      <c r="QF283" s="30"/>
      <c r="QG283" s="30"/>
      <c r="QH283" s="4"/>
      <c r="QI283" s="31"/>
      <c r="QJ283" s="30"/>
      <c r="QK283" s="30"/>
      <c r="QL283" s="4"/>
      <c r="QM283" s="31"/>
      <c r="QN283" s="30"/>
      <c r="QO283" s="30"/>
      <c r="QP283" s="4"/>
      <c r="QQ283" s="31"/>
      <c r="QR283" s="30"/>
      <c r="QS283" s="30"/>
      <c r="QT283" s="4"/>
      <c r="QU283" s="31"/>
      <c r="QV283" s="30"/>
      <c r="QW283" s="30"/>
      <c r="QX283" s="4"/>
      <c r="QY283" s="31"/>
      <c r="QZ283" s="30"/>
      <c r="RA283" s="30"/>
      <c r="RB283" s="4"/>
      <c r="RC283" s="31"/>
      <c r="RD283" s="30"/>
      <c r="RE283" s="30"/>
      <c r="RF283" s="4"/>
      <c r="RG283" s="31"/>
      <c r="RH283" s="30"/>
      <c r="RI283" s="30"/>
      <c r="RJ283" s="4"/>
      <c r="RK283" s="31"/>
      <c r="RL283" s="30"/>
      <c r="RM283" s="30"/>
      <c r="RN283" s="4"/>
      <c r="RO283" s="31"/>
      <c r="RP283" s="30"/>
      <c r="RQ283" s="30"/>
      <c r="RR283" s="4"/>
      <c r="RS283" s="31"/>
      <c r="RT283" s="30"/>
      <c r="RU283" s="30"/>
      <c r="RV283" s="4"/>
      <c r="RW283" s="31"/>
      <c r="RX283" s="30"/>
      <c r="RY283" s="30"/>
      <c r="RZ283" s="4"/>
      <c r="SA283" s="31"/>
      <c r="SB283" s="30"/>
      <c r="SC283" s="30"/>
      <c r="SD283" s="4"/>
      <c r="SE283" s="31"/>
      <c r="SF283" s="30"/>
      <c r="SG283" s="30"/>
      <c r="SH283" s="4"/>
      <c r="SI283" s="31"/>
      <c r="SJ283" s="30"/>
      <c r="SK283" s="30"/>
      <c r="SL283" s="4"/>
      <c r="SM283" s="31"/>
      <c r="SN283" s="30"/>
      <c r="SO283" s="30"/>
      <c r="SP283" s="4"/>
      <c r="SQ283" s="31"/>
      <c r="SR283" s="30"/>
      <c r="SS283" s="30"/>
      <c r="ST283" s="4"/>
      <c r="SU283" s="31"/>
      <c r="SV283" s="30"/>
      <c r="SW283" s="30"/>
      <c r="SX283" s="4"/>
      <c r="SY283" s="31"/>
      <c r="SZ283" s="30"/>
      <c r="TA283" s="30"/>
      <c r="TB283" s="4"/>
      <c r="TC283" s="31"/>
      <c r="TD283" s="30"/>
      <c r="TE283" s="30"/>
      <c r="TF283" s="4"/>
      <c r="TG283" s="31"/>
      <c r="TH283" s="30"/>
      <c r="TI283" s="30"/>
      <c r="TJ283" s="4"/>
      <c r="TK283" s="31"/>
      <c r="TL283" s="30"/>
      <c r="TM283" s="30"/>
      <c r="TN283" s="4"/>
      <c r="TO283" s="31"/>
      <c r="TP283" s="30"/>
      <c r="TQ283" s="30"/>
      <c r="TR283" s="4"/>
      <c r="TS283" s="31"/>
      <c r="TT283" s="30"/>
      <c r="TU283" s="30"/>
      <c r="TV283" s="4"/>
      <c r="TW283" s="31"/>
      <c r="TX283" s="30"/>
      <c r="TY283" s="30"/>
      <c r="TZ283" s="4"/>
      <c r="UA283" s="31"/>
      <c r="UB283" s="30"/>
      <c r="UC283" s="30"/>
      <c r="UD283" s="4"/>
      <c r="UE283" s="31"/>
      <c r="UF283" s="30"/>
      <c r="UG283" s="30"/>
      <c r="UH283" s="4"/>
      <c r="UI283" s="31"/>
      <c r="UJ283" s="30"/>
      <c r="UK283" s="30"/>
      <c r="UL283" s="4"/>
      <c r="UM283" s="31"/>
      <c r="UN283" s="30"/>
      <c r="UO283" s="30"/>
      <c r="UP283" s="4"/>
      <c r="UQ283" s="31"/>
      <c r="UR283" s="30"/>
      <c r="US283" s="30"/>
      <c r="UT283" s="4"/>
      <c r="UU283" s="31"/>
      <c r="UV283" s="30"/>
      <c r="UW283" s="30"/>
      <c r="UX283" s="4"/>
      <c r="UY283" s="31"/>
      <c r="UZ283" s="30"/>
      <c r="VA283" s="30"/>
      <c r="VB283" s="4"/>
      <c r="VC283" s="31"/>
      <c r="VD283" s="30"/>
      <c r="VE283" s="30"/>
      <c r="VF283" s="4"/>
      <c r="VG283" s="31"/>
      <c r="VH283" s="30"/>
      <c r="VI283" s="30"/>
      <c r="VJ283" s="4"/>
      <c r="VK283" s="31"/>
      <c r="VL283" s="30"/>
      <c r="VM283" s="30"/>
      <c r="VN283" s="4"/>
      <c r="VO283" s="31"/>
      <c r="VP283" s="30"/>
      <c r="VQ283" s="30"/>
      <c r="VR283" s="4"/>
      <c r="VS283" s="31"/>
      <c r="VT283" s="30"/>
      <c r="VU283" s="30"/>
      <c r="VV283" s="4"/>
      <c r="VW283" s="31"/>
      <c r="VX283" s="30"/>
      <c r="VY283" s="30"/>
      <c r="VZ283" s="4"/>
      <c r="WA283" s="31"/>
      <c r="WB283" s="30"/>
      <c r="WC283" s="30"/>
      <c r="WD283" s="4"/>
      <c r="WE283" s="31"/>
      <c r="WF283" s="30"/>
      <c r="WG283" s="30"/>
      <c r="WH283" s="4"/>
      <c r="WI283" s="31"/>
      <c r="WJ283" s="30"/>
      <c r="WK283" s="30"/>
      <c r="WL283" s="4"/>
      <c r="WM283" s="31"/>
      <c r="WN283" s="30"/>
      <c r="WO283" s="30"/>
      <c r="WP283" s="4"/>
      <c r="WQ283" s="31"/>
      <c r="WR283" s="30"/>
      <c r="WS283" s="30"/>
      <c r="WT283" s="4"/>
      <c r="WU283" s="31"/>
      <c r="WV283" s="30"/>
      <c r="WW283" s="30"/>
      <c r="WX283" s="4"/>
      <c r="WY283" s="31"/>
      <c r="WZ283" s="30"/>
      <c r="XA283" s="30"/>
      <c r="XB283" s="4"/>
      <c r="XC283" s="31"/>
      <c r="XD283" s="30"/>
      <c r="XE283" s="30"/>
      <c r="XF283" s="4"/>
      <c r="XG283" s="31"/>
      <c r="XH283" s="30"/>
      <c r="XI283" s="30"/>
      <c r="XJ283" s="4"/>
      <c r="XK283" s="31"/>
      <c r="XL283" s="30"/>
      <c r="XM283" s="30"/>
      <c r="XN283" s="4"/>
      <c r="XO283" s="31"/>
      <c r="XP283" s="30"/>
      <c r="XQ283" s="30"/>
      <c r="XR283" s="4"/>
      <c r="XS283" s="31"/>
      <c r="XT283" s="30"/>
      <c r="XU283" s="30"/>
      <c r="XV283" s="4"/>
      <c r="XW283" s="31"/>
      <c r="XX283" s="30"/>
      <c r="XY283" s="30"/>
      <c r="XZ283" s="4"/>
      <c r="YA283" s="31"/>
      <c r="YB283" s="30"/>
      <c r="YC283" s="30"/>
      <c r="YD283" s="4"/>
      <c r="YE283" s="31"/>
      <c r="YF283" s="30"/>
      <c r="YG283" s="30"/>
      <c r="YH283" s="4"/>
      <c r="YI283" s="31"/>
      <c r="YJ283" s="30"/>
      <c r="YK283" s="30"/>
      <c r="YL283" s="4"/>
      <c r="YM283" s="31"/>
      <c r="YN283" s="30"/>
      <c r="YO283" s="30"/>
      <c r="YP283" s="4"/>
      <c r="YQ283" s="31"/>
      <c r="YR283" s="30"/>
      <c r="YS283" s="30"/>
      <c r="YT283" s="4"/>
      <c r="YU283" s="31"/>
      <c r="YV283" s="30"/>
      <c r="YW283" s="30"/>
      <c r="YX283" s="4"/>
      <c r="YY283" s="31"/>
      <c r="YZ283" s="30"/>
      <c r="ZA283" s="30"/>
      <c r="ZB283" s="4"/>
      <c r="ZC283" s="31"/>
      <c r="ZD283" s="30"/>
      <c r="ZE283" s="30"/>
      <c r="ZF283" s="4"/>
      <c r="ZG283" s="31"/>
      <c r="ZH283" s="30"/>
      <c r="ZI283" s="30"/>
      <c r="ZJ283" s="4"/>
      <c r="ZK283" s="31"/>
      <c r="ZL283" s="30"/>
      <c r="ZM283" s="30"/>
      <c r="ZN283" s="4"/>
      <c r="ZO283" s="31"/>
      <c r="ZP283" s="30"/>
      <c r="ZQ283" s="30"/>
      <c r="ZR283" s="4"/>
      <c r="ZS283" s="31"/>
      <c r="ZT283" s="30"/>
      <c r="ZU283" s="30"/>
      <c r="ZV283" s="4"/>
      <c r="ZW283" s="31"/>
      <c r="ZX283" s="30"/>
      <c r="ZY283" s="30"/>
      <c r="ZZ283" s="4"/>
      <c r="AAA283" s="31"/>
      <c r="AAB283" s="30"/>
      <c r="AAC283" s="30"/>
      <c r="AAD283" s="4"/>
      <c r="AAE283" s="31"/>
      <c r="AAF283" s="30"/>
      <c r="AAG283" s="30"/>
      <c r="AAH283" s="4"/>
      <c r="AAI283" s="31"/>
      <c r="AAJ283" s="30"/>
      <c r="AAK283" s="30"/>
      <c r="AAL283" s="4"/>
      <c r="AAM283" s="31"/>
      <c r="AAN283" s="30"/>
      <c r="AAO283" s="30"/>
      <c r="AAP283" s="4"/>
      <c r="AAQ283" s="31"/>
      <c r="AAR283" s="30"/>
      <c r="AAS283" s="30"/>
      <c r="AAT283" s="4"/>
      <c r="AAU283" s="31"/>
      <c r="AAV283" s="30"/>
      <c r="AAW283" s="30"/>
      <c r="AAX283" s="4"/>
      <c r="AAY283" s="31"/>
      <c r="AAZ283" s="30"/>
      <c r="ABA283" s="30"/>
      <c r="ABB283" s="4"/>
      <c r="ABC283" s="31"/>
      <c r="ABD283" s="30"/>
      <c r="ABE283" s="30"/>
      <c r="ABF283" s="4"/>
      <c r="ABG283" s="31"/>
      <c r="ABH283" s="30"/>
      <c r="ABI283" s="30"/>
      <c r="ABJ283" s="4"/>
      <c r="ABK283" s="31"/>
      <c r="ABL283" s="30"/>
      <c r="ABM283" s="30"/>
      <c r="ABN283" s="4"/>
      <c r="ABO283" s="31"/>
      <c r="ABP283" s="30"/>
      <c r="ABQ283" s="30"/>
      <c r="ABR283" s="4"/>
      <c r="ABS283" s="31"/>
      <c r="ABT283" s="30"/>
      <c r="ABU283" s="30"/>
      <c r="ABV283" s="4"/>
      <c r="ABW283" s="31"/>
      <c r="ABX283" s="30"/>
      <c r="ABY283" s="30"/>
      <c r="ABZ283" s="4"/>
      <c r="ACA283" s="31"/>
      <c r="ACB283" s="30"/>
      <c r="ACC283" s="30"/>
      <c r="ACD283" s="4"/>
      <c r="ACE283" s="31"/>
      <c r="ACF283" s="30"/>
      <c r="ACG283" s="30"/>
      <c r="ACH283" s="4"/>
      <c r="ACI283" s="31"/>
      <c r="ACJ283" s="30"/>
      <c r="ACK283" s="30"/>
      <c r="ACL283" s="4"/>
      <c r="ACM283" s="31"/>
      <c r="ACN283" s="30"/>
      <c r="ACO283" s="30"/>
      <c r="ACP283" s="4"/>
      <c r="ACQ283" s="31"/>
      <c r="ACR283" s="30"/>
      <c r="ACS283" s="30"/>
      <c r="ACT283" s="4"/>
      <c r="ACU283" s="31"/>
      <c r="ACV283" s="30"/>
      <c r="ACW283" s="30"/>
      <c r="ACX283" s="4"/>
      <c r="ACY283" s="31"/>
      <c r="ACZ283" s="30"/>
      <c r="ADA283" s="30"/>
      <c r="ADB283" s="4"/>
      <c r="ADC283" s="31"/>
      <c r="ADD283" s="30"/>
      <c r="ADE283" s="30"/>
      <c r="ADF283" s="4"/>
      <c r="ADG283" s="31"/>
      <c r="ADH283" s="30"/>
      <c r="ADI283" s="30"/>
      <c r="ADJ283" s="4"/>
      <c r="ADK283" s="31"/>
      <c r="ADL283" s="30"/>
      <c r="ADM283" s="30"/>
      <c r="ADN283" s="4"/>
      <c r="ADO283" s="31"/>
      <c r="ADP283" s="30"/>
      <c r="ADQ283" s="30"/>
      <c r="ADR283" s="4"/>
      <c r="ADS283" s="31"/>
      <c r="ADT283" s="30"/>
      <c r="ADU283" s="30"/>
      <c r="ADV283" s="4"/>
      <c r="ADW283" s="31"/>
      <c r="ADX283" s="30"/>
      <c r="ADY283" s="30"/>
      <c r="ADZ283" s="4"/>
      <c r="AEA283" s="31"/>
      <c r="AEB283" s="30"/>
      <c r="AEC283" s="30"/>
      <c r="AED283" s="4"/>
      <c r="AEE283" s="31"/>
      <c r="AEF283" s="30"/>
      <c r="AEG283" s="30"/>
      <c r="AEH283" s="4"/>
      <c r="AEI283" s="31"/>
      <c r="AEJ283" s="30"/>
      <c r="AEK283" s="30"/>
      <c r="AEL283" s="4"/>
      <c r="AEM283" s="31"/>
      <c r="AEN283" s="30"/>
      <c r="AEO283" s="30"/>
      <c r="AEP283" s="4"/>
      <c r="AEQ283" s="31"/>
      <c r="AER283" s="30"/>
      <c r="AES283" s="30"/>
      <c r="AET283" s="4"/>
      <c r="AEU283" s="31"/>
      <c r="AEV283" s="30"/>
      <c r="AEW283" s="30"/>
      <c r="AEX283" s="4"/>
      <c r="AEY283" s="31"/>
      <c r="AEZ283" s="30"/>
      <c r="AFA283" s="30"/>
      <c r="AFB283" s="4"/>
      <c r="AFC283" s="31"/>
      <c r="AFD283" s="30"/>
      <c r="AFE283" s="30"/>
      <c r="AFF283" s="4"/>
      <c r="AFG283" s="31"/>
      <c r="AFH283" s="30"/>
      <c r="AFI283" s="30"/>
      <c r="AFJ283" s="4"/>
      <c r="AFK283" s="31"/>
      <c r="AFL283" s="30"/>
      <c r="AFM283" s="30"/>
      <c r="AFN283" s="4"/>
      <c r="AFO283" s="31"/>
      <c r="AFP283" s="30"/>
      <c r="AFQ283" s="30"/>
      <c r="AFR283" s="4"/>
      <c r="AFS283" s="31"/>
      <c r="AFT283" s="30"/>
      <c r="AFU283" s="30"/>
      <c r="AFV283" s="4"/>
      <c r="AFW283" s="31"/>
      <c r="AFX283" s="30"/>
      <c r="AFY283" s="30"/>
      <c r="AFZ283" s="4"/>
      <c r="AGA283" s="31"/>
      <c r="AGB283" s="30"/>
      <c r="AGC283" s="30"/>
      <c r="AGD283" s="4"/>
      <c r="AGE283" s="31"/>
      <c r="AGF283" s="30"/>
      <c r="AGG283" s="30"/>
      <c r="AGH283" s="4"/>
      <c r="AGI283" s="31"/>
      <c r="AGJ283" s="30"/>
      <c r="AGK283" s="30"/>
      <c r="AGL283" s="4"/>
      <c r="AGM283" s="31"/>
      <c r="AGN283" s="30"/>
      <c r="AGO283" s="30"/>
      <c r="AGP283" s="4"/>
      <c r="AGQ283" s="31"/>
      <c r="AGR283" s="30"/>
      <c r="AGS283" s="30"/>
      <c r="AGT283" s="4"/>
      <c r="AGU283" s="31"/>
      <c r="AGV283" s="30"/>
      <c r="AGW283" s="30"/>
      <c r="AGX283" s="4"/>
      <c r="AGY283" s="31"/>
      <c r="AGZ283" s="30"/>
      <c r="AHA283" s="30"/>
      <c r="AHB283" s="4"/>
      <c r="AHC283" s="31"/>
      <c r="AHD283" s="30"/>
      <c r="AHE283" s="30"/>
      <c r="AHF283" s="4"/>
      <c r="AHG283" s="31"/>
      <c r="AHH283" s="30"/>
      <c r="AHI283" s="30"/>
      <c r="AHJ283" s="4"/>
      <c r="AHK283" s="31"/>
      <c r="AHL283" s="30"/>
      <c r="AHM283" s="30"/>
      <c r="AHN283" s="4"/>
      <c r="AHO283" s="31"/>
      <c r="AHP283" s="30"/>
      <c r="AHQ283" s="30"/>
      <c r="AHR283" s="4"/>
      <c r="AHS283" s="31"/>
      <c r="AHT283" s="30"/>
      <c r="AHU283" s="30"/>
      <c r="AHV283" s="4"/>
      <c r="AHW283" s="31"/>
      <c r="AHX283" s="30"/>
      <c r="AHY283" s="30"/>
      <c r="AHZ283" s="4"/>
      <c r="AIA283" s="31"/>
      <c r="AIB283" s="30"/>
      <c r="AIC283" s="30"/>
      <c r="AID283" s="4"/>
      <c r="AIE283" s="31"/>
      <c r="AIF283" s="30"/>
      <c r="AIG283" s="30"/>
      <c r="AIH283" s="4"/>
      <c r="AII283" s="31"/>
      <c r="AIJ283" s="30"/>
      <c r="AIK283" s="30"/>
      <c r="AIL283" s="4"/>
      <c r="AIM283" s="31"/>
      <c r="AIN283" s="30"/>
      <c r="AIO283" s="30"/>
      <c r="AIP283" s="4"/>
      <c r="AIQ283" s="31"/>
      <c r="AIR283" s="30"/>
      <c r="AIS283" s="30"/>
      <c r="AIT283" s="4"/>
      <c r="AIU283" s="31"/>
      <c r="AIV283" s="30"/>
      <c r="AIW283" s="30"/>
      <c r="AIX283" s="4"/>
      <c r="AIY283" s="31"/>
      <c r="AIZ283" s="30"/>
      <c r="AJA283" s="30"/>
      <c r="AJB283" s="4"/>
      <c r="AJC283" s="31"/>
      <c r="AJD283" s="30"/>
      <c r="AJE283" s="30"/>
      <c r="AJF283" s="4"/>
      <c r="AJG283" s="31"/>
      <c r="AJH283" s="30"/>
      <c r="AJI283" s="30"/>
      <c r="AJJ283" s="4"/>
      <c r="AJK283" s="31"/>
      <c r="AJL283" s="30"/>
      <c r="AJM283" s="30"/>
      <c r="AJN283" s="4"/>
      <c r="AJO283" s="31"/>
      <c r="AJP283" s="30"/>
      <c r="AJQ283" s="30"/>
      <c r="AJR283" s="4"/>
      <c r="AJS283" s="31"/>
      <c r="AJT283" s="30"/>
      <c r="AJU283" s="30"/>
      <c r="AJV283" s="4"/>
      <c r="AJW283" s="31"/>
      <c r="AJX283" s="30"/>
      <c r="AJY283" s="30"/>
      <c r="AJZ283" s="4"/>
      <c r="AKA283" s="31"/>
      <c r="AKB283" s="30"/>
      <c r="AKC283" s="30"/>
      <c r="AKD283" s="4"/>
      <c r="AKE283" s="31"/>
      <c r="AKF283" s="30"/>
      <c r="AKG283" s="30"/>
      <c r="AKH283" s="4"/>
      <c r="AKI283" s="31"/>
      <c r="AKJ283" s="30"/>
      <c r="AKK283" s="30"/>
      <c r="AKL283" s="4"/>
      <c r="AKM283" s="31"/>
      <c r="AKN283" s="30"/>
      <c r="AKO283" s="30"/>
      <c r="AKP283" s="4"/>
      <c r="AKQ283" s="31"/>
      <c r="AKR283" s="30"/>
      <c r="AKS283" s="30"/>
      <c r="AKT283" s="4"/>
      <c r="AKU283" s="31"/>
      <c r="AKV283" s="30"/>
      <c r="AKW283" s="30"/>
      <c r="AKX283" s="4"/>
      <c r="AKY283" s="31"/>
      <c r="AKZ283" s="30"/>
      <c r="ALA283" s="30"/>
      <c r="ALB283" s="4"/>
      <c r="ALC283" s="31"/>
      <c r="ALD283" s="30"/>
      <c r="ALE283" s="30"/>
      <c r="ALF283" s="4"/>
      <c r="ALG283" s="31"/>
      <c r="ALH283" s="30"/>
      <c r="ALI283" s="30"/>
      <c r="ALJ283" s="4"/>
      <c r="ALK283" s="31"/>
      <c r="ALL283" s="30"/>
      <c r="ALM283" s="30"/>
      <c r="ALN283" s="4"/>
      <c r="ALO283" s="31"/>
      <c r="ALP283" s="30"/>
      <c r="ALQ283" s="30"/>
      <c r="ALR283" s="4"/>
      <c r="ALS283" s="31"/>
      <c r="ALT283" s="30"/>
      <c r="ALU283" s="30"/>
      <c r="ALV283" s="4"/>
      <c r="ALW283" s="31"/>
      <c r="ALX283" s="30"/>
      <c r="ALY283" s="30"/>
      <c r="ALZ283" s="4"/>
      <c r="AMA283" s="31"/>
      <c r="AMB283" s="30"/>
      <c r="AMC283" s="30"/>
      <c r="AMD283" s="4"/>
      <c r="AME283" s="31"/>
      <c r="AMF283" s="30"/>
      <c r="AMG283" s="30"/>
      <c r="AMH283" s="4"/>
      <c r="AMI283" s="31"/>
      <c r="AMJ283" s="30"/>
      <c r="AMK283" s="30"/>
      <c r="AML283" s="4"/>
      <c r="AMM283" s="31"/>
      <c r="AMN283" s="30"/>
      <c r="AMO283" s="30"/>
      <c r="AMP283" s="4"/>
      <c r="AMQ283" s="31"/>
      <c r="AMR283" s="30"/>
      <c r="AMS283" s="30"/>
      <c r="AMT283" s="4"/>
      <c r="AMU283" s="31"/>
      <c r="AMV283" s="30"/>
      <c r="AMW283" s="30"/>
      <c r="AMX283" s="4"/>
      <c r="AMY283" s="31"/>
      <c r="AMZ283" s="30"/>
      <c r="ANA283" s="30"/>
      <c r="ANB283" s="4"/>
      <c r="ANC283" s="31"/>
      <c r="AND283" s="30"/>
      <c r="ANE283" s="30"/>
      <c r="ANF283" s="4"/>
      <c r="ANG283" s="31"/>
      <c r="ANH283" s="30"/>
      <c r="ANI283" s="30"/>
      <c r="ANJ283" s="4"/>
      <c r="ANK283" s="31"/>
      <c r="ANL283" s="30"/>
      <c r="ANM283" s="30"/>
      <c r="ANN283" s="4"/>
      <c r="ANO283" s="31"/>
      <c r="ANP283" s="30"/>
      <c r="ANQ283" s="30"/>
      <c r="ANR283" s="4"/>
      <c r="ANS283" s="31"/>
      <c r="ANT283" s="30"/>
      <c r="ANU283" s="30"/>
      <c r="ANV283" s="4"/>
      <c r="ANW283" s="31"/>
      <c r="ANX283" s="30"/>
      <c r="ANY283" s="30"/>
      <c r="ANZ283" s="4"/>
      <c r="AOA283" s="31"/>
      <c r="AOB283" s="30"/>
      <c r="AOC283" s="30"/>
      <c r="AOD283" s="4"/>
      <c r="AOE283" s="31"/>
      <c r="AOF283" s="30"/>
      <c r="AOG283" s="30"/>
      <c r="AOH283" s="4"/>
      <c r="AOI283" s="31"/>
      <c r="AOJ283" s="30"/>
      <c r="AOK283" s="30"/>
      <c r="AOL283" s="4"/>
      <c r="AOM283" s="31"/>
      <c r="AON283" s="30"/>
      <c r="AOO283" s="30"/>
      <c r="AOP283" s="4"/>
      <c r="AOQ283" s="31"/>
      <c r="AOR283" s="30"/>
      <c r="AOS283" s="30"/>
      <c r="AOT283" s="4"/>
      <c r="AOU283" s="31"/>
      <c r="AOV283" s="30"/>
      <c r="AOW283" s="30"/>
      <c r="AOX283" s="4"/>
      <c r="AOY283" s="31"/>
      <c r="AOZ283" s="30"/>
      <c r="APA283" s="30"/>
      <c r="APB283" s="4"/>
      <c r="APC283" s="31"/>
      <c r="APD283" s="30"/>
      <c r="APE283" s="30"/>
      <c r="APF283" s="4"/>
      <c r="APG283" s="31"/>
      <c r="APH283" s="30"/>
      <c r="API283" s="30"/>
      <c r="APJ283" s="4"/>
      <c r="APK283" s="31"/>
      <c r="APL283" s="30"/>
      <c r="APM283" s="30"/>
      <c r="APN283" s="4"/>
      <c r="APO283" s="31"/>
      <c r="APP283" s="30"/>
      <c r="APQ283" s="30"/>
      <c r="APR283" s="4"/>
      <c r="APS283" s="31"/>
      <c r="APT283" s="30"/>
      <c r="APU283" s="30"/>
      <c r="APV283" s="4"/>
      <c r="APW283" s="31"/>
      <c r="APX283" s="30"/>
      <c r="APY283" s="30"/>
      <c r="APZ283" s="4"/>
      <c r="AQA283" s="31"/>
      <c r="AQB283" s="30"/>
      <c r="AQC283" s="30"/>
      <c r="AQD283" s="4"/>
      <c r="AQE283" s="31"/>
      <c r="AQF283" s="30"/>
      <c r="AQG283" s="30"/>
      <c r="AQH283" s="4"/>
      <c r="AQI283" s="31"/>
      <c r="AQJ283" s="30"/>
      <c r="AQK283" s="30"/>
      <c r="AQL283" s="4"/>
      <c r="AQM283" s="31"/>
      <c r="AQN283" s="30"/>
      <c r="AQO283" s="30"/>
      <c r="AQP283" s="4"/>
      <c r="AQQ283" s="31"/>
      <c r="AQR283" s="30"/>
      <c r="AQS283" s="30"/>
      <c r="AQT283" s="4"/>
      <c r="AQU283" s="31"/>
      <c r="AQV283" s="30"/>
      <c r="AQW283" s="30"/>
      <c r="AQX283" s="4"/>
      <c r="AQY283" s="31"/>
      <c r="AQZ283" s="30"/>
      <c r="ARA283" s="30"/>
      <c r="ARB283" s="4"/>
      <c r="ARC283" s="31"/>
      <c r="ARD283" s="30"/>
      <c r="ARE283" s="30"/>
      <c r="ARF283" s="4"/>
      <c r="ARG283" s="31"/>
      <c r="ARH283" s="30"/>
      <c r="ARI283" s="30"/>
      <c r="ARJ283" s="4"/>
      <c r="ARK283" s="31"/>
      <c r="ARL283" s="30"/>
      <c r="ARM283" s="30"/>
      <c r="ARN283" s="4"/>
      <c r="ARO283" s="31"/>
      <c r="ARP283" s="30"/>
      <c r="ARQ283" s="30"/>
      <c r="ARR283" s="4"/>
      <c r="ARS283" s="31"/>
      <c r="ART283" s="30"/>
      <c r="ARU283" s="30"/>
      <c r="ARV283" s="4"/>
      <c r="ARW283" s="31"/>
      <c r="ARX283" s="30"/>
      <c r="ARY283" s="30"/>
      <c r="ARZ283" s="4"/>
      <c r="ASA283" s="31"/>
      <c r="ASB283" s="30"/>
      <c r="ASC283" s="30"/>
      <c r="ASD283" s="4"/>
      <c r="ASE283" s="31"/>
      <c r="ASF283" s="30"/>
      <c r="ASG283" s="30"/>
      <c r="ASH283" s="4"/>
      <c r="ASI283" s="31"/>
      <c r="ASJ283" s="30"/>
      <c r="ASK283" s="30"/>
      <c r="ASL283" s="4"/>
      <c r="ASM283" s="31"/>
      <c r="ASN283" s="30"/>
      <c r="ASO283" s="30"/>
      <c r="ASP283" s="4"/>
      <c r="ASQ283" s="31"/>
      <c r="ASR283" s="30"/>
      <c r="ASS283" s="30"/>
      <c r="AST283" s="4"/>
      <c r="ASU283" s="31"/>
      <c r="ASV283" s="30"/>
      <c r="ASW283" s="30"/>
      <c r="ASX283" s="4"/>
      <c r="ASY283" s="31"/>
      <c r="ASZ283" s="30"/>
      <c r="ATA283" s="30"/>
      <c r="ATB283" s="4"/>
      <c r="ATC283" s="31"/>
      <c r="ATD283" s="30"/>
      <c r="ATE283" s="30"/>
      <c r="ATF283" s="4"/>
      <c r="ATG283" s="31"/>
      <c r="ATH283" s="30"/>
      <c r="ATI283" s="30"/>
      <c r="ATJ283" s="4"/>
      <c r="ATK283" s="31"/>
      <c r="ATL283" s="30"/>
      <c r="ATM283" s="30"/>
      <c r="ATN283" s="4"/>
      <c r="ATO283" s="31"/>
      <c r="ATP283" s="30"/>
      <c r="ATQ283" s="30"/>
      <c r="ATR283" s="4"/>
      <c r="ATS283" s="31"/>
      <c r="ATT283" s="30"/>
      <c r="ATU283" s="30"/>
      <c r="ATV283" s="4"/>
      <c r="ATW283" s="31"/>
      <c r="ATX283" s="30"/>
      <c r="ATY283" s="30"/>
      <c r="ATZ283" s="4"/>
      <c r="AUA283" s="31"/>
      <c r="AUB283" s="30"/>
      <c r="AUC283" s="30"/>
      <c r="AUD283" s="4"/>
      <c r="AUE283" s="31"/>
      <c r="AUF283" s="30"/>
      <c r="AUG283" s="30"/>
      <c r="AUH283" s="4"/>
      <c r="AUI283" s="31"/>
      <c r="AUJ283" s="30"/>
      <c r="AUK283" s="30"/>
      <c r="AUL283" s="4"/>
      <c r="AUM283" s="31"/>
      <c r="AUN283" s="30"/>
      <c r="AUO283" s="30"/>
      <c r="AUP283" s="4"/>
      <c r="AUQ283" s="31"/>
      <c r="AUR283" s="30"/>
      <c r="AUS283" s="30"/>
      <c r="AUT283" s="4"/>
      <c r="AUU283" s="31"/>
      <c r="AUV283" s="30"/>
      <c r="AUW283" s="30"/>
      <c r="AUX283" s="4"/>
      <c r="AUY283" s="31"/>
      <c r="AUZ283" s="30"/>
      <c r="AVA283" s="30"/>
      <c r="AVB283" s="4"/>
      <c r="AVC283" s="31"/>
      <c r="AVD283" s="30"/>
      <c r="AVE283" s="30"/>
      <c r="AVF283" s="4"/>
      <c r="AVG283" s="31"/>
      <c r="AVH283" s="30"/>
      <c r="AVI283" s="30"/>
      <c r="AVJ283" s="4"/>
      <c r="AVK283" s="31"/>
      <c r="AVL283" s="30"/>
      <c r="AVM283" s="30"/>
      <c r="AVN283" s="4"/>
      <c r="AVO283" s="31"/>
      <c r="AVP283" s="30"/>
      <c r="AVQ283" s="30"/>
      <c r="AVR283" s="4"/>
      <c r="AVS283" s="31"/>
      <c r="AVT283" s="30"/>
      <c r="AVU283" s="30"/>
      <c r="AVV283" s="4"/>
      <c r="AVW283" s="31"/>
      <c r="AVX283" s="30"/>
      <c r="AVY283" s="30"/>
      <c r="AVZ283" s="4"/>
      <c r="AWA283" s="31"/>
      <c r="AWB283" s="30"/>
      <c r="AWC283" s="30"/>
      <c r="AWD283" s="4"/>
      <c r="AWE283" s="31"/>
      <c r="AWF283" s="30"/>
      <c r="AWG283" s="30"/>
      <c r="AWH283" s="4"/>
      <c r="AWI283" s="31"/>
      <c r="AWJ283" s="30"/>
      <c r="AWK283" s="30"/>
      <c r="AWL283" s="4"/>
      <c r="AWM283" s="31"/>
      <c r="AWN283" s="30"/>
      <c r="AWO283" s="30"/>
      <c r="AWP283" s="4"/>
      <c r="AWQ283" s="31"/>
      <c r="AWR283" s="30"/>
      <c r="AWS283" s="30"/>
      <c r="AWT283" s="4"/>
      <c r="AWU283" s="31"/>
      <c r="AWV283" s="30"/>
      <c r="AWW283" s="30"/>
      <c r="AWX283" s="4"/>
      <c r="AWY283" s="31"/>
      <c r="AWZ283" s="30"/>
      <c r="AXA283" s="30"/>
      <c r="AXB283" s="4"/>
      <c r="AXC283" s="31"/>
      <c r="AXD283" s="30"/>
      <c r="AXE283" s="30"/>
      <c r="AXF283" s="4"/>
      <c r="AXG283" s="31"/>
      <c r="AXH283" s="30"/>
      <c r="AXI283" s="30"/>
      <c r="AXJ283" s="4"/>
      <c r="AXK283" s="31"/>
      <c r="AXL283" s="30"/>
      <c r="AXM283" s="30"/>
      <c r="AXN283" s="4"/>
      <c r="AXO283" s="31"/>
      <c r="AXP283" s="30"/>
      <c r="AXQ283" s="30"/>
      <c r="AXR283" s="4"/>
      <c r="AXS283" s="31"/>
      <c r="AXT283" s="30"/>
      <c r="AXU283" s="30"/>
      <c r="AXV283" s="4"/>
      <c r="AXW283" s="31"/>
      <c r="AXX283" s="30"/>
      <c r="AXY283" s="30"/>
      <c r="AXZ283" s="4"/>
      <c r="AYA283" s="31"/>
      <c r="AYB283" s="30"/>
      <c r="AYC283" s="30"/>
      <c r="AYD283" s="4"/>
      <c r="AYE283" s="31"/>
      <c r="AYF283" s="30"/>
      <c r="AYG283" s="30"/>
      <c r="AYH283" s="4"/>
      <c r="AYI283" s="31"/>
      <c r="AYJ283" s="30"/>
      <c r="AYK283" s="30"/>
      <c r="AYL283" s="4"/>
      <c r="AYM283" s="31"/>
      <c r="AYN283" s="30"/>
      <c r="AYO283" s="30"/>
      <c r="AYP283" s="4"/>
      <c r="AYQ283" s="31"/>
      <c r="AYR283" s="30"/>
      <c r="AYS283" s="30"/>
      <c r="AYT283" s="4"/>
      <c r="AYU283" s="31"/>
      <c r="AYV283" s="30"/>
      <c r="AYW283" s="30"/>
      <c r="AYX283" s="4"/>
      <c r="AYY283" s="31"/>
      <c r="AYZ283" s="30"/>
      <c r="AZA283" s="30"/>
      <c r="AZB283" s="4"/>
      <c r="AZC283" s="31"/>
      <c r="AZD283" s="30"/>
      <c r="AZE283" s="30"/>
      <c r="AZF283" s="4"/>
      <c r="AZG283" s="31"/>
      <c r="AZH283" s="30"/>
      <c r="AZI283" s="30"/>
      <c r="AZJ283" s="4"/>
      <c r="AZK283" s="31"/>
      <c r="AZL283" s="30"/>
      <c r="AZM283" s="30"/>
      <c r="AZN283" s="4"/>
      <c r="AZO283" s="31"/>
      <c r="AZP283" s="30"/>
      <c r="AZQ283" s="30"/>
      <c r="AZR283" s="4"/>
      <c r="AZS283" s="31"/>
      <c r="AZT283" s="30"/>
      <c r="AZU283" s="30"/>
      <c r="AZV283" s="4"/>
      <c r="AZW283" s="31"/>
      <c r="AZX283" s="30"/>
      <c r="AZY283" s="30"/>
      <c r="AZZ283" s="4"/>
      <c r="BAA283" s="31"/>
      <c r="BAB283" s="30"/>
      <c r="BAC283" s="30"/>
      <c r="BAD283" s="4"/>
      <c r="BAE283" s="31"/>
      <c r="BAF283" s="30"/>
      <c r="BAG283" s="30"/>
      <c r="BAH283" s="4"/>
      <c r="BAI283" s="31"/>
      <c r="BAJ283" s="30"/>
      <c r="BAK283" s="30"/>
      <c r="BAL283" s="4"/>
      <c r="BAM283" s="31"/>
      <c r="BAN283" s="30"/>
      <c r="BAO283" s="30"/>
      <c r="BAP283" s="4"/>
      <c r="BAQ283" s="31"/>
      <c r="BAR283" s="30"/>
      <c r="BAS283" s="30"/>
      <c r="BAT283" s="4"/>
      <c r="BAU283" s="31"/>
      <c r="BAV283" s="30"/>
      <c r="BAW283" s="30"/>
      <c r="BAX283" s="4"/>
      <c r="BAY283" s="31"/>
      <c r="BAZ283" s="30"/>
      <c r="BBA283" s="30"/>
      <c r="BBB283" s="4"/>
      <c r="BBC283" s="31"/>
      <c r="BBD283" s="30"/>
      <c r="BBE283" s="30"/>
      <c r="BBF283" s="4"/>
      <c r="BBG283" s="31"/>
      <c r="BBH283" s="30"/>
      <c r="BBI283" s="30"/>
      <c r="BBJ283" s="4"/>
      <c r="BBK283" s="31"/>
      <c r="BBL283" s="30"/>
      <c r="BBM283" s="30"/>
      <c r="BBN283" s="4"/>
      <c r="BBO283" s="31"/>
      <c r="BBP283" s="30"/>
      <c r="BBQ283" s="30"/>
      <c r="BBR283" s="4"/>
      <c r="BBS283" s="31"/>
      <c r="BBT283" s="30"/>
      <c r="BBU283" s="30"/>
      <c r="BBV283" s="4"/>
      <c r="BBW283" s="31"/>
      <c r="BBX283" s="30"/>
      <c r="BBY283" s="30"/>
      <c r="BBZ283" s="4"/>
      <c r="BCA283" s="31"/>
      <c r="BCB283" s="30"/>
      <c r="BCC283" s="30"/>
      <c r="BCD283" s="4"/>
      <c r="BCE283" s="31"/>
      <c r="BCF283" s="30"/>
      <c r="BCG283" s="30"/>
      <c r="BCH283" s="4"/>
      <c r="BCI283" s="31"/>
      <c r="BCJ283" s="30"/>
      <c r="BCK283" s="30"/>
      <c r="BCL283" s="4"/>
      <c r="BCM283" s="31"/>
      <c r="BCN283" s="30"/>
      <c r="BCO283" s="30"/>
      <c r="BCP283" s="4"/>
      <c r="BCQ283" s="31"/>
      <c r="BCR283" s="30"/>
      <c r="BCS283" s="30"/>
      <c r="BCT283" s="4"/>
      <c r="BCU283" s="31"/>
      <c r="BCV283" s="30"/>
      <c r="BCW283" s="30"/>
      <c r="BCX283" s="4"/>
      <c r="BCY283" s="31"/>
      <c r="BCZ283" s="30"/>
      <c r="BDA283" s="30"/>
      <c r="BDB283" s="4"/>
      <c r="BDC283" s="31"/>
      <c r="BDD283" s="30"/>
      <c r="BDE283" s="30"/>
      <c r="BDF283" s="4"/>
      <c r="BDG283" s="31"/>
      <c r="BDH283" s="30"/>
      <c r="BDI283" s="30"/>
      <c r="BDJ283" s="4"/>
      <c r="BDK283" s="31"/>
      <c r="BDL283" s="30"/>
      <c r="BDM283" s="30"/>
      <c r="BDN283" s="4"/>
      <c r="BDO283" s="31"/>
      <c r="BDP283" s="30"/>
      <c r="BDQ283" s="30"/>
      <c r="BDR283" s="4"/>
      <c r="BDS283" s="31"/>
      <c r="BDT283" s="30"/>
      <c r="BDU283" s="30"/>
      <c r="BDV283" s="4"/>
      <c r="BDW283" s="31"/>
      <c r="BDX283" s="30"/>
      <c r="BDY283" s="30"/>
      <c r="BDZ283" s="4"/>
      <c r="BEA283" s="31"/>
      <c r="BEB283" s="30"/>
      <c r="BEC283" s="30"/>
      <c r="BED283" s="4"/>
      <c r="BEE283" s="31"/>
      <c r="BEF283" s="30"/>
      <c r="BEG283" s="30"/>
      <c r="BEH283" s="4"/>
      <c r="BEI283" s="31"/>
      <c r="BEJ283" s="30"/>
      <c r="BEK283" s="30"/>
      <c r="BEL283" s="4"/>
      <c r="BEM283" s="31"/>
      <c r="BEN283" s="30"/>
      <c r="BEO283" s="30"/>
      <c r="BEP283" s="4"/>
      <c r="BEQ283" s="31"/>
      <c r="BER283" s="30"/>
      <c r="BES283" s="30"/>
      <c r="BET283" s="4"/>
      <c r="BEU283" s="31"/>
      <c r="BEV283" s="30"/>
      <c r="BEW283" s="30"/>
      <c r="BEX283" s="4"/>
      <c r="BEY283" s="31"/>
      <c r="BEZ283" s="30"/>
      <c r="BFA283" s="30"/>
      <c r="BFB283" s="4"/>
      <c r="BFC283" s="31"/>
      <c r="BFD283" s="30"/>
      <c r="BFE283" s="30"/>
      <c r="BFF283" s="4"/>
      <c r="BFG283" s="31"/>
      <c r="BFH283" s="30"/>
      <c r="BFI283" s="30"/>
      <c r="BFJ283" s="4"/>
      <c r="BFK283" s="31"/>
      <c r="BFL283" s="30"/>
      <c r="BFM283" s="30"/>
      <c r="BFN283" s="4"/>
      <c r="BFO283" s="31"/>
      <c r="BFP283" s="30"/>
      <c r="BFQ283" s="30"/>
      <c r="BFR283" s="4"/>
      <c r="BFS283" s="31"/>
      <c r="BFT283" s="30"/>
      <c r="BFU283" s="30"/>
      <c r="BFV283" s="4"/>
      <c r="BFW283" s="31"/>
      <c r="BFX283" s="30"/>
      <c r="BFY283" s="30"/>
      <c r="BFZ283" s="4"/>
      <c r="BGA283" s="31"/>
      <c r="BGB283" s="30"/>
      <c r="BGC283" s="30"/>
      <c r="BGD283" s="4"/>
      <c r="BGE283" s="31"/>
      <c r="BGF283" s="30"/>
      <c r="BGG283" s="30"/>
      <c r="BGH283" s="4"/>
      <c r="BGI283" s="31"/>
      <c r="BGJ283" s="30"/>
      <c r="BGK283" s="30"/>
      <c r="BGL283" s="4"/>
      <c r="BGM283" s="31"/>
      <c r="BGN283" s="30"/>
      <c r="BGO283" s="30"/>
      <c r="BGP283" s="4"/>
      <c r="BGQ283" s="31"/>
      <c r="BGR283" s="30"/>
      <c r="BGS283" s="30"/>
      <c r="BGT283" s="4"/>
      <c r="BGU283" s="31"/>
      <c r="BGV283" s="30"/>
      <c r="BGW283" s="30"/>
      <c r="BGX283" s="4"/>
      <c r="BGY283" s="31"/>
      <c r="BGZ283" s="30"/>
      <c r="BHA283" s="30"/>
      <c r="BHB283" s="4"/>
      <c r="BHC283" s="31"/>
      <c r="BHD283" s="30"/>
      <c r="BHE283" s="30"/>
      <c r="BHF283" s="4"/>
      <c r="BHG283" s="31"/>
      <c r="BHH283" s="30"/>
      <c r="BHI283" s="30"/>
      <c r="BHJ283" s="4"/>
      <c r="BHK283" s="31"/>
      <c r="BHL283" s="30"/>
      <c r="BHM283" s="30"/>
      <c r="BHN283" s="4"/>
      <c r="BHO283" s="31"/>
      <c r="BHP283" s="30"/>
      <c r="BHQ283" s="30"/>
      <c r="BHR283" s="4"/>
      <c r="BHS283" s="31"/>
      <c r="BHT283" s="30"/>
      <c r="BHU283" s="30"/>
      <c r="BHV283" s="4"/>
      <c r="BHW283" s="31"/>
      <c r="BHX283" s="30"/>
      <c r="BHY283" s="30"/>
      <c r="BHZ283" s="4"/>
      <c r="BIA283" s="31"/>
      <c r="BIB283" s="30"/>
      <c r="BIC283" s="30"/>
      <c r="BID283" s="4"/>
      <c r="BIE283" s="31"/>
      <c r="BIF283" s="30"/>
      <c r="BIG283" s="30"/>
      <c r="BIH283" s="4"/>
      <c r="BII283" s="31"/>
      <c r="BIJ283" s="30"/>
      <c r="BIK283" s="30"/>
      <c r="BIL283" s="4"/>
      <c r="BIM283" s="31"/>
      <c r="BIN283" s="30"/>
      <c r="BIO283" s="30"/>
      <c r="BIP283" s="4"/>
      <c r="BIQ283" s="31"/>
      <c r="BIR283" s="30"/>
      <c r="BIS283" s="30"/>
      <c r="BIT283" s="4"/>
      <c r="BIU283" s="31"/>
      <c r="BIV283" s="30"/>
      <c r="BIW283" s="30"/>
      <c r="BIX283" s="4"/>
      <c r="BIY283" s="31"/>
      <c r="BIZ283" s="30"/>
      <c r="BJA283" s="30"/>
      <c r="BJB283" s="4"/>
      <c r="BJC283" s="31"/>
      <c r="BJD283" s="30"/>
      <c r="BJE283" s="30"/>
      <c r="BJF283" s="4"/>
      <c r="BJG283" s="31"/>
      <c r="BJH283" s="30"/>
      <c r="BJI283" s="30"/>
      <c r="BJJ283" s="4"/>
      <c r="BJK283" s="31"/>
      <c r="BJL283" s="30"/>
      <c r="BJM283" s="30"/>
      <c r="BJN283" s="4"/>
      <c r="BJO283" s="31"/>
      <c r="BJP283" s="30"/>
      <c r="BJQ283" s="30"/>
      <c r="BJR283" s="4"/>
      <c r="BJS283" s="31"/>
      <c r="BJT283" s="30"/>
      <c r="BJU283" s="30"/>
      <c r="BJV283" s="4"/>
      <c r="BJW283" s="31"/>
      <c r="BJX283" s="30"/>
      <c r="BJY283" s="30"/>
      <c r="BJZ283" s="4"/>
      <c r="BKA283" s="31"/>
      <c r="BKB283" s="30"/>
      <c r="BKC283" s="30"/>
      <c r="BKD283" s="4"/>
      <c r="BKE283" s="31"/>
      <c r="BKF283" s="30"/>
      <c r="BKG283" s="30"/>
      <c r="BKH283" s="4"/>
      <c r="BKI283" s="31"/>
      <c r="BKJ283" s="30"/>
      <c r="BKK283" s="30"/>
      <c r="BKL283" s="4"/>
      <c r="BKM283" s="31"/>
      <c r="BKN283" s="30"/>
      <c r="BKO283" s="30"/>
      <c r="BKP283" s="4"/>
      <c r="BKQ283" s="31"/>
      <c r="BKR283" s="30"/>
      <c r="BKS283" s="30"/>
      <c r="BKT283" s="4"/>
      <c r="BKU283" s="31"/>
      <c r="BKV283" s="30"/>
      <c r="BKW283" s="30"/>
      <c r="BKX283" s="4"/>
      <c r="BKY283" s="31"/>
      <c r="BKZ283" s="30"/>
      <c r="BLA283" s="30"/>
      <c r="BLB283" s="4"/>
      <c r="BLC283" s="31"/>
      <c r="BLD283" s="30"/>
      <c r="BLE283" s="30"/>
      <c r="BLF283" s="4"/>
      <c r="BLG283" s="31"/>
      <c r="BLH283" s="30"/>
      <c r="BLI283" s="30"/>
      <c r="BLJ283" s="4"/>
      <c r="BLK283" s="31"/>
      <c r="BLL283" s="30"/>
      <c r="BLM283" s="30"/>
      <c r="BLN283" s="4"/>
      <c r="BLO283" s="31"/>
      <c r="BLP283" s="30"/>
      <c r="BLQ283" s="30"/>
      <c r="BLR283" s="4"/>
      <c r="BLS283" s="31"/>
      <c r="BLT283" s="30"/>
      <c r="BLU283" s="30"/>
      <c r="BLV283" s="4"/>
      <c r="BLW283" s="31"/>
      <c r="BLX283" s="30"/>
      <c r="BLY283" s="30"/>
      <c r="BLZ283" s="4"/>
      <c r="BMA283" s="31"/>
      <c r="BMB283" s="30"/>
      <c r="BMC283" s="30"/>
      <c r="BMD283" s="4"/>
      <c r="BME283" s="31"/>
      <c r="BMF283" s="30"/>
      <c r="BMG283" s="30"/>
      <c r="BMH283" s="4"/>
      <c r="BMI283" s="31"/>
      <c r="BMJ283" s="30"/>
      <c r="BMK283" s="30"/>
      <c r="BML283" s="4"/>
      <c r="BMM283" s="31"/>
      <c r="BMN283" s="30"/>
      <c r="BMO283" s="30"/>
      <c r="BMP283" s="4"/>
      <c r="BMQ283" s="31"/>
      <c r="BMR283" s="30"/>
      <c r="BMS283" s="30"/>
      <c r="BMT283" s="4"/>
      <c r="BMU283" s="31"/>
      <c r="BMV283" s="30"/>
      <c r="BMW283" s="30"/>
      <c r="BMX283" s="4"/>
      <c r="BMY283" s="31"/>
      <c r="BMZ283" s="30"/>
      <c r="BNA283" s="30"/>
      <c r="BNB283" s="4"/>
      <c r="BNC283" s="31"/>
      <c r="BND283" s="30"/>
      <c r="BNE283" s="30"/>
      <c r="BNF283" s="4"/>
      <c r="BNG283" s="31"/>
      <c r="BNH283" s="30"/>
      <c r="BNI283" s="30"/>
      <c r="BNJ283" s="4"/>
      <c r="BNK283" s="31"/>
      <c r="BNL283" s="30"/>
      <c r="BNM283" s="30"/>
      <c r="BNN283" s="4"/>
      <c r="BNO283" s="31"/>
      <c r="BNP283" s="30"/>
      <c r="BNQ283" s="30"/>
      <c r="BNR283" s="4"/>
      <c r="BNS283" s="31"/>
      <c r="BNT283" s="30"/>
      <c r="BNU283" s="30"/>
      <c r="BNV283" s="4"/>
      <c r="BNW283" s="31"/>
      <c r="BNX283" s="30"/>
      <c r="BNY283" s="30"/>
      <c r="BNZ283" s="4"/>
      <c r="BOA283" s="31"/>
      <c r="BOB283" s="30"/>
      <c r="BOC283" s="30"/>
      <c r="BOD283" s="4"/>
      <c r="BOE283" s="31"/>
      <c r="BOF283" s="30"/>
      <c r="BOG283" s="30"/>
      <c r="BOH283" s="4"/>
      <c r="BOI283" s="31"/>
      <c r="BOJ283" s="30"/>
      <c r="BOK283" s="30"/>
      <c r="BOL283" s="4"/>
      <c r="BOM283" s="31"/>
      <c r="BON283" s="30"/>
      <c r="BOO283" s="30"/>
      <c r="BOP283" s="4"/>
      <c r="BOQ283" s="31"/>
      <c r="BOR283" s="30"/>
      <c r="BOS283" s="30"/>
      <c r="BOT283" s="4"/>
      <c r="BOU283" s="31"/>
      <c r="BOV283" s="30"/>
      <c r="BOW283" s="30"/>
      <c r="BOX283" s="4"/>
      <c r="BOY283" s="31"/>
      <c r="BOZ283" s="30"/>
      <c r="BPA283" s="30"/>
      <c r="BPB283" s="4"/>
      <c r="BPC283" s="31"/>
      <c r="BPD283" s="30"/>
      <c r="BPE283" s="30"/>
      <c r="BPF283" s="4"/>
      <c r="BPG283" s="31"/>
      <c r="BPH283" s="30"/>
      <c r="BPI283" s="30"/>
      <c r="BPJ283" s="4"/>
      <c r="BPK283" s="31"/>
      <c r="BPL283" s="30"/>
      <c r="BPM283" s="30"/>
      <c r="BPN283" s="4"/>
      <c r="BPO283" s="31"/>
      <c r="BPP283" s="30"/>
      <c r="BPQ283" s="30"/>
      <c r="BPR283" s="4"/>
      <c r="BPS283" s="31"/>
      <c r="BPT283" s="30"/>
      <c r="BPU283" s="30"/>
      <c r="BPV283" s="4"/>
      <c r="BPW283" s="31"/>
      <c r="BPX283" s="30"/>
      <c r="BPY283" s="30"/>
      <c r="BPZ283" s="4"/>
      <c r="BQA283" s="31"/>
      <c r="BQB283" s="30"/>
      <c r="BQC283" s="30"/>
      <c r="BQD283" s="4"/>
      <c r="BQE283" s="31"/>
      <c r="BQF283" s="30"/>
      <c r="BQG283" s="30"/>
      <c r="BQH283" s="4"/>
      <c r="BQI283" s="31"/>
      <c r="BQJ283" s="30"/>
      <c r="BQK283" s="30"/>
      <c r="BQL283" s="4"/>
      <c r="BQM283" s="31"/>
      <c r="BQN283" s="30"/>
      <c r="BQO283" s="30"/>
      <c r="BQP283" s="4"/>
      <c r="BQQ283" s="31"/>
      <c r="BQR283" s="30"/>
      <c r="BQS283" s="30"/>
      <c r="BQT283" s="4"/>
      <c r="BQU283" s="31"/>
      <c r="BQV283" s="30"/>
      <c r="BQW283" s="30"/>
      <c r="BQX283" s="4"/>
      <c r="BQY283" s="31"/>
      <c r="BQZ283" s="30"/>
      <c r="BRA283" s="30"/>
      <c r="BRB283" s="4"/>
      <c r="BRC283" s="31"/>
      <c r="BRD283" s="30"/>
      <c r="BRE283" s="30"/>
      <c r="BRF283" s="4"/>
      <c r="BRG283" s="31"/>
      <c r="BRH283" s="30"/>
      <c r="BRI283" s="30"/>
      <c r="BRJ283" s="4"/>
      <c r="BRK283" s="31"/>
      <c r="BRL283" s="30"/>
      <c r="BRM283" s="30"/>
      <c r="BRN283" s="4"/>
      <c r="BRO283" s="31"/>
      <c r="BRP283" s="30"/>
      <c r="BRQ283" s="30"/>
      <c r="BRR283" s="4"/>
      <c r="BRS283" s="31"/>
      <c r="BRT283" s="30"/>
      <c r="BRU283" s="30"/>
      <c r="BRV283" s="4"/>
      <c r="BRW283" s="31"/>
      <c r="BRX283" s="30"/>
      <c r="BRY283" s="30"/>
      <c r="BRZ283" s="4"/>
      <c r="BSA283" s="31"/>
      <c r="BSB283" s="30"/>
      <c r="BSC283" s="30"/>
      <c r="BSD283" s="4"/>
      <c r="BSE283" s="31"/>
      <c r="BSF283" s="30"/>
      <c r="BSG283" s="30"/>
      <c r="BSH283" s="4"/>
      <c r="BSI283" s="31"/>
      <c r="BSJ283" s="30"/>
      <c r="BSK283" s="30"/>
      <c r="BSL283" s="4"/>
      <c r="BSM283" s="31"/>
      <c r="BSN283" s="30"/>
      <c r="BSO283" s="30"/>
      <c r="BSP283" s="4"/>
      <c r="BSQ283" s="31"/>
      <c r="BSR283" s="30"/>
      <c r="BSS283" s="30"/>
      <c r="BST283" s="4"/>
      <c r="BSU283" s="31"/>
      <c r="BSV283" s="30"/>
      <c r="BSW283" s="30"/>
      <c r="BSX283" s="4"/>
      <c r="BSY283" s="31"/>
      <c r="BSZ283" s="30"/>
      <c r="BTA283" s="30"/>
      <c r="BTB283" s="4"/>
      <c r="BTC283" s="31"/>
      <c r="BTD283" s="30"/>
      <c r="BTE283" s="30"/>
      <c r="BTF283" s="4"/>
      <c r="BTG283" s="31"/>
      <c r="BTH283" s="30"/>
      <c r="BTI283" s="30"/>
      <c r="BTJ283" s="4"/>
      <c r="BTK283" s="31"/>
      <c r="BTL283" s="30"/>
      <c r="BTM283" s="30"/>
      <c r="BTN283" s="4"/>
      <c r="BTO283" s="31"/>
      <c r="BTP283" s="30"/>
      <c r="BTQ283" s="30"/>
      <c r="BTR283" s="4"/>
      <c r="BTS283" s="31"/>
      <c r="BTT283" s="30"/>
      <c r="BTU283" s="30"/>
      <c r="BTV283" s="4"/>
      <c r="BTW283" s="31"/>
      <c r="BTX283" s="30"/>
      <c r="BTY283" s="30"/>
      <c r="BTZ283" s="4"/>
      <c r="BUA283" s="31"/>
      <c r="BUB283" s="30"/>
      <c r="BUC283" s="30"/>
      <c r="BUD283" s="4"/>
      <c r="BUE283" s="31"/>
      <c r="BUF283" s="30"/>
      <c r="BUG283" s="30"/>
      <c r="BUH283" s="4"/>
      <c r="BUI283" s="31"/>
      <c r="BUJ283" s="30"/>
      <c r="BUK283" s="30"/>
      <c r="BUL283" s="4"/>
      <c r="BUM283" s="31"/>
      <c r="BUN283" s="30"/>
      <c r="BUO283" s="30"/>
      <c r="BUP283" s="4"/>
      <c r="BUQ283" s="31"/>
      <c r="BUR283" s="30"/>
      <c r="BUS283" s="30"/>
      <c r="BUT283" s="4"/>
      <c r="BUU283" s="31"/>
      <c r="BUV283" s="30"/>
      <c r="BUW283" s="30"/>
      <c r="BUX283" s="4"/>
      <c r="BUY283" s="31"/>
      <c r="BUZ283" s="30"/>
      <c r="BVA283" s="30"/>
      <c r="BVB283" s="4"/>
      <c r="BVC283" s="31"/>
      <c r="BVD283" s="30"/>
      <c r="BVE283" s="30"/>
      <c r="BVF283" s="4"/>
      <c r="BVG283" s="31"/>
      <c r="BVH283" s="30"/>
      <c r="BVI283" s="30"/>
      <c r="BVJ283" s="4"/>
      <c r="BVK283" s="31"/>
      <c r="BVL283" s="30"/>
      <c r="BVM283" s="30"/>
      <c r="BVN283" s="4"/>
      <c r="BVO283" s="31"/>
      <c r="BVP283" s="30"/>
      <c r="BVQ283" s="30"/>
      <c r="BVR283" s="4"/>
      <c r="BVS283" s="31"/>
      <c r="BVT283" s="30"/>
      <c r="BVU283" s="30"/>
      <c r="BVV283" s="4"/>
      <c r="BVW283" s="31"/>
      <c r="BVX283" s="30"/>
      <c r="BVY283" s="30"/>
      <c r="BVZ283" s="4"/>
      <c r="BWA283" s="31"/>
      <c r="BWB283" s="30"/>
      <c r="BWC283" s="30"/>
      <c r="BWD283" s="4"/>
      <c r="BWE283" s="31"/>
      <c r="BWF283" s="30"/>
      <c r="BWG283" s="30"/>
      <c r="BWH283" s="4"/>
      <c r="BWI283" s="31"/>
      <c r="BWJ283" s="30"/>
      <c r="BWK283" s="30"/>
      <c r="BWL283" s="4"/>
      <c r="BWM283" s="31"/>
      <c r="BWN283" s="30"/>
      <c r="BWO283" s="30"/>
      <c r="BWP283" s="4"/>
      <c r="BWQ283" s="31"/>
      <c r="BWR283" s="30"/>
      <c r="BWS283" s="30"/>
      <c r="BWT283" s="4"/>
      <c r="BWU283" s="31"/>
      <c r="BWV283" s="30"/>
      <c r="BWW283" s="30"/>
      <c r="BWX283" s="4"/>
      <c r="BWY283" s="31"/>
      <c r="BWZ283" s="30"/>
      <c r="BXA283" s="30"/>
      <c r="BXB283" s="4"/>
      <c r="BXC283" s="31"/>
      <c r="BXD283" s="30"/>
      <c r="BXE283" s="30"/>
      <c r="BXF283" s="4"/>
      <c r="BXG283" s="31"/>
      <c r="BXH283" s="30"/>
      <c r="BXI283" s="30"/>
      <c r="BXJ283" s="4"/>
      <c r="BXK283" s="31"/>
      <c r="BXL283" s="30"/>
      <c r="BXM283" s="30"/>
      <c r="BXN283" s="4"/>
      <c r="BXO283" s="31"/>
      <c r="BXP283" s="30"/>
      <c r="BXQ283" s="30"/>
      <c r="BXR283" s="4"/>
      <c r="BXS283" s="31"/>
      <c r="BXT283" s="30"/>
      <c r="BXU283" s="30"/>
      <c r="BXV283" s="4"/>
      <c r="BXW283" s="31"/>
      <c r="BXX283" s="30"/>
      <c r="BXY283" s="30"/>
      <c r="BXZ283" s="4"/>
      <c r="BYA283" s="31"/>
      <c r="BYB283" s="30"/>
      <c r="BYC283" s="30"/>
      <c r="BYD283" s="4"/>
      <c r="BYE283" s="31"/>
      <c r="BYF283" s="30"/>
      <c r="BYG283" s="30"/>
      <c r="BYH283" s="4"/>
      <c r="BYI283" s="31"/>
      <c r="BYJ283" s="30"/>
      <c r="BYK283" s="30"/>
      <c r="BYL283" s="4"/>
      <c r="BYM283" s="31"/>
      <c r="BYN283" s="30"/>
      <c r="BYO283" s="30"/>
      <c r="BYP283" s="4"/>
      <c r="BYQ283" s="31"/>
      <c r="BYR283" s="30"/>
      <c r="BYS283" s="30"/>
      <c r="BYT283" s="4"/>
      <c r="BYU283" s="31"/>
      <c r="BYV283" s="30"/>
      <c r="BYW283" s="30"/>
      <c r="BYX283" s="4"/>
      <c r="BYY283" s="31"/>
      <c r="BYZ283" s="30"/>
      <c r="BZA283" s="30"/>
      <c r="BZB283" s="4"/>
      <c r="BZC283" s="31"/>
      <c r="BZD283" s="30"/>
      <c r="BZE283" s="30"/>
      <c r="BZF283" s="4"/>
      <c r="BZG283" s="31"/>
      <c r="BZH283" s="30"/>
      <c r="BZI283" s="30"/>
      <c r="BZJ283" s="4"/>
      <c r="BZK283" s="31"/>
      <c r="BZL283" s="30"/>
      <c r="BZM283" s="30"/>
      <c r="BZN283" s="4"/>
      <c r="BZO283" s="31"/>
      <c r="BZP283" s="30"/>
      <c r="BZQ283" s="30"/>
      <c r="BZR283" s="4"/>
      <c r="BZS283" s="31"/>
      <c r="BZT283" s="30"/>
      <c r="BZU283" s="30"/>
      <c r="BZV283" s="4"/>
      <c r="BZW283" s="31"/>
      <c r="BZX283" s="30"/>
      <c r="BZY283" s="30"/>
      <c r="BZZ283" s="4"/>
      <c r="CAA283" s="31"/>
      <c r="CAB283" s="30"/>
      <c r="CAC283" s="30"/>
      <c r="CAD283" s="4"/>
      <c r="CAE283" s="31"/>
      <c r="CAF283" s="30"/>
      <c r="CAG283" s="30"/>
      <c r="CAH283" s="4"/>
      <c r="CAI283" s="31"/>
      <c r="CAJ283" s="30"/>
      <c r="CAK283" s="30"/>
      <c r="CAL283" s="4"/>
      <c r="CAM283" s="31"/>
      <c r="CAN283" s="30"/>
      <c r="CAO283" s="30"/>
      <c r="CAP283" s="4"/>
      <c r="CAQ283" s="31"/>
      <c r="CAR283" s="30"/>
      <c r="CAS283" s="30"/>
      <c r="CAT283" s="4"/>
      <c r="CAU283" s="31"/>
      <c r="CAV283" s="30"/>
      <c r="CAW283" s="30"/>
      <c r="CAX283" s="4"/>
      <c r="CAY283" s="31"/>
      <c r="CAZ283" s="30"/>
      <c r="CBA283" s="30"/>
      <c r="CBB283" s="4"/>
      <c r="CBC283" s="31"/>
      <c r="CBD283" s="30"/>
      <c r="CBE283" s="30"/>
      <c r="CBF283" s="4"/>
      <c r="CBG283" s="31"/>
      <c r="CBH283" s="30"/>
      <c r="CBI283" s="30"/>
      <c r="CBJ283" s="4"/>
      <c r="CBK283" s="31"/>
      <c r="CBL283" s="30"/>
      <c r="CBM283" s="30"/>
      <c r="CBN283" s="4"/>
      <c r="CBO283" s="31"/>
      <c r="CBP283" s="30"/>
      <c r="CBQ283" s="30"/>
      <c r="CBR283" s="4"/>
      <c r="CBS283" s="31"/>
      <c r="CBT283" s="30"/>
      <c r="CBU283" s="30"/>
      <c r="CBV283" s="4"/>
      <c r="CBW283" s="31"/>
      <c r="CBX283" s="30"/>
      <c r="CBY283" s="30"/>
      <c r="CBZ283" s="4"/>
      <c r="CCA283" s="31"/>
      <c r="CCB283" s="30"/>
      <c r="CCC283" s="30"/>
      <c r="CCD283" s="4"/>
      <c r="CCE283" s="31"/>
      <c r="CCF283" s="30"/>
      <c r="CCG283" s="30"/>
      <c r="CCH283" s="4"/>
      <c r="CCI283" s="31"/>
      <c r="CCJ283" s="30"/>
      <c r="CCK283" s="30"/>
      <c r="CCL283" s="4"/>
      <c r="CCM283" s="31"/>
      <c r="CCN283" s="30"/>
      <c r="CCO283" s="30"/>
      <c r="CCP283" s="4"/>
      <c r="CCQ283" s="31"/>
      <c r="CCR283" s="30"/>
      <c r="CCS283" s="30"/>
      <c r="CCT283" s="4"/>
      <c r="CCU283" s="31"/>
      <c r="CCV283" s="30"/>
      <c r="CCW283" s="30"/>
      <c r="CCX283" s="4"/>
      <c r="CCY283" s="31"/>
      <c r="CCZ283" s="30"/>
      <c r="CDA283" s="30"/>
      <c r="CDB283" s="4"/>
      <c r="CDC283" s="31"/>
      <c r="CDD283" s="30"/>
      <c r="CDE283" s="30"/>
      <c r="CDF283" s="4"/>
      <c r="CDG283" s="31"/>
      <c r="CDH283" s="30"/>
      <c r="CDI283" s="30"/>
      <c r="CDJ283" s="4"/>
      <c r="CDK283" s="31"/>
      <c r="CDL283" s="30"/>
      <c r="CDM283" s="30"/>
      <c r="CDN283" s="4"/>
      <c r="CDO283" s="31"/>
      <c r="CDP283" s="30"/>
      <c r="CDQ283" s="30"/>
      <c r="CDR283" s="4"/>
      <c r="CDS283" s="31"/>
      <c r="CDT283" s="30"/>
      <c r="CDU283" s="30"/>
      <c r="CDV283" s="4"/>
      <c r="CDW283" s="31"/>
      <c r="CDX283" s="30"/>
      <c r="CDY283" s="30"/>
      <c r="CDZ283" s="4"/>
      <c r="CEA283" s="31"/>
      <c r="CEB283" s="30"/>
      <c r="CEC283" s="30"/>
      <c r="CED283" s="4"/>
      <c r="CEE283" s="31"/>
      <c r="CEF283" s="30"/>
      <c r="CEG283" s="30"/>
      <c r="CEH283" s="4"/>
      <c r="CEI283" s="31"/>
      <c r="CEJ283" s="30"/>
      <c r="CEK283" s="30"/>
      <c r="CEL283" s="4"/>
      <c r="CEM283" s="31"/>
      <c r="CEN283" s="30"/>
      <c r="CEO283" s="30"/>
      <c r="CEP283" s="4"/>
      <c r="CEQ283" s="31"/>
      <c r="CER283" s="30"/>
      <c r="CES283" s="30"/>
      <c r="CET283" s="4"/>
      <c r="CEU283" s="31"/>
      <c r="CEV283" s="30"/>
      <c r="CEW283" s="30"/>
      <c r="CEX283" s="4"/>
      <c r="CEY283" s="31"/>
      <c r="CEZ283" s="30"/>
      <c r="CFA283" s="30"/>
      <c r="CFB283" s="4"/>
      <c r="CFC283" s="31"/>
      <c r="CFD283" s="30"/>
      <c r="CFE283" s="30"/>
      <c r="CFF283" s="4"/>
      <c r="CFG283" s="31"/>
      <c r="CFH283" s="30"/>
      <c r="CFI283" s="30"/>
      <c r="CFJ283" s="4"/>
      <c r="CFK283" s="31"/>
      <c r="CFL283" s="30"/>
      <c r="CFM283" s="30"/>
      <c r="CFN283" s="4"/>
      <c r="CFO283" s="31"/>
      <c r="CFP283" s="30"/>
      <c r="CFQ283" s="30"/>
      <c r="CFR283" s="4"/>
      <c r="CFS283" s="31"/>
      <c r="CFT283" s="30"/>
      <c r="CFU283" s="30"/>
      <c r="CFV283" s="4"/>
      <c r="CFW283" s="31"/>
      <c r="CFX283" s="30"/>
      <c r="CFY283" s="30"/>
      <c r="CFZ283" s="4"/>
      <c r="CGA283" s="31"/>
      <c r="CGB283" s="30"/>
      <c r="CGC283" s="30"/>
      <c r="CGD283" s="4"/>
      <c r="CGE283" s="31"/>
      <c r="CGF283" s="30"/>
      <c r="CGG283" s="30"/>
      <c r="CGH283" s="4"/>
      <c r="CGI283" s="31"/>
      <c r="CGJ283" s="30"/>
      <c r="CGK283" s="30"/>
      <c r="CGL283" s="4"/>
      <c r="CGM283" s="31"/>
      <c r="CGN283" s="30"/>
      <c r="CGO283" s="30"/>
      <c r="CGP283" s="4"/>
      <c r="CGQ283" s="31"/>
      <c r="CGR283" s="30"/>
      <c r="CGS283" s="30"/>
      <c r="CGT283" s="4"/>
      <c r="CGU283" s="31"/>
      <c r="CGV283" s="30"/>
      <c r="CGW283" s="30"/>
      <c r="CGX283" s="4"/>
      <c r="CGY283" s="31"/>
      <c r="CGZ283" s="30"/>
      <c r="CHA283" s="30"/>
      <c r="CHB283" s="4"/>
      <c r="CHC283" s="31"/>
      <c r="CHD283" s="30"/>
      <c r="CHE283" s="30"/>
      <c r="CHF283" s="4"/>
      <c r="CHG283" s="31"/>
      <c r="CHH283" s="30"/>
      <c r="CHI283" s="30"/>
      <c r="CHJ283" s="4"/>
      <c r="CHK283" s="31"/>
      <c r="CHL283" s="30"/>
      <c r="CHM283" s="30"/>
      <c r="CHN283" s="4"/>
      <c r="CHO283" s="31"/>
      <c r="CHP283" s="30"/>
      <c r="CHQ283" s="30"/>
      <c r="CHR283" s="4"/>
      <c r="CHS283" s="31"/>
      <c r="CHT283" s="30"/>
      <c r="CHU283" s="30"/>
      <c r="CHV283" s="4"/>
      <c r="CHW283" s="31"/>
      <c r="CHX283" s="30"/>
      <c r="CHY283" s="30"/>
      <c r="CHZ283" s="4"/>
      <c r="CIA283" s="31"/>
      <c r="CIB283" s="30"/>
      <c r="CIC283" s="30"/>
      <c r="CID283" s="4"/>
      <c r="CIE283" s="31"/>
      <c r="CIF283" s="30"/>
      <c r="CIG283" s="30"/>
      <c r="CIH283" s="4"/>
      <c r="CII283" s="31"/>
      <c r="CIJ283" s="30"/>
      <c r="CIK283" s="30"/>
      <c r="CIL283" s="4"/>
      <c r="CIM283" s="31"/>
      <c r="CIN283" s="30"/>
      <c r="CIO283" s="30"/>
      <c r="CIP283" s="4"/>
      <c r="CIQ283" s="31"/>
      <c r="CIR283" s="30"/>
      <c r="CIS283" s="30"/>
      <c r="CIT283" s="4"/>
      <c r="CIU283" s="31"/>
      <c r="CIV283" s="30"/>
      <c r="CIW283" s="30"/>
      <c r="CIX283" s="4"/>
      <c r="CIY283" s="31"/>
      <c r="CIZ283" s="30"/>
      <c r="CJA283" s="30"/>
      <c r="CJB283" s="4"/>
      <c r="CJC283" s="31"/>
      <c r="CJD283" s="30"/>
      <c r="CJE283" s="30"/>
      <c r="CJF283" s="4"/>
      <c r="CJG283" s="31"/>
      <c r="CJH283" s="30"/>
      <c r="CJI283" s="30"/>
      <c r="CJJ283" s="4"/>
      <c r="CJK283" s="31"/>
      <c r="CJL283" s="30"/>
      <c r="CJM283" s="30"/>
      <c r="CJN283" s="4"/>
      <c r="CJO283" s="31"/>
      <c r="CJP283" s="30"/>
      <c r="CJQ283" s="30"/>
      <c r="CJR283" s="4"/>
      <c r="CJS283" s="31"/>
      <c r="CJT283" s="30"/>
      <c r="CJU283" s="30"/>
      <c r="CJV283" s="4"/>
      <c r="CJW283" s="31"/>
      <c r="CJX283" s="30"/>
      <c r="CJY283" s="30"/>
      <c r="CJZ283" s="4"/>
      <c r="CKA283" s="31"/>
      <c r="CKB283" s="30"/>
      <c r="CKC283" s="30"/>
      <c r="CKD283" s="4"/>
      <c r="CKE283" s="31"/>
      <c r="CKF283" s="30"/>
      <c r="CKG283" s="30"/>
      <c r="CKH283" s="4"/>
      <c r="CKI283" s="31"/>
      <c r="CKJ283" s="30"/>
      <c r="CKK283" s="30"/>
      <c r="CKL283" s="4"/>
      <c r="CKM283" s="31"/>
      <c r="CKN283" s="30"/>
      <c r="CKO283" s="30"/>
      <c r="CKP283" s="4"/>
      <c r="CKQ283" s="31"/>
      <c r="CKR283" s="30"/>
      <c r="CKS283" s="30"/>
      <c r="CKT283" s="4"/>
      <c r="CKU283" s="31"/>
      <c r="CKV283" s="30"/>
      <c r="CKW283" s="30"/>
      <c r="CKX283" s="4"/>
      <c r="CKY283" s="31"/>
      <c r="CKZ283" s="30"/>
      <c r="CLA283" s="30"/>
      <c r="CLB283" s="4"/>
      <c r="CLC283" s="31"/>
      <c r="CLD283" s="30"/>
      <c r="CLE283" s="30"/>
      <c r="CLF283" s="4"/>
      <c r="CLG283" s="31"/>
      <c r="CLH283" s="30"/>
      <c r="CLI283" s="30"/>
      <c r="CLJ283" s="4"/>
      <c r="CLK283" s="31"/>
      <c r="CLL283" s="30"/>
      <c r="CLM283" s="30"/>
      <c r="CLN283" s="4"/>
      <c r="CLO283" s="31"/>
      <c r="CLP283" s="30"/>
      <c r="CLQ283" s="30"/>
      <c r="CLR283" s="4"/>
      <c r="CLS283" s="31"/>
      <c r="CLT283" s="30"/>
      <c r="CLU283" s="30"/>
      <c r="CLV283" s="4"/>
      <c r="CLW283" s="31"/>
      <c r="CLX283" s="30"/>
      <c r="CLY283" s="30"/>
      <c r="CLZ283" s="4"/>
      <c r="CMA283" s="31"/>
      <c r="CMB283" s="30"/>
      <c r="CMC283" s="30"/>
      <c r="CMD283" s="4"/>
      <c r="CME283" s="31"/>
      <c r="CMF283" s="30"/>
      <c r="CMG283" s="30"/>
      <c r="CMH283" s="4"/>
      <c r="CMI283" s="31"/>
      <c r="CMJ283" s="30"/>
      <c r="CMK283" s="30"/>
      <c r="CML283" s="4"/>
      <c r="CMM283" s="31"/>
      <c r="CMN283" s="30"/>
      <c r="CMO283" s="30"/>
      <c r="CMP283" s="4"/>
      <c r="CMQ283" s="31"/>
      <c r="CMR283" s="30"/>
      <c r="CMS283" s="30"/>
      <c r="CMT283" s="4"/>
      <c r="CMU283" s="31"/>
      <c r="CMV283" s="30"/>
      <c r="CMW283" s="30"/>
      <c r="CMX283" s="4"/>
      <c r="CMY283" s="31"/>
      <c r="CMZ283" s="30"/>
      <c r="CNA283" s="30"/>
      <c r="CNB283" s="4"/>
      <c r="CNC283" s="31"/>
      <c r="CND283" s="30"/>
      <c r="CNE283" s="30"/>
      <c r="CNF283" s="4"/>
      <c r="CNG283" s="31"/>
      <c r="CNH283" s="30"/>
      <c r="CNI283" s="30"/>
      <c r="CNJ283" s="4"/>
      <c r="CNK283" s="31"/>
      <c r="CNL283" s="30"/>
      <c r="CNM283" s="30"/>
      <c r="CNN283" s="4"/>
      <c r="CNO283" s="31"/>
      <c r="CNP283" s="30"/>
      <c r="CNQ283" s="30"/>
      <c r="CNR283" s="4"/>
      <c r="CNS283" s="31"/>
      <c r="CNT283" s="30"/>
      <c r="CNU283" s="30"/>
      <c r="CNV283" s="4"/>
      <c r="CNW283" s="31"/>
      <c r="CNX283" s="30"/>
      <c r="CNY283" s="30"/>
      <c r="CNZ283" s="4"/>
      <c r="COA283" s="31"/>
      <c r="COB283" s="30"/>
      <c r="COC283" s="30"/>
      <c r="COD283" s="4"/>
      <c r="COE283" s="31"/>
      <c r="COF283" s="30"/>
      <c r="COG283" s="30"/>
      <c r="COH283" s="4"/>
      <c r="COI283" s="31"/>
      <c r="COJ283" s="30"/>
      <c r="COK283" s="30"/>
      <c r="COL283" s="4"/>
      <c r="COM283" s="31"/>
      <c r="CON283" s="30"/>
      <c r="COO283" s="30"/>
      <c r="COP283" s="4"/>
      <c r="COQ283" s="31"/>
      <c r="COR283" s="30"/>
      <c r="COS283" s="30"/>
      <c r="COT283" s="4"/>
      <c r="COU283" s="31"/>
      <c r="COV283" s="30"/>
      <c r="COW283" s="30"/>
      <c r="COX283" s="4"/>
      <c r="COY283" s="31"/>
      <c r="COZ283" s="30"/>
      <c r="CPA283" s="30"/>
      <c r="CPB283" s="4"/>
      <c r="CPC283" s="31"/>
      <c r="CPD283" s="30"/>
      <c r="CPE283" s="30"/>
      <c r="CPF283" s="4"/>
      <c r="CPG283" s="31"/>
      <c r="CPH283" s="30"/>
      <c r="CPI283" s="30"/>
      <c r="CPJ283" s="4"/>
      <c r="CPK283" s="31"/>
      <c r="CPL283" s="30"/>
      <c r="CPM283" s="30"/>
      <c r="CPN283" s="4"/>
      <c r="CPO283" s="31"/>
      <c r="CPP283" s="30"/>
      <c r="CPQ283" s="30"/>
      <c r="CPR283" s="4"/>
      <c r="CPS283" s="31"/>
      <c r="CPT283" s="30"/>
      <c r="CPU283" s="30"/>
      <c r="CPV283" s="4"/>
      <c r="CPW283" s="31"/>
      <c r="CPX283" s="30"/>
      <c r="CPY283" s="30"/>
      <c r="CPZ283" s="4"/>
      <c r="CQA283" s="31"/>
      <c r="CQB283" s="30"/>
      <c r="CQC283" s="30"/>
      <c r="CQD283" s="4"/>
      <c r="CQE283" s="31"/>
      <c r="CQF283" s="30"/>
      <c r="CQG283" s="30"/>
      <c r="CQH283" s="4"/>
      <c r="CQI283" s="31"/>
      <c r="CQJ283" s="30"/>
      <c r="CQK283" s="30"/>
      <c r="CQL283" s="4"/>
      <c r="CQM283" s="31"/>
      <c r="CQN283" s="30"/>
      <c r="CQO283" s="30"/>
      <c r="CQP283" s="4"/>
      <c r="CQQ283" s="31"/>
      <c r="CQR283" s="30"/>
      <c r="CQS283" s="30"/>
      <c r="CQT283" s="4"/>
      <c r="CQU283" s="31"/>
      <c r="CQV283" s="30"/>
      <c r="CQW283" s="30"/>
      <c r="CQX283" s="4"/>
      <c r="CQY283" s="31"/>
      <c r="CQZ283" s="30"/>
      <c r="CRA283" s="30"/>
      <c r="CRB283" s="4"/>
      <c r="CRC283" s="31"/>
      <c r="CRD283" s="30"/>
      <c r="CRE283" s="30"/>
      <c r="CRF283" s="4"/>
      <c r="CRG283" s="31"/>
      <c r="CRH283" s="30"/>
      <c r="CRI283" s="30"/>
      <c r="CRJ283" s="4"/>
      <c r="CRK283" s="31"/>
      <c r="CRL283" s="30"/>
      <c r="CRM283" s="30"/>
      <c r="CRN283" s="4"/>
      <c r="CRO283" s="31"/>
      <c r="CRP283" s="30"/>
      <c r="CRQ283" s="30"/>
      <c r="CRR283" s="4"/>
      <c r="CRS283" s="31"/>
      <c r="CRT283" s="30"/>
      <c r="CRU283" s="30"/>
      <c r="CRV283" s="4"/>
      <c r="CRW283" s="31"/>
      <c r="CRX283" s="30"/>
      <c r="CRY283" s="30"/>
      <c r="CRZ283" s="4"/>
      <c r="CSA283" s="31"/>
      <c r="CSB283" s="30"/>
      <c r="CSC283" s="30"/>
      <c r="CSD283" s="4"/>
      <c r="CSE283" s="31"/>
      <c r="CSF283" s="30"/>
      <c r="CSG283" s="30"/>
      <c r="CSH283" s="4"/>
      <c r="CSI283" s="31"/>
      <c r="CSJ283" s="30"/>
      <c r="CSK283" s="30"/>
      <c r="CSL283" s="4"/>
      <c r="CSM283" s="31"/>
      <c r="CSN283" s="30"/>
      <c r="CSO283" s="30"/>
      <c r="CSP283" s="4"/>
      <c r="CSQ283" s="31"/>
      <c r="CSR283" s="30"/>
      <c r="CSS283" s="30"/>
      <c r="CST283" s="4"/>
      <c r="CSU283" s="31"/>
      <c r="CSV283" s="30"/>
      <c r="CSW283" s="30"/>
      <c r="CSX283" s="4"/>
      <c r="CSY283" s="31"/>
      <c r="CSZ283" s="30"/>
      <c r="CTA283" s="30"/>
      <c r="CTB283" s="4"/>
      <c r="CTC283" s="31"/>
      <c r="CTD283" s="30"/>
      <c r="CTE283" s="30"/>
      <c r="CTF283" s="4"/>
      <c r="CTG283" s="31"/>
      <c r="CTH283" s="30"/>
      <c r="CTI283" s="30"/>
      <c r="CTJ283" s="4"/>
      <c r="CTK283" s="31"/>
      <c r="CTL283" s="30"/>
      <c r="CTM283" s="30"/>
      <c r="CTN283" s="4"/>
      <c r="CTO283" s="31"/>
      <c r="CTP283" s="30"/>
      <c r="CTQ283" s="30"/>
      <c r="CTR283" s="4"/>
      <c r="CTS283" s="31"/>
      <c r="CTT283" s="30"/>
      <c r="CTU283" s="30"/>
      <c r="CTV283" s="4"/>
      <c r="CTW283" s="31"/>
      <c r="CTX283" s="30"/>
      <c r="CTY283" s="30"/>
      <c r="CTZ283" s="4"/>
      <c r="CUA283" s="31"/>
      <c r="CUB283" s="30"/>
      <c r="CUC283" s="30"/>
      <c r="CUD283" s="4"/>
      <c r="CUE283" s="31"/>
      <c r="CUF283" s="30"/>
      <c r="CUG283" s="30"/>
      <c r="CUH283" s="4"/>
      <c r="CUI283" s="31"/>
      <c r="CUJ283" s="30"/>
      <c r="CUK283" s="30"/>
      <c r="CUL283" s="4"/>
      <c r="CUM283" s="31"/>
      <c r="CUN283" s="30"/>
      <c r="CUO283" s="30"/>
      <c r="CUP283" s="4"/>
      <c r="CUQ283" s="31"/>
      <c r="CUR283" s="30"/>
      <c r="CUS283" s="30"/>
      <c r="CUT283" s="4"/>
      <c r="CUU283" s="31"/>
      <c r="CUV283" s="30"/>
      <c r="CUW283" s="30"/>
      <c r="CUX283" s="4"/>
      <c r="CUY283" s="31"/>
      <c r="CUZ283" s="30"/>
      <c r="CVA283" s="30"/>
      <c r="CVB283" s="4"/>
      <c r="CVC283" s="31"/>
      <c r="CVD283" s="30"/>
      <c r="CVE283" s="30"/>
      <c r="CVF283" s="4"/>
      <c r="CVG283" s="31"/>
      <c r="CVH283" s="30"/>
      <c r="CVI283" s="30"/>
      <c r="CVJ283" s="4"/>
      <c r="CVK283" s="31"/>
      <c r="CVL283" s="30"/>
      <c r="CVM283" s="30"/>
      <c r="CVN283" s="4"/>
      <c r="CVO283" s="31"/>
      <c r="CVP283" s="30"/>
      <c r="CVQ283" s="30"/>
      <c r="CVR283" s="4"/>
      <c r="CVS283" s="31"/>
      <c r="CVT283" s="30"/>
      <c r="CVU283" s="30"/>
      <c r="CVV283" s="4"/>
      <c r="CVW283" s="31"/>
      <c r="CVX283" s="30"/>
      <c r="CVY283" s="30"/>
      <c r="CVZ283" s="4"/>
      <c r="CWA283" s="31"/>
      <c r="CWB283" s="30"/>
      <c r="CWC283" s="30"/>
      <c r="CWD283" s="4"/>
      <c r="CWE283" s="31"/>
      <c r="CWF283" s="30"/>
      <c r="CWG283" s="30"/>
      <c r="CWH283" s="4"/>
      <c r="CWI283" s="31"/>
      <c r="CWJ283" s="30"/>
      <c r="CWK283" s="30"/>
      <c r="CWL283" s="4"/>
      <c r="CWM283" s="31"/>
      <c r="CWN283" s="30"/>
      <c r="CWO283" s="30"/>
      <c r="CWP283" s="4"/>
      <c r="CWQ283" s="31"/>
      <c r="CWR283" s="30"/>
      <c r="CWS283" s="30"/>
      <c r="CWT283" s="4"/>
      <c r="CWU283" s="31"/>
      <c r="CWV283" s="30"/>
      <c r="CWW283" s="30"/>
      <c r="CWX283" s="4"/>
      <c r="CWY283" s="31"/>
      <c r="CWZ283" s="30"/>
      <c r="CXA283" s="30"/>
      <c r="CXB283" s="4"/>
      <c r="CXC283" s="31"/>
      <c r="CXD283" s="30"/>
      <c r="CXE283" s="30"/>
      <c r="CXF283" s="4"/>
      <c r="CXG283" s="31"/>
      <c r="CXH283" s="30"/>
      <c r="CXI283" s="30"/>
      <c r="CXJ283" s="4"/>
      <c r="CXK283" s="31"/>
      <c r="CXL283" s="30"/>
      <c r="CXM283" s="30"/>
      <c r="CXN283" s="4"/>
      <c r="CXO283" s="31"/>
      <c r="CXP283" s="30"/>
      <c r="CXQ283" s="30"/>
      <c r="CXR283" s="4"/>
      <c r="CXS283" s="31"/>
      <c r="CXT283" s="30"/>
      <c r="CXU283" s="30"/>
      <c r="CXV283" s="4"/>
      <c r="CXW283" s="31"/>
      <c r="CXX283" s="30"/>
      <c r="CXY283" s="30"/>
      <c r="CXZ283" s="4"/>
      <c r="CYA283" s="31"/>
      <c r="CYB283" s="30"/>
      <c r="CYC283" s="30"/>
      <c r="CYD283" s="4"/>
      <c r="CYE283" s="31"/>
      <c r="CYF283" s="30"/>
      <c r="CYG283" s="30"/>
      <c r="CYH283" s="4"/>
      <c r="CYI283" s="31"/>
      <c r="CYJ283" s="30"/>
      <c r="CYK283" s="30"/>
      <c r="CYL283" s="4"/>
      <c r="CYM283" s="31"/>
      <c r="CYN283" s="30"/>
      <c r="CYO283" s="30"/>
      <c r="CYP283" s="4"/>
      <c r="CYQ283" s="31"/>
      <c r="CYR283" s="30"/>
      <c r="CYS283" s="30"/>
      <c r="CYT283" s="4"/>
      <c r="CYU283" s="31"/>
      <c r="CYV283" s="30"/>
      <c r="CYW283" s="30"/>
      <c r="CYX283" s="4"/>
      <c r="CYY283" s="31"/>
      <c r="CYZ283" s="30"/>
      <c r="CZA283" s="30"/>
      <c r="CZB283" s="4"/>
      <c r="CZC283" s="31"/>
      <c r="CZD283" s="30"/>
      <c r="CZE283" s="30"/>
      <c r="CZF283" s="4"/>
      <c r="CZG283" s="31"/>
      <c r="CZH283" s="30"/>
      <c r="CZI283" s="30"/>
      <c r="CZJ283" s="4"/>
      <c r="CZK283" s="31"/>
      <c r="CZL283" s="30"/>
      <c r="CZM283" s="30"/>
      <c r="CZN283" s="4"/>
      <c r="CZO283" s="31"/>
      <c r="CZP283" s="30"/>
      <c r="CZQ283" s="30"/>
      <c r="CZR283" s="4"/>
      <c r="CZS283" s="31"/>
      <c r="CZT283" s="30"/>
      <c r="CZU283" s="30"/>
      <c r="CZV283" s="4"/>
      <c r="CZW283" s="31"/>
      <c r="CZX283" s="30"/>
      <c r="CZY283" s="30"/>
      <c r="CZZ283" s="4"/>
      <c r="DAA283" s="31"/>
      <c r="DAB283" s="30"/>
      <c r="DAC283" s="30"/>
      <c r="DAD283" s="4"/>
      <c r="DAE283" s="31"/>
      <c r="DAF283" s="30"/>
      <c r="DAG283" s="30"/>
      <c r="DAH283" s="4"/>
      <c r="DAI283" s="31"/>
      <c r="DAJ283" s="30"/>
      <c r="DAK283" s="30"/>
      <c r="DAL283" s="4"/>
      <c r="DAM283" s="31"/>
      <c r="DAN283" s="30"/>
      <c r="DAO283" s="30"/>
      <c r="DAP283" s="4"/>
      <c r="DAQ283" s="31"/>
      <c r="DAR283" s="30"/>
      <c r="DAS283" s="30"/>
      <c r="DAT283" s="4"/>
      <c r="DAU283" s="31"/>
      <c r="DAV283" s="30"/>
      <c r="DAW283" s="30"/>
      <c r="DAX283" s="4"/>
      <c r="DAY283" s="591"/>
      <c r="DAZ283" s="589"/>
      <c r="DBA283" s="589"/>
      <c r="DBB283" s="4"/>
      <c r="DBC283" s="591"/>
      <c r="DBD283" s="589"/>
      <c r="DBE283" s="589"/>
      <c r="DBF283" s="4"/>
      <c r="DBG283" s="591"/>
      <c r="DBH283" s="589"/>
      <c r="DBI283" s="589"/>
      <c r="DBJ283" s="4"/>
      <c r="DBK283" s="591"/>
      <c r="DBL283" s="589"/>
      <c r="DBM283" s="589"/>
      <c r="DBN283" s="4"/>
      <c r="DBO283" s="591"/>
      <c r="DBP283" s="589"/>
      <c r="DBQ283" s="589"/>
      <c r="DBR283" s="4"/>
      <c r="DBS283" s="591"/>
      <c r="DBT283" s="589"/>
      <c r="DBU283" s="589"/>
      <c r="DBV283" s="4"/>
      <c r="DBW283" s="591"/>
      <c r="DBX283" s="589"/>
      <c r="DBY283" s="589"/>
      <c r="DBZ283" s="4"/>
      <c r="DCA283" s="591"/>
      <c r="DCB283" s="589"/>
      <c r="DCC283" s="589"/>
      <c r="DCD283" s="4"/>
      <c r="DCE283" s="591"/>
      <c r="DCF283" s="589"/>
      <c r="DCG283" s="589"/>
      <c r="DCH283" s="4"/>
      <c r="DCI283" s="591"/>
      <c r="DCJ283" s="589"/>
      <c r="DCK283" s="589"/>
      <c r="DCL283" s="4"/>
      <c r="DCM283" s="591"/>
      <c r="DCN283" s="589"/>
      <c r="DCO283" s="589"/>
      <c r="DCP283" s="4"/>
      <c r="DCQ283" s="591"/>
      <c r="DCR283" s="589"/>
      <c r="DCS283" s="589"/>
      <c r="DCT283" s="4"/>
      <c r="DCU283" s="591"/>
      <c r="DCV283" s="589"/>
      <c r="DCW283" s="589"/>
      <c r="DCX283" s="4"/>
      <c r="DCY283" s="591"/>
      <c r="DCZ283" s="589"/>
      <c r="DDA283" s="589"/>
      <c r="DDB283" s="4"/>
      <c r="DDC283" s="591"/>
      <c r="DDD283" s="589"/>
      <c r="DDE283" s="589"/>
      <c r="DDF283" s="4"/>
      <c r="DDG283" s="591"/>
      <c r="DDH283" s="589"/>
      <c r="DDI283" s="589"/>
      <c r="DDJ283" s="4"/>
      <c r="DDK283" s="591"/>
      <c r="DDL283" s="589"/>
      <c r="DDM283" s="589"/>
      <c r="DDN283" s="4"/>
      <c r="DDO283" s="591"/>
      <c r="DDP283" s="589"/>
      <c r="DDQ283" s="589"/>
      <c r="DDR283" s="4"/>
      <c r="DDS283" s="591"/>
      <c r="DDT283" s="589"/>
      <c r="DDU283" s="589"/>
      <c r="DDV283" s="4"/>
      <c r="DDW283" s="591"/>
      <c r="DDX283" s="589"/>
      <c r="DDY283" s="589"/>
      <c r="DDZ283" s="4"/>
      <c r="DEA283" s="591"/>
      <c r="DEB283" s="589"/>
      <c r="DEC283" s="589"/>
      <c r="DED283" s="4"/>
      <c r="DEE283" s="591"/>
      <c r="DEF283" s="589"/>
      <c r="DEG283" s="589"/>
      <c r="DEH283" s="4"/>
      <c r="DEI283" s="591"/>
      <c r="DEJ283" s="589"/>
      <c r="DEK283" s="589"/>
      <c r="DEL283" s="4"/>
      <c r="DEM283" s="591"/>
      <c r="DEN283" s="589"/>
      <c r="DEO283" s="589"/>
      <c r="DEP283" s="4"/>
      <c r="DEQ283" s="591"/>
      <c r="DER283" s="589"/>
      <c r="DES283" s="589"/>
      <c r="DET283" s="4"/>
      <c r="DEU283" s="591"/>
      <c r="DEV283" s="589"/>
      <c r="DEW283" s="589"/>
      <c r="DEX283" s="4"/>
      <c r="DEY283" s="591"/>
      <c r="DEZ283" s="589"/>
      <c r="DFA283" s="589"/>
      <c r="DFB283" s="4"/>
      <c r="DFC283" s="591"/>
      <c r="DFD283" s="589"/>
      <c r="DFE283" s="589"/>
      <c r="DFF283" s="4"/>
      <c r="DFG283" s="591"/>
      <c r="DFH283" s="589"/>
      <c r="DFI283" s="589"/>
      <c r="DFJ283" s="4"/>
      <c r="DFK283" s="591"/>
      <c r="DFL283" s="589"/>
      <c r="DFM283" s="589"/>
      <c r="DFN283" s="4"/>
      <c r="DFO283" s="591"/>
      <c r="DFP283" s="589"/>
      <c r="DFQ283" s="589"/>
      <c r="DFR283" s="4"/>
      <c r="DFS283" s="591"/>
      <c r="DFT283" s="589"/>
      <c r="DFU283" s="589"/>
      <c r="DFV283" s="4"/>
      <c r="DFW283" s="591"/>
      <c r="DFX283" s="589"/>
      <c r="DFY283" s="589"/>
      <c r="DFZ283" s="4"/>
      <c r="DGA283" s="591"/>
      <c r="DGB283" s="589"/>
      <c r="DGC283" s="589"/>
      <c r="DGD283" s="4"/>
      <c r="DGE283" s="591"/>
      <c r="DGF283" s="589"/>
      <c r="DGG283" s="589"/>
      <c r="DGH283" s="4"/>
      <c r="DGI283" s="591"/>
      <c r="DGJ283" s="589"/>
      <c r="DGK283" s="589"/>
      <c r="DGL283" s="4"/>
      <c r="DGM283" s="591"/>
      <c r="DGN283" s="589"/>
      <c r="DGO283" s="589"/>
      <c r="DGP283" s="4"/>
      <c r="DGQ283" s="591"/>
      <c r="DGR283" s="589"/>
      <c r="DGS283" s="589"/>
      <c r="DGT283" s="4"/>
      <c r="DGU283" s="591"/>
      <c r="DGV283" s="589"/>
      <c r="DGW283" s="589"/>
      <c r="DGX283" s="4"/>
      <c r="DGY283" s="591"/>
      <c r="DGZ283" s="589"/>
      <c r="DHA283" s="589"/>
      <c r="DHB283" s="4"/>
      <c r="DHC283" s="591"/>
      <c r="DHD283" s="589"/>
      <c r="DHE283" s="589"/>
      <c r="DHF283" s="4"/>
      <c r="DHG283" s="591"/>
      <c r="DHH283" s="589"/>
      <c r="DHI283" s="589"/>
      <c r="DHJ283" s="4"/>
      <c r="DHK283" s="591"/>
      <c r="DHL283" s="589"/>
      <c r="DHM283" s="589"/>
      <c r="DHN283" s="4"/>
      <c r="DHO283" s="591"/>
      <c r="DHP283" s="589"/>
      <c r="DHQ283" s="589"/>
      <c r="DHR283" s="4"/>
      <c r="DHS283" s="591"/>
      <c r="DHT283" s="589"/>
      <c r="DHU283" s="589"/>
      <c r="DHV283" s="4"/>
      <c r="DHW283" s="591"/>
      <c r="DHX283" s="589"/>
      <c r="DHY283" s="589"/>
      <c r="DHZ283" s="4"/>
      <c r="DIA283" s="591"/>
      <c r="DIB283" s="589"/>
      <c r="DIC283" s="589"/>
      <c r="DID283" s="4"/>
      <c r="DIE283" s="591"/>
      <c r="DIF283" s="589"/>
      <c r="DIG283" s="589"/>
      <c r="DIH283" s="4"/>
      <c r="DII283" s="591"/>
      <c r="DIJ283" s="589"/>
      <c r="DIK283" s="589"/>
      <c r="DIL283" s="4"/>
      <c r="DIM283" s="591"/>
      <c r="DIN283" s="589"/>
      <c r="DIO283" s="589"/>
      <c r="DIP283" s="4"/>
      <c r="DIQ283" s="591"/>
      <c r="DIR283" s="589"/>
      <c r="DIS283" s="589"/>
      <c r="DIT283" s="4"/>
      <c r="DIU283" s="591"/>
      <c r="DIV283" s="589"/>
      <c r="DIW283" s="589"/>
      <c r="DIX283" s="4"/>
      <c r="DIY283" s="591"/>
      <c r="DIZ283" s="589"/>
      <c r="DJA283" s="589"/>
      <c r="DJB283" s="4"/>
      <c r="DJC283" s="591"/>
      <c r="DJD283" s="589"/>
      <c r="DJE283" s="589"/>
      <c r="DJF283" s="4"/>
      <c r="DJG283" s="591"/>
      <c r="DJH283" s="589"/>
      <c r="DJI283" s="589"/>
      <c r="DJJ283" s="4"/>
      <c r="DJK283" s="591"/>
      <c r="DJL283" s="589"/>
      <c r="DJM283" s="589"/>
      <c r="DJN283" s="4"/>
      <c r="DJO283" s="591"/>
      <c r="DJP283" s="589"/>
      <c r="DJQ283" s="589"/>
      <c r="DJR283" s="4"/>
      <c r="DJS283" s="591"/>
      <c r="DJT283" s="589"/>
      <c r="DJU283" s="589"/>
      <c r="DJV283" s="4"/>
      <c r="DJW283" s="591"/>
      <c r="DJX283" s="589"/>
      <c r="DJY283" s="589"/>
      <c r="DJZ283" s="4"/>
      <c r="DKA283" s="591"/>
      <c r="DKB283" s="589"/>
      <c r="DKC283" s="589"/>
      <c r="DKD283" s="4"/>
      <c r="DKE283" s="591"/>
      <c r="DKF283" s="589"/>
      <c r="DKG283" s="589"/>
      <c r="DKH283" s="4"/>
      <c r="DKI283" s="591"/>
      <c r="DKJ283" s="589"/>
      <c r="DKK283" s="589"/>
      <c r="DKL283" s="4"/>
      <c r="DKM283" s="591"/>
      <c r="DKN283" s="589"/>
      <c r="DKO283" s="589"/>
      <c r="DKP283" s="4"/>
      <c r="DKQ283" s="591"/>
      <c r="DKR283" s="589"/>
      <c r="DKS283" s="589"/>
      <c r="DKT283" s="4"/>
      <c r="DKU283" s="591"/>
      <c r="DKV283" s="589"/>
      <c r="DKW283" s="589"/>
      <c r="DKX283" s="4"/>
      <c r="DKY283" s="591"/>
      <c r="DKZ283" s="589"/>
      <c r="DLA283" s="589"/>
      <c r="DLB283" s="4"/>
      <c r="DLC283" s="591"/>
      <c r="DLD283" s="589"/>
      <c r="DLE283" s="589"/>
      <c r="DLF283" s="4"/>
      <c r="DLG283" s="591"/>
      <c r="DLH283" s="589"/>
      <c r="DLI283" s="589"/>
      <c r="DLJ283" s="4"/>
      <c r="DLK283" s="591"/>
      <c r="DLL283" s="589"/>
      <c r="DLM283" s="589"/>
      <c r="DLN283" s="4"/>
      <c r="DLO283" s="591"/>
      <c r="DLP283" s="589"/>
      <c r="DLQ283" s="589"/>
      <c r="DLR283" s="4"/>
      <c r="DLS283" s="591"/>
      <c r="DLT283" s="589"/>
      <c r="DLU283" s="589"/>
      <c r="DLV283" s="4"/>
      <c r="DLW283" s="591"/>
      <c r="DLX283" s="589"/>
      <c r="DLY283" s="589"/>
      <c r="DLZ283" s="4"/>
      <c r="DMA283" s="591"/>
      <c r="DMB283" s="589"/>
      <c r="DMC283" s="589"/>
      <c r="DMD283" s="4"/>
      <c r="DME283" s="591"/>
      <c r="DMF283" s="589"/>
      <c r="DMG283" s="589"/>
      <c r="DMH283" s="4"/>
      <c r="DMI283" s="591"/>
      <c r="DMJ283" s="589"/>
      <c r="DMK283" s="589"/>
      <c r="DML283" s="4"/>
      <c r="DMM283" s="591"/>
      <c r="DMN283" s="589"/>
      <c r="DMO283" s="589"/>
      <c r="DMP283" s="4"/>
      <c r="DMQ283" s="591"/>
      <c r="DMR283" s="589"/>
      <c r="DMS283" s="589"/>
      <c r="DMT283" s="4"/>
      <c r="DMU283" s="591"/>
      <c r="DMV283" s="589"/>
      <c r="DMW283" s="589"/>
      <c r="DMX283" s="4"/>
      <c r="DMY283" s="591"/>
      <c r="DMZ283" s="589"/>
      <c r="DNA283" s="589"/>
      <c r="DNB283" s="4"/>
      <c r="DNC283" s="591"/>
      <c r="DND283" s="589"/>
      <c r="DNE283" s="589"/>
      <c r="DNF283" s="4"/>
      <c r="DNG283" s="591"/>
      <c r="DNH283" s="589"/>
      <c r="DNI283" s="589"/>
      <c r="DNJ283" s="4"/>
      <c r="DNK283" s="591"/>
      <c r="DNL283" s="589"/>
      <c r="DNM283" s="589"/>
      <c r="DNN283" s="4"/>
      <c r="DNO283" s="591"/>
      <c r="DNP283" s="589"/>
      <c r="DNQ283" s="589"/>
      <c r="DNR283" s="4"/>
      <c r="DNS283" s="591"/>
      <c r="DNT283" s="589"/>
      <c r="DNU283" s="589"/>
      <c r="DNV283" s="4"/>
      <c r="DNW283" s="591"/>
      <c r="DNX283" s="589"/>
      <c r="DNY283" s="589"/>
      <c r="DNZ283" s="4"/>
      <c r="DOA283" s="591"/>
      <c r="DOB283" s="589"/>
      <c r="DOC283" s="589"/>
      <c r="DOD283" s="4"/>
      <c r="DOE283" s="591"/>
      <c r="DOF283" s="589"/>
      <c r="DOG283" s="589"/>
      <c r="DOH283" s="4"/>
      <c r="DOI283" s="591"/>
      <c r="DOJ283" s="589"/>
      <c r="DOK283" s="589"/>
      <c r="DOL283" s="4"/>
      <c r="DOM283" s="591"/>
      <c r="DON283" s="589"/>
      <c r="DOO283" s="589"/>
      <c r="DOP283" s="4"/>
      <c r="DOQ283" s="591"/>
      <c r="DOR283" s="589"/>
      <c r="DOS283" s="589"/>
      <c r="DOT283" s="4"/>
      <c r="DOU283" s="591"/>
      <c r="DOV283" s="589"/>
      <c r="DOW283" s="589"/>
      <c r="DOX283" s="4"/>
      <c r="DOY283" s="591"/>
      <c r="DOZ283" s="589"/>
      <c r="DPA283" s="589"/>
      <c r="DPB283" s="4"/>
      <c r="DPC283" s="591"/>
      <c r="DPD283" s="589"/>
      <c r="DPE283" s="589"/>
      <c r="DPF283" s="4"/>
      <c r="DPG283" s="591"/>
      <c r="DPH283" s="589"/>
      <c r="DPI283" s="589"/>
      <c r="DPJ283" s="4"/>
      <c r="DPK283" s="591"/>
      <c r="DPL283" s="589"/>
      <c r="DPM283" s="589"/>
      <c r="DPN283" s="4"/>
      <c r="DPO283" s="591"/>
      <c r="DPP283" s="589"/>
      <c r="DPQ283" s="589"/>
      <c r="DPR283" s="4"/>
      <c r="DPS283" s="591"/>
      <c r="DPT283" s="589"/>
      <c r="DPU283" s="589"/>
      <c r="DPV283" s="4"/>
      <c r="DPW283" s="591"/>
      <c r="DPX283" s="589"/>
      <c r="DPY283" s="589"/>
      <c r="DPZ283" s="4"/>
      <c r="DQA283" s="591"/>
      <c r="DQB283" s="589"/>
      <c r="DQC283" s="589"/>
      <c r="DQD283" s="4"/>
      <c r="DQE283" s="591"/>
      <c r="DQF283" s="589"/>
      <c r="DQG283" s="589"/>
      <c r="DQH283" s="4"/>
      <c r="DQI283" s="591"/>
      <c r="DQJ283" s="589"/>
      <c r="DQK283" s="589"/>
      <c r="DQL283" s="4"/>
      <c r="DQM283" s="591"/>
      <c r="DQN283" s="589"/>
      <c r="DQO283" s="589"/>
      <c r="DQP283" s="4"/>
      <c r="DQQ283" s="591"/>
      <c r="DQR283" s="589"/>
      <c r="DQS283" s="589"/>
      <c r="DQT283" s="4"/>
      <c r="DQU283" s="591"/>
      <c r="DQV283" s="589"/>
      <c r="DQW283" s="589"/>
      <c r="DQX283" s="4"/>
      <c r="DQY283" s="591"/>
      <c r="DQZ283" s="589"/>
      <c r="DRA283" s="589"/>
      <c r="DRB283" s="4"/>
      <c r="DRC283" s="591"/>
      <c r="DRD283" s="589"/>
      <c r="DRE283" s="589"/>
      <c r="DRF283" s="4"/>
      <c r="DRG283" s="591"/>
      <c r="DRH283" s="589"/>
      <c r="DRI283" s="589"/>
      <c r="DRJ283" s="4"/>
      <c r="DRK283" s="591"/>
      <c r="DRL283" s="589"/>
      <c r="DRM283" s="589"/>
      <c r="DRN283" s="4"/>
      <c r="DRO283" s="591"/>
      <c r="DRP283" s="589"/>
      <c r="DRQ283" s="589"/>
      <c r="DRR283" s="4"/>
      <c r="DRS283" s="591"/>
      <c r="DRT283" s="589"/>
      <c r="DRU283" s="589"/>
      <c r="DRV283" s="4"/>
      <c r="DRW283" s="591"/>
      <c r="DRX283" s="589"/>
      <c r="DRY283" s="589"/>
      <c r="DRZ283" s="4"/>
      <c r="DSA283" s="591"/>
      <c r="DSB283" s="589"/>
      <c r="DSC283" s="589"/>
      <c r="DSD283" s="4"/>
      <c r="DSE283" s="591"/>
      <c r="DSF283" s="589"/>
      <c r="DSG283" s="589"/>
      <c r="DSH283" s="4"/>
      <c r="DSI283" s="591"/>
      <c r="DSJ283" s="589"/>
      <c r="DSK283" s="589"/>
      <c r="DSL283" s="4"/>
      <c r="DSM283" s="591"/>
      <c r="DSN283" s="589"/>
      <c r="DSO283" s="589"/>
      <c r="DSP283" s="4"/>
      <c r="DSQ283" s="591"/>
      <c r="DSR283" s="589"/>
      <c r="DSS283" s="589"/>
      <c r="DST283" s="4"/>
      <c r="DSU283" s="591"/>
      <c r="DSV283" s="589"/>
      <c r="DSW283" s="589"/>
      <c r="DSX283" s="4"/>
      <c r="DSY283" s="591"/>
      <c r="DSZ283" s="589"/>
      <c r="DTA283" s="589"/>
      <c r="DTB283" s="4"/>
      <c r="DTC283" s="591"/>
      <c r="DTD283" s="589"/>
      <c r="DTE283" s="589"/>
      <c r="DTF283" s="4"/>
      <c r="DTG283" s="591"/>
      <c r="DTH283" s="589"/>
      <c r="DTI283" s="589"/>
      <c r="DTJ283" s="4"/>
      <c r="DTK283" s="591"/>
      <c r="DTL283" s="589"/>
      <c r="DTM283" s="589"/>
      <c r="DTN283" s="4"/>
      <c r="DTO283" s="591"/>
      <c r="DTP283" s="589"/>
      <c r="DTQ283" s="589"/>
      <c r="DTR283" s="4"/>
      <c r="DTS283" s="591"/>
      <c r="DTT283" s="589"/>
      <c r="DTU283" s="589"/>
      <c r="DTV283" s="4"/>
      <c r="DTW283" s="591"/>
      <c r="DTX283" s="589"/>
      <c r="DTY283" s="589"/>
      <c r="DTZ283" s="4"/>
      <c r="DUA283" s="591"/>
      <c r="DUB283" s="589"/>
      <c r="DUC283" s="589"/>
      <c r="DUD283" s="4"/>
      <c r="DUE283" s="591"/>
      <c r="DUF283" s="589"/>
      <c r="DUG283" s="589"/>
      <c r="DUH283" s="4"/>
      <c r="DUI283" s="591"/>
      <c r="DUJ283" s="589"/>
      <c r="DUK283" s="589"/>
      <c r="DUL283" s="4"/>
      <c r="DUM283" s="591"/>
      <c r="DUN283" s="589"/>
      <c r="DUO283" s="589"/>
      <c r="DUP283" s="4"/>
      <c r="DUQ283" s="591"/>
      <c r="DUR283" s="589"/>
      <c r="DUS283" s="589"/>
      <c r="DUT283" s="4"/>
      <c r="DUU283" s="591"/>
      <c r="DUV283" s="589"/>
      <c r="DUW283" s="589"/>
      <c r="DUX283" s="4"/>
      <c r="DUY283" s="591"/>
      <c r="DUZ283" s="589"/>
      <c r="DVA283" s="589"/>
      <c r="DVB283" s="4"/>
      <c r="DVC283" s="591"/>
      <c r="DVD283" s="589"/>
      <c r="DVE283" s="589"/>
      <c r="DVF283" s="4"/>
      <c r="DVG283" s="591"/>
      <c r="DVH283" s="589"/>
      <c r="DVI283" s="589"/>
      <c r="DVJ283" s="4"/>
      <c r="DVK283" s="591"/>
      <c r="DVL283" s="589"/>
      <c r="DVM283" s="589"/>
      <c r="DVN283" s="4"/>
      <c r="DVO283" s="591"/>
      <c r="DVP283" s="589"/>
      <c r="DVQ283" s="589"/>
      <c r="DVR283" s="4"/>
      <c r="DVS283" s="591"/>
      <c r="DVT283" s="589"/>
      <c r="DVU283" s="589"/>
      <c r="DVV283" s="4"/>
      <c r="DVW283" s="591"/>
      <c r="DVX283" s="589"/>
      <c r="DVY283" s="589"/>
      <c r="DVZ283" s="4"/>
      <c r="DWA283" s="591"/>
      <c r="DWB283" s="589"/>
      <c r="DWC283" s="589"/>
      <c r="DWD283" s="4"/>
      <c r="DWE283" s="591"/>
      <c r="DWF283" s="589"/>
      <c r="DWG283" s="589"/>
      <c r="DWH283" s="4"/>
      <c r="DWI283" s="591"/>
      <c r="DWJ283" s="589"/>
      <c r="DWK283" s="589"/>
      <c r="DWL283" s="4"/>
      <c r="DWM283" s="591"/>
      <c r="DWN283" s="589"/>
      <c r="DWO283" s="589"/>
      <c r="DWP283" s="4"/>
      <c r="DWQ283" s="591"/>
      <c r="DWR283" s="589"/>
      <c r="DWS283" s="589"/>
      <c r="DWT283" s="4"/>
      <c r="DWU283" s="591"/>
      <c r="DWV283" s="589"/>
      <c r="DWW283" s="589"/>
      <c r="DWX283" s="4"/>
      <c r="DWY283" s="591"/>
      <c r="DWZ283" s="589"/>
      <c r="DXA283" s="589"/>
      <c r="DXB283" s="4"/>
      <c r="DXC283" s="591"/>
      <c r="DXD283" s="589"/>
      <c r="DXE283" s="589"/>
      <c r="DXF283" s="4"/>
      <c r="DXG283" s="591"/>
      <c r="DXH283" s="589"/>
      <c r="DXI283" s="589"/>
      <c r="DXJ283" s="4"/>
      <c r="DXK283" s="591"/>
      <c r="DXL283" s="589"/>
      <c r="DXM283" s="589"/>
      <c r="DXN283" s="4"/>
      <c r="DXO283" s="591"/>
      <c r="DXP283" s="589"/>
      <c r="DXQ283" s="589"/>
      <c r="DXR283" s="4"/>
      <c r="DXS283" s="591"/>
      <c r="DXT283" s="589"/>
      <c r="DXU283" s="589"/>
      <c r="DXV283" s="4"/>
      <c r="DXW283" s="591"/>
      <c r="DXX283" s="589"/>
      <c r="DXY283" s="589"/>
      <c r="DXZ283" s="4"/>
      <c r="DYA283" s="591"/>
      <c r="DYB283" s="589"/>
      <c r="DYC283" s="589"/>
      <c r="DYD283" s="4"/>
      <c r="DYE283" s="591"/>
      <c r="DYF283" s="589"/>
      <c r="DYG283" s="589"/>
      <c r="DYH283" s="4"/>
      <c r="DYI283" s="591"/>
      <c r="DYJ283" s="589"/>
      <c r="DYK283" s="589"/>
      <c r="DYL283" s="4"/>
      <c r="DYM283" s="591"/>
      <c r="DYN283" s="589"/>
      <c r="DYO283" s="589"/>
      <c r="DYP283" s="4"/>
      <c r="DYQ283" s="591"/>
      <c r="DYR283" s="589"/>
      <c r="DYS283" s="589"/>
      <c r="DYT283" s="4"/>
      <c r="DYU283" s="591"/>
      <c r="DYV283" s="589"/>
      <c r="DYW283" s="589"/>
      <c r="DYX283" s="4"/>
      <c r="DYY283" s="591"/>
      <c r="DYZ283" s="589"/>
      <c r="DZA283" s="589"/>
      <c r="DZB283" s="4"/>
      <c r="DZC283" s="591"/>
      <c r="DZD283" s="589"/>
      <c r="DZE283" s="589"/>
      <c r="DZF283" s="4"/>
      <c r="DZG283" s="591"/>
      <c r="DZH283" s="589"/>
      <c r="DZI283" s="589"/>
      <c r="DZJ283" s="4"/>
      <c r="DZK283" s="591"/>
      <c r="DZL283" s="589"/>
      <c r="DZM283" s="589"/>
      <c r="DZN283" s="4"/>
      <c r="DZO283" s="591"/>
      <c r="DZP283" s="589"/>
      <c r="DZQ283" s="589"/>
      <c r="DZR283" s="4"/>
      <c r="DZS283" s="591"/>
      <c r="DZT283" s="589"/>
      <c r="DZU283" s="589"/>
      <c r="DZV283" s="4"/>
      <c r="DZW283" s="591"/>
      <c r="DZX283" s="589"/>
      <c r="DZY283" s="589"/>
      <c r="DZZ283" s="4"/>
      <c r="EAA283" s="591"/>
      <c r="EAB283" s="589"/>
      <c r="EAC283" s="589"/>
      <c r="EAD283" s="4"/>
      <c r="EAE283" s="591"/>
      <c r="EAF283" s="589"/>
      <c r="EAG283" s="589"/>
      <c r="EAH283" s="4"/>
      <c r="EAI283" s="591"/>
      <c r="EAJ283" s="589"/>
      <c r="EAK283" s="589"/>
      <c r="EAL283" s="4"/>
      <c r="EAM283" s="591"/>
      <c r="EAN283" s="589"/>
      <c r="EAO283" s="589"/>
      <c r="EAP283" s="4"/>
      <c r="EAQ283" s="591"/>
      <c r="EAR283" s="589"/>
      <c r="EAS283" s="589"/>
      <c r="EAT283" s="4"/>
      <c r="EAU283" s="591"/>
      <c r="EAV283" s="589"/>
      <c r="EAW283" s="589"/>
      <c r="EAX283" s="4"/>
      <c r="EAY283" s="591"/>
      <c r="EAZ283" s="589"/>
      <c r="EBA283" s="589"/>
      <c r="EBB283" s="4"/>
      <c r="EBC283" s="591"/>
      <c r="EBD283" s="589"/>
      <c r="EBE283" s="589"/>
      <c r="EBF283" s="4"/>
      <c r="EBG283" s="591"/>
      <c r="EBH283" s="589"/>
      <c r="EBI283" s="589"/>
      <c r="EBJ283" s="4"/>
      <c r="EBK283" s="591"/>
      <c r="EBL283" s="589"/>
      <c r="EBM283" s="589"/>
      <c r="EBN283" s="4"/>
      <c r="EBO283" s="591"/>
      <c r="EBP283" s="589"/>
      <c r="EBQ283" s="589"/>
      <c r="EBR283" s="4"/>
      <c r="EBS283" s="591"/>
      <c r="EBT283" s="589"/>
      <c r="EBU283" s="589"/>
      <c r="EBV283" s="4"/>
      <c r="EBW283" s="591"/>
      <c r="EBX283" s="589"/>
      <c r="EBY283" s="589"/>
      <c r="EBZ283" s="4"/>
      <c r="ECA283" s="591"/>
      <c r="ECB283" s="589"/>
      <c r="ECC283" s="589"/>
      <c r="ECD283" s="4"/>
      <c r="ECE283" s="591"/>
      <c r="ECF283" s="589"/>
      <c r="ECG283" s="589"/>
      <c r="ECH283" s="4"/>
      <c r="ECI283" s="591"/>
      <c r="ECJ283" s="589"/>
      <c r="ECK283" s="589"/>
      <c r="ECL283" s="4"/>
      <c r="ECM283" s="591"/>
      <c r="ECN283" s="589"/>
      <c r="ECO283" s="589"/>
      <c r="ECP283" s="4"/>
      <c r="ECQ283" s="591"/>
      <c r="ECR283" s="589"/>
      <c r="ECS283" s="589"/>
      <c r="ECT283" s="4"/>
      <c r="ECU283" s="591"/>
      <c r="ECV283" s="589"/>
      <c r="ECW283" s="589"/>
      <c r="ECX283" s="4"/>
      <c r="ECY283" s="591"/>
      <c r="ECZ283" s="589"/>
      <c r="EDA283" s="589"/>
      <c r="EDB283" s="4"/>
      <c r="EDC283" s="591"/>
      <c r="EDD283" s="589"/>
      <c r="EDE283" s="589"/>
      <c r="EDF283" s="4"/>
      <c r="EDG283" s="591"/>
      <c r="EDH283" s="589"/>
      <c r="EDI283" s="589"/>
      <c r="EDJ283" s="4"/>
      <c r="EDK283" s="591"/>
      <c r="EDL283" s="589"/>
      <c r="EDM283" s="589"/>
      <c r="EDN283" s="4"/>
      <c r="EDO283" s="591"/>
      <c r="EDP283" s="589"/>
      <c r="EDQ283" s="589"/>
      <c r="EDR283" s="4"/>
      <c r="EDS283" s="591"/>
      <c r="EDT283" s="589"/>
      <c r="EDU283" s="589"/>
      <c r="EDV283" s="4"/>
      <c r="EDW283" s="591"/>
      <c r="EDX283" s="589"/>
      <c r="EDY283" s="589"/>
      <c r="EDZ283" s="4"/>
      <c r="EEA283" s="591"/>
      <c r="EEB283" s="589"/>
      <c r="EEC283" s="589"/>
      <c r="EED283" s="4"/>
      <c r="EEE283" s="591"/>
      <c r="EEF283" s="589"/>
      <c r="EEG283" s="589"/>
      <c r="EEH283" s="4"/>
      <c r="EEI283" s="591"/>
      <c r="EEJ283" s="589"/>
      <c r="EEK283" s="589"/>
      <c r="EEL283" s="4"/>
      <c r="EEM283" s="591"/>
      <c r="EEN283" s="589"/>
      <c r="EEO283" s="589"/>
      <c r="EEP283" s="4"/>
      <c r="EEQ283" s="591"/>
      <c r="EER283" s="589"/>
      <c r="EES283" s="589"/>
      <c r="EET283" s="4"/>
      <c r="EEU283" s="591"/>
      <c r="EEV283" s="589"/>
      <c r="EEW283" s="589"/>
      <c r="EEX283" s="4"/>
      <c r="EEY283" s="591"/>
      <c r="EEZ283" s="589"/>
      <c r="EFA283" s="589"/>
      <c r="EFB283" s="4"/>
      <c r="EFC283" s="591"/>
      <c r="EFD283" s="589"/>
      <c r="EFE283" s="589"/>
      <c r="EFF283" s="4"/>
      <c r="EFG283" s="591"/>
      <c r="EFH283" s="589"/>
      <c r="EFI283" s="589"/>
      <c r="EFJ283" s="4"/>
      <c r="EFK283" s="591"/>
      <c r="EFL283" s="589"/>
      <c r="EFM283" s="589"/>
      <c r="EFN283" s="4"/>
      <c r="EFO283" s="591"/>
      <c r="EFP283" s="589"/>
      <c r="EFQ283" s="589"/>
      <c r="EFR283" s="4"/>
      <c r="EFS283" s="591"/>
      <c r="EFT283" s="589"/>
      <c r="EFU283" s="589"/>
      <c r="EFV283" s="4"/>
      <c r="EFW283" s="591"/>
      <c r="EFX283" s="589"/>
      <c r="EFY283" s="589"/>
      <c r="EFZ283" s="4"/>
      <c r="EGA283" s="591"/>
      <c r="EGB283" s="589"/>
      <c r="EGC283" s="589"/>
      <c r="EGD283" s="4"/>
      <c r="EGE283" s="591"/>
      <c r="EGF283" s="589"/>
      <c r="EGG283" s="589"/>
      <c r="EGH283" s="4"/>
      <c r="EGI283" s="591"/>
      <c r="EGJ283" s="589"/>
      <c r="EGK283" s="589"/>
      <c r="EGL283" s="4"/>
      <c r="EGM283" s="591"/>
      <c r="EGN283" s="589"/>
      <c r="EGO283" s="589"/>
      <c r="EGP283" s="4"/>
      <c r="EGQ283" s="591"/>
      <c r="EGR283" s="589"/>
      <c r="EGS283" s="589"/>
      <c r="EGT283" s="4"/>
      <c r="EGU283" s="591"/>
      <c r="EGV283" s="589"/>
      <c r="EGW283" s="589"/>
      <c r="EGX283" s="4"/>
      <c r="EGY283" s="591"/>
      <c r="EGZ283" s="589"/>
      <c r="EHA283" s="589"/>
      <c r="EHB283" s="4"/>
      <c r="EHC283" s="591"/>
      <c r="EHD283" s="589"/>
      <c r="EHE283" s="589"/>
      <c r="EHF283" s="4"/>
      <c r="EHG283" s="591"/>
      <c r="EHH283" s="589"/>
      <c r="EHI283" s="589"/>
      <c r="EHJ283" s="4"/>
      <c r="EHK283" s="591"/>
      <c r="EHL283" s="589"/>
      <c r="EHM283" s="589"/>
      <c r="EHN283" s="4"/>
      <c r="EHO283" s="591"/>
      <c r="EHP283" s="589"/>
      <c r="EHQ283" s="589"/>
      <c r="EHR283" s="4"/>
      <c r="EHS283" s="591"/>
      <c r="EHT283" s="589"/>
      <c r="EHU283" s="589"/>
      <c r="EHV283" s="4"/>
      <c r="EHW283" s="591"/>
      <c r="EHX283" s="589"/>
      <c r="EHY283" s="589"/>
      <c r="EHZ283" s="4"/>
      <c r="EIA283" s="591"/>
      <c r="EIB283" s="589"/>
      <c r="EIC283" s="589"/>
      <c r="EID283" s="4"/>
      <c r="EIE283" s="591"/>
      <c r="EIF283" s="589"/>
      <c r="EIG283" s="589"/>
      <c r="EIH283" s="4"/>
      <c r="EII283" s="591"/>
      <c r="EIJ283" s="589"/>
      <c r="EIK283" s="589"/>
      <c r="EIL283" s="4"/>
      <c r="EIM283" s="591"/>
      <c r="EIN283" s="589"/>
      <c r="EIO283" s="589"/>
      <c r="EIP283" s="4"/>
      <c r="EIQ283" s="591"/>
      <c r="EIR283" s="589"/>
      <c r="EIS283" s="589"/>
      <c r="EIT283" s="4"/>
      <c r="EIU283" s="591"/>
      <c r="EIV283" s="589"/>
      <c r="EIW283" s="589"/>
      <c r="EIX283" s="4"/>
      <c r="EIY283" s="591"/>
      <c r="EIZ283" s="589"/>
      <c r="EJA283" s="589"/>
      <c r="EJB283" s="4"/>
      <c r="EJC283" s="591"/>
      <c r="EJD283" s="589"/>
      <c r="EJE283" s="589"/>
      <c r="EJF283" s="4"/>
      <c r="EJG283" s="591"/>
      <c r="EJH283" s="589"/>
      <c r="EJI283" s="589"/>
      <c r="EJJ283" s="4"/>
      <c r="EJK283" s="591"/>
      <c r="EJL283" s="589"/>
      <c r="EJM283" s="589"/>
      <c r="EJN283" s="4"/>
      <c r="EJO283" s="591"/>
      <c r="EJP283" s="589"/>
      <c r="EJQ283" s="589"/>
      <c r="EJR283" s="4"/>
      <c r="EJS283" s="591"/>
      <c r="EJT283" s="589"/>
      <c r="EJU283" s="589"/>
      <c r="EJV283" s="4"/>
      <c r="EJW283" s="591"/>
      <c r="EJX283" s="589"/>
      <c r="EJY283" s="589"/>
      <c r="EJZ283" s="4"/>
      <c r="EKA283" s="591"/>
      <c r="EKB283" s="589"/>
      <c r="EKC283" s="589"/>
      <c r="EKD283" s="4"/>
      <c r="EKE283" s="591"/>
      <c r="EKF283" s="589"/>
      <c r="EKG283" s="589"/>
      <c r="EKH283" s="4"/>
      <c r="EKI283" s="591"/>
      <c r="EKJ283" s="589"/>
      <c r="EKK283" s="589"/>
      <c r="EKL283" s="4"/>
      <c r="EKM283" s="591"/>
      <c r="EKN283" s="589"/>
      <c r="EKO283" s="589"/>
      <c r="EKP283" s="4"/>
      <c r="EKQ283" s="591"/>
      <c r="EKR283" s="589"/>
      <c r="EKS283" s="589"/>
      <c r="EKT283" s="4"/>
      <c r="EKU283" s="591"/>
      <c r="EKV283" s="589"/>
      <c r="EKW283" s="589"/>
      <c r="EKX283" s="4"/>
      <c r="EKY283" s="591"/>
      <c r="EKZ283" s="589"/>
      <c r="ELA283" s="589"/>
      <c r="ELB283" s="4"/>
      <c r="ELC283" s="591"/>
      <c r="ELD283" s="589"/>
      <c r="ELE283" s="589"/>
      <c r="ELF283" s="4"/>
      <c r="ELG283" s="591"/>
      <c r="ELH283" s="589"/>
      <c r="ELI283" s="589"/>
      <c r="ELJ283" s="4"/>
      <c r="ELK283" s="591"/>
      <c r="ELL283" s="589"/>
      <c r="ELM283" s="589"/>
      <c r="ELN283" s="4"/>
      <c r="ELO283" s="591"/>
      <c r="ELP283" s="589"/>
      <c r="ELQ283" s="589"/>
      <c r="ELR283" s="4"/>
      <c r="ELS283" s="591"/>
      <c r="ELT283" s="589"/>
      <c r="ELU283" s="589"/>
      <c r="ELV283" s="4"/>
      <c r="ELW283" s="591"/>
      <c r="ELX283" s="589"/>
      <c r="ELY283" s="589"/>
      <c r="ELZ283" s="4"/>
      <c r="EMA283" s="591"/>
      <c r="EMB283" s="589"/>
      <c r="EMC283" s="589"/>
      <c r="EMD283" s="4"/>
      <c r="EME283" s="591"/>
      <c r="EMF283" s="589"/>
      <c r="EMG283" s="589"/>
      <c r="EMH283" s="4"/>
      <c r="EMI283" s="591"/>
      <c r="EMJ283" s="589"/>
      <c r="EMK283" s="589"/>
      <c r="EML283" s="4"/>
      <c r="EMM283" s="591"/>
      <c r="EMN283" s="589"/>
      <c r="EMO283" s="589"/>
      <c r="EMP283" s="4"/>
      <c r="EMQ283" s="591"/>
      <c r="EMR283" s="589"/>
      <c r="EMS283" s="589"/>
      <c r="EMT283" s="4"/>
      <c r="EMU283" s="591"/>
      <c r="EMV283" s="589"/>
      <c r="EMW283" s="589"/>
      <c r="EMX283" s="4"/>
      <c r="EMY283" s="591"/>
      <c r="EMZ283" s="589"/>
      <c r="ENA283" s="589"/>
      <c r="ENB283" s="4"/>
      <c r="ENC283" s="591"/>
      <c r="END283" s="589"/>
      <c r="ENE283" s="589"/>
      <c r="ENF283" s="4"/>
      <c r="ENG283" s="591"/>
      <c r="ENH283" s="589"/>
      <c r="ENI283" s="589"/>
      <c r="ENJ283" s="4"/>
      <c r="ENK283" s="591"/>
      <c r="ENL283" s="589"/>
      <c r="ENM283" s="589"/>
      <c r="ENN283" s="4"/>
      <c r="ENO283" s="591"/>
      <c r="ENP283" s="589"/>
      <c r="ENQ283" s="589"/>
      <c r="ENR283" s="4"/>
      <c r="ENS283" s="591"/>
      <c r="ENT283" s="589"/>
      <c r="ENU283" s="589"/>
      <c r="ENV283" s="4"/>
      <c r="ENW283" s="591"/>
      <c r="ENX283" s="589"/>
      <c r="ENY283" s="589"/>
      <c r="ENZ283" s="4"/>
      <c r="EOA283" s="591"/>
      <c r="EOB283" s="589"/>
      <c r="EOC283" s="589"/>
      <c r="EOD283" s="4"/>
      <c r="EOE283" s="591"/>
      <c r="EOF283" s="589"/>
      <c r="EOG283" s="589"/>
      <c r="EOH283" s="4"/>
      <c r="EOI283" s="591"/>
      <c r="EOJ283" s="589"/>
      <c r="EOK283" s="589"/>
      <c r="EOL283" s="4"/>
      <c r="EOM283" s="591"/>
      <c r="EON283" s="589"/>
      <c r="EOO283" s="589"/>
      <c r="EOP283" s="4"/>
      <c r="EOQ283" s="591"/>
      <c r="EOR283" s="589"/>
      <c r="EOS283" s="589"/>
      <c r="EOT283" s="4"/>
      <c r="EOU283" s="591"/>
      <c r="EOV283" s="589"/>
      <c r="EOW283" s="589"/>
      <c r="EOX283" s="4"/>
      <c r="EOY283" s="591"/>
      <c r="EOZ283" s="589"/>
      <c r="EPA283" s="589"/>
      <c r="EPB283" s="4"/>
      <c r="EPC283" s="591"/>
      <c r="EPD283" s="589"/>
      <c r="EPE283" s="589"/>
      <c r="EPF283" s="4"/>
      <c r="EPG283" s="591"/>
      <c r="EPH283" s="589"/>
      <c r="EPI283" s="589"/>
      <c r="EPJ283" s="4"/>
      <c r="EPK283" s="591"/>
      <c r="EPL283" s="589"/>
      <c r="EPM283" s="589"/>
      <c r="EPN283" s="4"/>
      <c r="EPO283" s="591"/>
      <c r="EPP283" s="589"/>
      <c r="EPQ283" s="589"/>
      <c r="EPR283" s="4"/>
      <c r="EPS283" s="591"/>
      <c r="EPT283" s="589"/>
      <c r="EPU283" s="589"/>
      <c r="EPV283" s="4"/>
      <c r="EPW283" s="591"/>
      <c r="EPX283" s="589"/>
      <c r="EPY283" s="589"/>
      <c r="EPZ283" s="4"/>
      <c r="EQA283" s="591"/>
      <c r="EQB283" s="589"/>
      <c r="EQC283" s="589"/>
      <c r="EQD283" s="4"/>
      <c r="EQE283" s="591"/>
      <c r="EQF283" s="589"/>
      <c r="EQG283" s="589"/>
      <c r="EQH283" s="4"/>
      <c r="EQI283" s="591"/>
      <c r="EQJ283" s="589"/>
      <c r="EQK283" s="589"/>
      <c r="EQL283" s="4"/>
      <c r="EQM283" s="591"/>
      <c r="EQN283" s="589"/>
      <c r="EQO283" s="589"/>
      <c r="EQP283" s="4"/>
      <c r="EQQ283" s="591"/>
      <c r="EQR283" s="589"/>
      <c r="EQS283" s="589"/>
      <c r="EQT283" s="4"/>
      <c r="EQU283" s="591"/>
      <c r="EQV283" s="589"/>
      <c r="EQW283" s="589"/>
      <c r="EQX283" s="4"/>
      <c r="EQY283" s="591"/>
      <c r="EQZ283" s="589"/>
      <c r="ERA283" s="589"/>
      <c r="ERB283" s="4"/>
      <c r="ERC283" s="591"/>
      <c r="ERD283" s="589"/>
      <c r="ERE283" s="589"/>
      <c r="ERF283" s="4"/>
      <c r="ERG283" s="591"/>
      <c r="ERH283" s="589"/>
      <c r="ERI283" s="589"/>
      <c r="ERJ283" s="4"/>
      <c r="ERK283" s="591"/>
      <c r="ERL283" s="589"/>
      <c r="ERM283" s="589"/>
      <c r="ERN283" s="4"/>
      <c r="ERO283" s="591"/>
      <c r="ERP283" s="589"/>
      <c r="ERQ283" s="589"/>
      <c r="ERR283" s="4"/>
      <c r="ERS283" s="591"/>
      <c r="ERT283" s="589"/>
      <c r="ERU283" s="589"/>
      <c r="ERV283" s="4"/>
      <c r="ERW283" s="591"/>
      <c r="ERX283" s="589"/>
      <c r="ERY283" s="589"/>
      <c r="ERZ283" s="4"/>
      <c r="ESA283" s="591"/>
      <c r="ESB283" s="589"/>
      <c r="ESC283" s="589"/>
      <c r="ESD283" s="4"/>
      <c r="ESE283" s="591"/>
      <c r="ESF283" s="589"/>
      <c r="ESG283" s="589"/>
      <c r="ESH283" s="4"/>
      <c r="ESI283" s="591"/>
      <c r="ESJ283" s="589"/>
      <c r="ESK283" s="589"/>
      <c r="ESL283" s="4"/>
      <c r="ESM283" s="591"/>
      <c r="ESN283" s="589"/>
      <c r="ESO283" s="589"/>
      <c r="ESP283" s="4"/>
      <c r="ESQ283" s="591"/>
      <c r="ESR283" s="589"/>
      <c r="ESS283" s="589"/>
      <c r="EST283" s="4"/>
      <c r="ESU283" s="591"/>
      <c r="ESV283" s="589"/>
      <c r="ESW283" s="589"/>
      <c r="ESX283" s="4"/>
      <c r="ESY283" s="591"/>
      <c r="ESZ283" s="589"/>
      <c r="ETA283" s="589"/>
      <c r="ETB283" s="4"/>
      <c r="ETC283" s="591"/>
      <c r="ETD283" s="589"/>
      <c r="ETE283" s="589"/>
      <c r="ETF283" s="4"/>
      <c r="ETG283" s="591"/>
      <c r="ETH283" s="589"/>
      <c r="ETI283" s="589"/>
      <c r="ETJ283" s="4"/>
      <c r="ETK283" s="591"/>
      <c r="ETL283" s="589"/>
      <c r="ETM283" s="589"/>
      <c r="ETN283" s="4"/>
      <c r="ETO283" s="591"/>
      <c r="ETP283" s="589"/>
      <c r="ETQ283" s="589"/>
      <c r="ETR283" s="4"/>
      <c r="ETS283" s="591"/>
      <c r="ETT283" s="589"/>
      <c r="ETU283" s="589"/>
      <c r="ETV283" s="4"/>
      <c r="ETW283" s="591"/>
      <c r="ETX283" s="589"/>
      <c r="ETY283" s="589"/>
      <c r="ETZ283" s="4"/>
      <c r="EUA283" s="591"/>
      <c r="EUB283" s="589"/>
      <c r="EUC283" s="589"/>
      <c r="EUD283" s="4"/>
      <c r="EUE283" s="591"/>
      <c r="EUF283" s="589"/>
      <c r="EUG283" s="589"/>
      <c r="EUH283" s="4"/>
      <c r="EUI283" s="591"/>
      <c r="EUJ283" s="589"/>
      <c r="EUK283" s="589"/>
      <c r="EUL283" s="4"/>
      <c r="EUM283" s="591"/>
      <c r="EUN283" s="589"/>
      <c r="EUO283" s="589"/>
      <c r="EUP283" s="4"/>
      <c r="EUQ283" s="591"/>
      <c r="EUR283" s="589"/>
      <c r="EUS283" s="589"/>
      <c r="EUT283" s="4"/>
      <c r="EUU283" s="591"/>
      <c r="EUV283" s="589"/>
      <c r="EUW283" s="589"/>
      <c r="EUX283" s="4"/>
      <c r="EUY283" s="591"/>
      <c r="EUZ283" s="589"/>
      <c r="EVA283" s="589"/>
      <c r="EVB283" s="4"/>
      <c r="EVC283" s="591"/>
      <c r="EVD283" s="589"/>
      <c r="EVE283" s="589"/>
      <c r="EVF283" s="4"/>
      <c r="EVG283" s="591"/>
      <c r="EVH283" s="589"/>
      <c r="EVI283" s="589"/>
      <c r="EVJ283" s="4"/>
      <c r="EVK283" s="591"/>
      <c r="EVL283" s="589"/>
      <c r="EVM283" s="589"/>
      <c r="EVN283" s="4"/>
      <c r="EVO283" s="591"/>
      <c r="EVP283" s="589"/>
      <c r="EVQ283" s="589"/>
      <c r="EVR283" s="4"/>
      <c r="EVS283" s="591"/>
      <c r="EVT283" s="589"/>
      <c r="EVU283" s="589"/>
      <c r="EVV283" s="4"/>
      <c r="EVW283" s="591"/>
      <c r="EVX283" s="589"/>
      <c r="EVY283" s="589"/>
      <c r="EVZ283" s="4"/>
      <c r="EWA283" s="591"/>
      <c r="EWB283" s="589"/>
      <c r="EWC283" s="589"/>
      <c r="EWD283" s="4"/>
      <c r="EWE283" s="591"/>
      <c r="EWF283" s="589"/>
      <c r="EWG283" s="589"/>
      <c r="EWH283" s="4"/>
      <c r="EWI283" s="591"/>
      <c r="EWJ283" s="589"/>
      <c r="EWK283" s="589"/>
      <c r="EWL283" s="4"/>
      <c r="EWM283" s="591"/>
      <c r="EWN283" s="589"/>
      <c r="EWO283" s="589"/>
      <c r="EWP283" s="4"/>
      <c r="EWQ283" s="591"/>
      <c r="EWR283" s="589"/>
      <c r="EWS283" s="589"/>
      <c r="EWT283" s="4"/>
      <c r="EWU283" s="591"/>
      <c r="EWV283" s="589"/>
      <c r="EWW283" s="589"/>
      <c r="EWX283" s="4"/>
      <c r="EWY283" s="591"/>
      <c r="EWZ283" s="589"/>
      <c r="EXA283" s="589"/>
      <c r="EXB283" s="4"/>
      <c r="EXC283" s="591"/>
      <c r="EXD283" s="589"/>
      <c r="EXE283" s="589"/>
      <c r="EXF283" s="4"/>
      <c r="EXG283" s="591"/>
      <c r="EXH283" s="589"/>
      <c r="EXI283" s="589"/>
      <c r="EXJ283" s="4"/>
      <c r="EXK283" s="591"/>
      <c r="EXL283" s="589"/>
      <c r="EXM283" s="589"/>
      <c r="EXN283" s="4"/>
      <c r="EXO283" s="591"/>
      <c r="EXP283" s="589"/>
      <c r="EXQ283" s="589"/>
      <c r="EXR283" s="4"/>
      <c r="EXS283" s="591"/>
      <c r="EXT283" s="589"/>
      <c r="EXU283" s="589"/>
      <c r="EXV283" s="4"/>
      <c r="EXW283" s="591"/>
      <c r="EXX283" s="589"/>
      <c r="EXY283" s="589"/>
      <c r="EXZ283" s="4"/>
      <c r="EYA283" s="591"/>
      <c r="EYB283" s="589"/>
      <c r="EYC283" s="589"/>
      <c r="EYD283" s="4"/>
      <c r="EYE283" s="591"/>
      <c r="EYF283" s="589"/>
      <c r="EYG283" s="589"/>
      <c r="EYH283" s="4"/>
      <c r="EYI283" s="591"/>
      <c r="EYJ283" s="589"/>
      <c r="EYK283" s="589"/>
      <c r="EYL283" s="4"/>
      <c r="EYM283" s="591"/>
      <c r="EYN283" s="589"/>
      <c r="EYO283" s="589"/>
      <c r="EYP283" s="4"/>
      <c r="EYQ283" s="591"/>
      <c r="EYR283" s="589"/>
      <c r="EYS283" s="589"/>
      <c r="EYT283" s="4"/>
      <c r="EYU283" s="591"/>
      <c r="EYV283" s="589"/>
      <c r="EYW283" s="589"/>
      <c r="EYX283" s="4"/>
      <c r="EYY283" s="591"/>
      <c r="EYZ283" s="589"/>
      <c r="EZA283" s="589"/>
      <c r="EZB283" s="4"/>
      <c r="EZC283" s="591"/>
      <c r="EZD283" s="589"/>
      <c r="EZE283" s="589"/>
      <c r="EZF283" s="4"/>
      <c r="EZG283" s="591"/>
      <c r="EZH283" s="589"/>
      <c r="EZI283" s="589"/>
      <c r="EZJ283" s="4"/>
      <c r="EZK283" s="591"/>
      <c r="EZL283" s="589"/>
      <c r="EZM283" s="589"/>
      <c r="EZN283" s="4"/>
      <c r="EZO283" s="591"/>
      <c r="EZP283" s="589"/>
      <c r="EZQ283" s="589"/>
      <c r="EZR283" s="4"/>
      <c r="EZS283" s="591"/>
      <c r="EZT283" s="589"/>
      <c r="EZU283" s="589"/>
      <c r="EZV283" s="4"/>
      <c r="EZW283" s="591"/>
      <c r="EZX283" s="589"/>
      <c r="EZY283" s="589"/>
      <c r="EZZ283" s="4"/>
      <c r="FAA283" s="591"/>
      <c r="FAB283" s="589"/>
      <c r="FAC283" s="589"/>
      <c r="FAD283" s="4"/>
      <c r="FAE283" s="591"/>
      <c r="FAF283" s="589"/>
      <c r="FAG283" s="589"/>
      <c r="FAH283" s="4"/>
      <c r="FAI283" s="591"/>
      <c r="FAJ283" s="589"/>
      <c r="FAK283" s="589"/>
      <c r="FAL283" s="4"/>
      <c r="FAM283" s="591"/>
      <c r="FAN283" s="589"/>
      <c r="FAO283" s="589"/>
      <c r="FAP283" s="4"/>
      <c r="FAQ283" s="591"/>
      <c r="FAR283" s="589"/>
      <c r="FAS283" s="589"/>
      <c r="FAT283" s="4"/>
      <c r="FAU283" s="591"/>
      <c r="FAV283" s="589"/>
      <c r="FAW283" s="589"/>
      <c r="FAX283" s="4"/>
      <c r="FAY283" s="591"/>
      <c r="FAZ283" s="589"/>
      <c r="FBA283" s="589"/>
      <c r="FBB283" s="4"/>
      <c r="FBC283" s="591"/>
      <c r="FBD283" s="589"/>
      <c r="FBE283" s="589"/>
      <c r="FBF283" s="4"/>
      <c r="FBG283" s="591"/>
      <c r="FBH283" s="589"/>
      <c r="FBI283" s="589"/>
      <c r="FBJ283" s="4"/>
      <c r="FBK283" s="591"/>
      <c r="FBL283" s="589"/>
      <c r="FBM283" s="589"/>
      <c r="FBN283" s="4"/>
      <c r="FBO283" s="591"/>
      <c r="FBP283" s="589"/>
      <c r="FBQ283" s="589"/>
      <c r="FBR283" s="4"/>
      <c r="FBS283" s="591"/>
      <c r="FBT283" s="589"/>
      <c r="FBU283" s="589"/>
      <c r="FBV283" s="4"/>
      <c r="FBW283" s="591"/>
      <c r="FBX283" s="589"/>
      <c r="FBY283" s="589"/>
      <c r="FBZ283" s="4"/>
      <c r="FCA283" s="591"/>
      <c r="FCB283" s="589"/>
      <c r="FCC283" s="589"/>
      <c r="FCD283" s="4"/>
      <c r="FCE283" s="591"/>
      <c r="FCF283" s="589"/>
      <c r="FCG283" s="589"/>
      <c r="FCH283" s="4"/>
      <c r="FCI283" s="591"/>
      <c r="FCJ283" s="589"/>
      <c r="FCK283" s="589"/>
      <c r="FCL283" s="4"/>
      <c r="FCM283" s="591"/>
      <c r="FCN283" s="589"/>
      <c r="FCO283" s="589"/>
      <c r="FCP283" s="4"/>
      <c r="FCQ283" s="591"/>
      <c r="FCR283" s="589"/>
      <c r="FCS283" s="589"/>
      <c r="FCT283" s="4"/>
      <c r="FCU283" s="591"/>
      <c r="FCV283" s="589"/>
      <c r="FCW283" s="589"/>
      <c r="FCX283" s="4"/>
      <c r="FCY283" s="591"/>
      <c r="FCZ283" s="589"/>
      <c r="FDA283" s="589"/>
      <c r="FDB283" s="4"/>
      <c r="FDC283" s="591"/>
      <c r="FDD283" s="589"/>
      <c r="FDE283" s="589"/>
      <c r="FDF283" s="4"/>
      <c r="FDG283" s="591"/>
      <c r="FDH283" s="589"/>
      <c r="FDI283" s="589"/>
      <c r="FDJ283" s="4"/>
      <c r="FDK283" s="591"/>
      <c r="FDL283" s="589"/>
      <c r="FDM283" s="589"/>
      <c r="FDN283" s="4"/>
      <c r="FDO283" s="591"/>
      <c r="FDP283" s="589"/>
      <c r="FDQ283" s="589"/>
      <c r="FDR283" s="4"/>
      <c r="FDS283" s="591"/>
      <c r="FDT283" s="589"/>
      <c r="FDU283" s="589"/>
      <c r="FDV283" s="4"/>
      <c r="FDW283" s="591"/>
      <c r="FDX283" s="589"/>
      <c r="FDY283" s="589"/>
      <c r="FDZ283" s="4"/>
      <c r="FEA283" s="591"/>
      <c r="FEB283" s="589"/>
      <c r="FEC283" s="589"/>
      <c r="FED283" s="4"/>
      <c r="FEE283" s="591"/>
      <c r="FEF283" s="589"/>
      <c r="FEG283" s="589"/>
      <c r="FEH283" s="4"/>
      <c r="FEI283" s="591"/>
      <c r="FEJ283" s="589"/>
      <c r="FEK283" s="589"/>
      <c r="FEL283" s="4"/>
      <c r="FEM283" s="591"/>
      <c r="FEN283" s="589"/>
      <c r="FEO283" s="589"/>
      <c r="FEP283" s="4"/>
      <c r="FEQ283" s="591"/>
      <c r="FER283" s="589"/>
      <c r="FES283" s="589"/>
      <c r="FET283" s="4"/>
      <c r="FEU283" s="591"/>
      <c r="FEV283" s="589"/>
      <c r="FEW283" s="589"/>
      <c r="FEX283" s="4"/>
      <c r="FEY283" s="591"/>
      <c r="FEZ283" s="589"/>
      <c r="FFA283" s="589"/>
      <c r="FFB283" s="4"/>
      <c r="FFC283" s="591"/>
      <c r="FFD283" s="589"/>
      <c r="FFE283" s="589"/>
      <c r="FFF283" s="4"/>
      <c r="FFG283" s="591"/>
      <c r="FFH283" s="589"/>
      <c r="FFI283" s="589"/>
      <c r="FFJ283" s="4"/>
      <c r="FFK283" s="591"/>
      <c r="FFL283" s="589"/>
      <c r="FFM283" s="589"/>
      <c r="FFN283" s="4"/>
      <c r="FFO283" s="591"/>
      <c r="FFP283" s="589"/>
      <c r="FFQ283" s="589"/>
      <c r="FFR283" s="4"/>
      <c r="FFS283" s="591"/>
      <c r="FFT283" s="589"/>
      <c r="FFU283" s="589"/>
      <c r="FFV283" s="4"/>
      <c r="FFW283" s="591"/>
      <c r="FFX283" s="589"/>
      <c r="FFY283" s="589"/>
      <c r="FFZ283" s="4"/>
      <c r="FGA283" s="591"/>
      <c r="FGB283" s="589"/>
      <c r="FGC283" s="589"/>
      <c r="FGD283" s="4"/>
      <c r="FGE283" s="591"/>
      <c r="FGF283" s="589"/>
      <c r="FGG283" s="589"/>
      <c r="FGH283" s="4"/>
      <c r="FGI283" s="591"/>
      <c r="FGJ283" s="589"/>
      <c r="FGK283" s="589"/>
      <c r="FGL283" s="4"/>
      <c r="FGM283" s="591"/>
      <c r="FGN283" s="589"/>
      <c r="FGO283" s="589"/>
      <c r="FGP283" s="4"/>
      <c r="FGQ283" s="591"/>
      <c r="FGR283" s="589"/>
      <c r="FGS283" s="589"/>
      <c r="FGT283" s="4"/>
      <c r="FGU283" s="591"/>
      <c r="FGV283" s="589"/>
      <c r="FGW283" s="589"/>
      <c r="FGX283" s="4"/>
      <c r="FGY283" s="591"/>
      <c r="FGZ283" s="589"/>
      <c r="FHA283" s="589"/>
      <c r="FHB283" s="4"/>
      <c r="FHC283" s="591"/>
      <c r="FHD283" s="589"/>
      <c r="FHE283" s="589"/>
      <c r="FHF283" s="4"/>
      <c r="FHG283" s="591"/>
      <c r="FHH283" s="589"/>
      <c r="FHI283" s="589"/>
      <c r="FHJ283" s="4"/>
      <c r="FHK283" s="591"/>
      <c r="FHL283" s="589"/>
      <c r="FHM283" s="589"/>
      <c r="FHN283" s="4"/>
      <c r="FHO283" s="591"/>
      <c r="FHP283" s="589"/>
      <c r="FHQ283" s="589"/>
      <c r="FHR283" s="4"/>
      <c r="FHS283" s="591"/>
      <c r="FHT283" s="589"/>
      <c r="FHU283" s="589"/>
      <c r="FHV283" s="4"/>
      <c r="FHW283" s="591"/>
      <c r="FHX283" s="589"/>
      <c r="FHY283" s="589"/>
      <c r="FHZ283" s="4"/>
      <c r="FIA283" s="591"/>
      <c r="FIB283" s="589"/>
      <c r="FIC283" s="589"/>
      <c r="FID283" s="4"/>
      <c r="FIE283" s="591"/>
      <c r="FIF283" s="589"/>
      <c r="FIG283" s="589"/>
      <c r="FIH283" s="4"/>
      <c r="FII283" s="591"/>
      <c r="FIJ283" s="589"/>
      <c r="FIK283" s="589"/>
      <c r="FIL283" s="4"/>
      <c r="FIM283" s="591"/>
      <c r="FIN283" s="589"/>
      <c r="FIO283" s="589"/>
      <c r="FIP283" s="4"/>
      <c r="FIQ283" s="591"/>
      <c r="FIR283" s="589"/>
      <c r="FIS283" s="589"/>
      <c r="FIT283" s="4"/>
      <c r="FIU283" s="591"/>
      <c r="FIV283" s="589"/>
      <c r="FIW283" s="589"/>
      <c r="FIX283" s="4"/>
      <c r="FIY283" s="591"/>
      <c r="FIZ283" s="589"/>
      <c r="FJA283" s="589"/>
      <c r="FJB283" s="4"/>
      <c r="FJC283" s="591"/>
      <c r="FJD283" s="589"/>
      <c r="FJE283" s="589"/>
      <c r="FJF283" s="4"/>
      <c r="FJG283" s="591"/>
      <c r="FJH283" s="589"/>
      <c r="FJI283" s="589"/>
      <c r="FJJ283" s="4"/>
      <c r="FJK283" s="591"/>
      <c r="FJL283" s="589"/>
      <c r="FJM283" s="589"/>
      <c r="FJN283" s="4"/>
      <c r="FJO283" s="591"/>
      <c r="FJP283" s="589"/>
      <c r="FJQ283" s="589"/>
      <c r="FJR283" s="4"/>
      <c r="FJS283" s="591"/>
      <c r="FJT283" s="589"/>
      <c r="FJU283" s="589"/>
      <c r="FJV283" s="4"/>
      <c r="FJW283" s="591"/>
      <c r="FJX283" s="589"/>
      <c r="FJY283" s="589"/>
      <c r="FJZ283" s="4"/>
      <c r="FKA283" s="591"/>
      <c r="FKB283" s="589"/>
      <c r="FKC283" s="589"/>
      <c r="FKD283" s="4"/>
      <c r="FKE283" s="591"/>
      <c r="FKF283" s="589"/>
      <c r="FKG283" s="589"/>
      <c r="FKH283" s="4"/>
      <c r="FKI283" s="591"/>
      <c r="FKJ283" s="589"/>
      <c r="FKK283" s="589"/>
      <c r="FKL283" s="4"/>
      <c r="FKM283" s="591"/>
      <c r="FKN283" s="589"/>
      <c r="FKO283" s="589"/>
      <c r="FKP283" s="4"/>
      <c r="FKQ283" s="591"/>
      <c r="FKR283" s="589"/>
      <c r="FKS283" s="589"/>
      <c r="FKT283" s="4"/>
      <c r="FKU283" s="591"/>
      <c r="FKV283" s="589"/>
      <c r="FKW283" s="589"/>
      <c r="FKX283" s="4"/>
      <c r="FKY283" s="591"/>
      <c r="FKZ283" s="589"/>
      <c r="FLA283" s="589"/>
      <c r="FLB283" s="4"/>
      <c r="FLC283" s="591"/>
      <c r="FLD283" s="589"/>
      <c r="FLE283" s="589"/>
      <c r="FLF283" s="4"/>
      <c r="FLG283" s="591"/>
      <c r="FLH283" s="589"/>
      <c r="FLI283" s="589"/>
      <c r="FLJ283" s="4"/>
      <c r="FLK283" s="591"/>
      <c r="FLL283" s="589"/>
      <c r="FLM283" s="589"/>
      <c r="FLN283" s="4"/>
      <c r="FLO283" s="591"/>
      <c r="FLP283" s="589"/>
      <c r="FLQ283" s="589"/>
      <c r="FLR283" s="4"/>
      <c r="FLS283" s="591"/>
      <c r="FLT283" s="589"/>
      <c r="FLU283" s="589"/>
      <c r="FLV283" s="4"/>
      <c r="FLW283" s="591"/>
      <c r="FLX283" s="589"/>
      <c r="FLY283" s="589"/>
      <c r="FLZ283" s="4"/>
      <c r="FMA283" s="591"/>
      <c r="FMB283" s="589"/>
      <c r="FMC283" s="589"/>
      <c r="FMD283" s="4"/>
      <c r="FME283" s="591"/>
      <c r="FMF283" s="589"/>
      <c r="FMG283" s="589"/>
      <c r="FMH283" s="4"/>
      <c r="FMI283" s="591"/>
      <c r="FMJ283" s="589"/>
      <c r="FMK283" s="589"/>
      <c r="FML283" s="4"/>
      <c r="FMM283" s="591"/>
      <c r="FMN283" s="589"/>
      <c r="FMO283" s="589"/>
      <c r="FMP283" s="4"/>
      <c r="FMQ283" s="591"/>
      <c r="FMR283" s="589"/>
      <c r="FMS283" s="589"/>
      <c r="FMT283" s="4"/>
      <c r="FMU283" s="591"/>
      <c r="FMV283" s="589"/>
      <c r="FMW283" s="589"/>
      <c r="FMX283" s="4"/>
      <c r="FMY283" s="591"/>
      <c r="FMZ283" s="589"/>
      <c r="FNA283" s="589"/>
      <c r="FNB283" s="4"/>
      <c r="FNC283" s="591"/>
      <c r="FND283" s="589"/>
      <c r="FNE283" s="589"/>
      <c r="FNF283" s="4"/>
      <c r="FNG283" s="591"/>
      <c r="FNH283" s="589"/>
      <c r="FNI283" s="589"/>
      <c r="FNJ283" s="4"/>
      <c r="FNK283" s="591"/>
      <c r="FNL283" s="589"/>
      <c r="FNM283" s="589"/>
      <c r="FNN283" s="4"/>
      <c r="FNO283" s="591"/>
      <c r="FNP283" s="589"/>
      <c r="FNQ283" s="589"/>
      <c r="FNR283" s="4"/>
      <c r="FNS283" s="591"/>
      <c r="FNT283" s="589"/>
      <c r="FNU283" s="589"/>
      <c r="FNV283" s="4"/>
      <c r="FNW283" s="591"/>
      <c r="FNX283" s="589"/>
      <c r="FNY283" s="589"/>
      <c r="FNZ283" s="4"/>
      <c r="FOA283" s="591"/>
      <c r="FOB283" s="589"/>
      <c r="FOC283" s="589"/>
      <c r="FOD283" s="4"/>
      <c r="FOE283" s="591"/>
      <c r="FOF283" s="589"/>
      <c r="FOG283" s="589"/>
      <c r="FOH283" s="4"/>
      <c r="FOI283" s="591"/>
      <c r="FOJ283" s="589"/>
      <c r="FOK283" s="589"/>
      <c r="FOL283" s="4"/>
      <c r="FOM283" s="591"/>
      <c r="FON283" s="589"/>
      <c r="FOO283" s="589"/>
      <c r="FOP283" s="4"/>
      <c r="FOQ283" s="591"/>
      <c r="FOR283" s="589"/>
      <c r="FOS283" s="589"/>
      <c r="FOT283" s="4"/>
      <c r="FOU283" s="591"/>
      <c r="FOV283" s="589"/>
      <c r="FOW283" s="589"/>
      <c r="FOX283" s="4"/>
      <c r="FOY283" s="591"/>
      <c r="FOZ283" s="589"/>
      <c r="FPA283" s="589"/>
      <c r="FPB283" s="4"/>
      <c r="FPC283" s="591"/>
      <c r="FPD283" s="589"/>
      <c r="FPE283" s="589"/>
      <c r="FPF283" s="4"/>
      <c r="FPG283" s="591"/>
      <c r="FPH283" s="589"/>
      <c r="FPI283" s="589"/>
      <c r="FPJ283" s="4"/>
      <c r="FPK283" s="591"/>
      <c r="FPL283" s="589"/>
      <c r="FPM283" s="589"/>
      <c r="FPN283" s="4"/>
      <c r="FPO283" s="591"/>
      <c r="FPP283" s="589"/>
      <c r="FPQ283" s="589"/>
      <c r="FPR283" s="4"/>
      <c r="FPS283" s="591"/>
      <c r="FPT283" s="589"/>
      <c r="FPU283" s="589"/>
      <c r="FPV283" s="4"/>
      <c r="FPW283" s="591"/>
      <c r="FPX283" s="589"/>
      <c r="FPY283" s="589"/>
      <c r="FPZ283" s="4"/>
      <c r="FQA283" s="591"/>
      <c r="FQB283" s="589"/>
      <c r="FQC283" s="589"/>
      <c r="FQD283" s="4"/>
      <c r="FQE283" s="591"/>
      <c r="FQF283" s="589"/>
      <c r="FQG283" s="589"/>
      <c r="FQH283" s="4"/>
      <c r="FQI283" s="591"/>
      <c r="FQJ283" s="589"/>
      <c r="FQK283" s="589"/>
      <c r="FQL283" s="4"/>
      <c r="FQM283" s="591"/>
      <c r="FQN283" s="589"/>
      <c r="FQO283" s="589"/>
      <c r="FQP283" s="4"/>
      <c r="FQQ283" s="591"/>
      <c r="FQR283" s="589"/>
      <c r="FQS283" s="589"/>
      <c r="FQT283" s="4"/>
      <c r="FQU283" s="591"/>
      <c r="FQV283" s="589"/>
      <c r="FQW283" s="589"/>
      <c r="FQX283" s="4"/>
      <c r="FQY283" s="591"/>
      <c r="FQZ283" s="589"/>
      <c r="FRA283" s="589"/>
      <c r="FRB283" s="4"/>
      <c r="FRC283" s="591"/>
      <c r="FRD283" s="589"/>
      <c r="FRE283" s="589"/>
      <c r="FRF283" s="4"/>
      <c r="FRG283" s="591"/>
      <c r="FRH283" s="589"/>
      <c r="FRI283" s="589"/>
      <c r="FRJ283" s="4"/>
      <c r="FRK283" s="591"/>
      <c r="FRL283" s="589"/>
      <c r="FRM283" s="589"/>
      <c r="FRN283" s="4"/>
      <c r="FRO283" s="591"/>
      <c r="FRP283" s="589"/>
      <c r="FRQ283" s="589"/>
      <c r="FRR283" s="4"/>
      <c r="FRS283" s="591"/>
      <c r="FRT283" s="589"/>
      <c r="FRU283" s="589"/>
      <c r="FRV283" s="4"/>
      <c r="FRW283" s="591"/>
      <c r="FRX283" s="589"/>
      <c r="FRY283" s="589"/>
      <c r="FRZ283" s="4"/>
      <c r="FSA283" s="591"/>
      <c r="FSB283" s="589"/>
      <c r="FSC283" s="589"/>
      <c r="FSD283" s="4"/>
      <c r="FSE283" s="591"/>
      <c r="FSF283" s="589"/>
      <c r="FSG283" s="589"/>
      <c r="FSH283" s="4"/>
      <c r="FSI283" s="591"/>
      <c r="FSJ283" s="589"/>
      <c r="FSK283" s="589"/>
      <c r="FSL283" s="4"/>
      <c r="FSM283" s="591"/>
      <c r="FSN283" s="589"/>
      <c r="FSO283" s="589"/>
      <c r="FSP283" s="4"/>
      <c r="FSQ283" s="591"/>
      <c r="FSR283" s="589"/>
      <c r="FSS283" s="589"/>
      <c r="FST283" s="4"/>
      <c r="FSU283" s="591"/>
      <c r="FSV283" s="589"/>
      <c r="FSW283" s="589"/>
      <c r="FSX283" s="4"/>
      <c r="FSY283" s="591"/>
      <c r="FSZ283" s="589"/>
      <c r="FTA283" s="589"/>
      <c r="FTB283" s="4"/>
      <c r="FTC283" s="591"/>
      <c r="FTD283" s="589"/>
      <c r="FTE283" s="589"/>
      <c r="FTF283" s="4"/>
      <c r="FTG283" s="591"/>
      <c r="FTH283" s="589"/>
      <c r="FTI283" s="589"/>
      <c r="FTJ283" s="4"/>
      <c r="FTK283" s="591"/>
      <c r="FTL283" s="589"/>
      <c r="FTM283" s="589"/>
      <c r="FTN283" s="4"/>
      <c r="FTO283" s="591"/>
      <c r="FTP283" s="589"/>
      <c r="FTQ283" s="589"/>
      <c r="FTR283" s="4"/>
      <c r="FTS283" s="591"/>
      <c r="FTT283" s="589"/>
      <c r="FTU283" s="589"/>
      <c r="FTV283" s="4"/>
      <c r="FTW283" s="591"/>
      <c r="FTX283" s="589"/>
      <c r="FTY283" s="589"/>
      <c r="FTZ283" s="4"/>
      <c r="FUA283" s="591"/>
      <c r="FUB283" s="589"/>
      <c r="FUC283" s="589"/>
      <c r="FUD283" s="4"/>
      <c r="FUE283" s="591"/>
      <c r="FUF283" s="589"/>
      <c r="FUG283" s="589"/>
      <c r="FUH283" s="4"/>
      <c r="FUI283" s="591"/>
      <c r="FUJ283" s="589"/>
      <c r="FUK283" s="589"/>
      <c r="FUL283" s="4"/>
      <c r="FUM283" s="591"/>
      <c r="FUN283" s="589"/>
      <c r="FUO283" s="589"/>
      <c r="FUP283" s="4"/>
      <c r="FUQ283" s="591"/>
      <c r="FUR283" s="589"/>
      <c r="FUS283" s="589"/>
      <c r="FUT283" s="4"/>
      <c r="FUU283" s="591"/>
      <c r="FUV283" s="589"/>
      <c r="FUW283" s="589"/>
      <c r="FUX283" s="4"/>
      <c r="FUY283" s="591"/>
      <c r="FUZ283" s="589"/>
      <c r="FVA283" s="589"/>
      <c r="FVB283" s="4"/>
      <c r="FVC283" s="591"/>
      <c r="FVD283" s="589"/>
      <c r="FVE283" s="589"/>
      <c r="FVF283" s="4"/>
      <c r="FVG283" s="591"/>
      <c r="FVH283" s="589"/>
      <c r="FVI283" s="589"/>
      <c r="FVJ283" s="4"/>
      <c r="FVK283" s="591"/>
      <c r="FVL283" s="589"/>
      <c r="FVM283" s="589"/>
      <c r="FVN283" s="4"/>
      <c r="FVO283" s="591"/>
      <c r="FVP283" s="589"/>
      <c r="FVQ283" s="589"/>
      <c r="FVR283" s="4"/>
      <c r="FVS283" s="591"/>
      <c r="FVT283" s="589"/>
      <c r="FVU283" s="589"/>
      <c r="FVV283" s="4"/>
      <c r="FVW283" s="591"/>
      <c r="FVX283" s="589"/>
      <c r="FVY283" s="589"/>
      <c r="FVZ283" s="4"/>
      <c r="FWA283" s="591"/>
      <c r="FWB283" s="589"/>
      <c r="FWC283" s="589"/>
      <c r="FWD283" s="4"/>
      <c r="FWE283" s="591"/>
      <c r="FWF283" s="589"/>
      <c r="FWG283" s="589"/>
      <c r="FWH283" s="4"/>
      <c r="FWI283" s="591"/>
      <c r="FWJ283" s="589"/>
      <c r="FWK283" s="589"/>
      <c r="FWL283" s="4"/>
      <c r="FWM283" s="591"/>
      <c r="FWN283" s="589"/>
      <c r="FWO283" s="589"/>
      <c r="FWP283" s="4"/>
      <c r="FWQ283" s="591"/>
      <c r="FWR283" s="589"/>
      <c r="FWS283" s="589"/>
      <c r="FWT283" s="4"/>
      <c r="FWU283" s="591"/>
      <c r="FWV283" s="589"/>
      <c r="FWW283" s="589"/>
      <c r="FWX283" s="4"/>
      <c r="FWY283" s="591"/>
      <c r="FWZ283" s="589"/>
      <c r="FXA283" s="589"/>
      <c r="FXB283" s="4"/>
      <c r="FXC283" s="591"/>
      <c r="FXD283" s="589"/>
      <c r="FXE283" s="589"/>
      <c r="FXF283" s="4"/>
      <c r="FXG283" s="591"/>
      <c r="FXH283" s="589"/>
      <c r="FXI283" s="589"/>
      <c r="FXJ283" s="4"/>
      <c r="FXK283" s="591"/>
      <c r="FXL283" s="589"/>
      <c r="FXM283" s="589"/>
      <c r="FXN283" s="4"/>
      <c r="FXO283" s="591"/>
      <c r="FXP283" s="589"/>
      <c r="FXQ283" s="589"/>
      <c r="FXR283" s="4"/>
      <c r="FXS283" s="591"/>
      <c r="FXT283" s="589"/>
      <c r="FXU283" s="589"/>
      <c r="FXV283" s="4"/>
      <c r="FXW283" s="591"/>
      <c r="FXX283" s="589"/>
      <c r="FXY283" s="589"/>
      <c r="FXZ283" s="4"/>
      <c r="FYA283" s="591"/>
      <c r="FYB283" s="589"/>
      <c r="FYC283" s="589"/>
      <c r="FYD283" s="4"/>
      <c r="FYE283" s="591"/>
      <c r="FYF283" s="589"/>
      <c r="FYG283" s="589"/>
      <c r="FYH283" s="4"/>
      <c r="FYI283" s="591"/>
      <c r="FYJ283" s="589"/>
      <c r="FYK283" s="589"/>
      <c r="FYL283" s="4"/>
      <c r="FYM283" s="591"/>
      <c r="FYN283" s="589"/>
      <c r="FYO283" s="589"/>
      <c r="FYP283" s="4"/>
      <c r="FYQ283" s="591"/>
      <c r="FYR283" s="589"/>
      <c r="FYS283" s="589"/>
      <c r="FYT283" s="4"/>
      <c r="FYU283" s="591"/>
      <c r="FYV283" s="589"/>
      <c r="FYW283" s="589"/>
      <c r="FYX283" s="4"/>
      <c r="FYY283" s="591"/>
      <c r="FYZ283" s="589"/>
      <c r="FZA283" s="589"/>
      <c r="FZB283" s="4"/>
      <c r="FZC283" s="591"/>
      <c r="FZD283" s="589"/>
      <c r="FZE283" s="589"/>
      <c r="FZF283" s="4"/>
      <c r="FZG283" s="591"/>
      <c r="FZH283" s="589"/>
      <c r="FZI283" s="589"/>
      <c r="FZJ283" s="4"/>
      <c r="FZK283" s="591"/>
      <c r="FZL283" s="589"/>
      <c r="FZM283" s="589"/>
      <c r="FZN283" s="4"/>
      <c r="FZO283" s="591"/>
      <c r="FZP283" s="589"/>
      <c r="FZQ283" s="589"/>
      <c r="FZR283" s="4"/>
      <c r="FZS283" s="591"/>
      <c r="FZT283" s="589"/>
      <c r="FZU283" s="589"/>
      <c r="FZV283" s="4"/>
      <c r="FZW283" s="591"/>
      <c r="FZX283" s="589"/>
      <c r="FZY283" s="589"/>
      <c r="FZZ283" s="4"/>
      <c r="GAA283" s="591"/>
      <c r="GAB283" s="589"/>
      <c r="GAC283" s="589"/>
      <c r="GAD283" s="4"/>
      <c r="GAE283" s="591"/>
      <c r="GAF283" s="589"/>
      <c r="GAG283" s="589"/>
      <c r="GAH283" s="4"/>
      <c r="GAI283" s="591"/>
      <c r="GAJ283" s="589"/>
      <c r="GAK283" s="589"/>
      <c r="GAL283" s="4"/>
      <c r="GAM283" s="591"/>
      <c r="GAN283" s="589"/>
      <c r="GAO283" s="589"/>
      <c r="GAP283" s="4"/>
      <c r="GAQ283" s="591"/>
      <c r="GAR283" s="589"/>
      <c r="GAS283" s="589"/>
      <c r="GAT283" s="4"/>
      <c r="GAU283" s="591"/>
      <c r="GAV283" s="589"/>
      <c r="GAW283" s="589"/>
      <c r="GAX283" s="4"/>
      <c r="GAY283" s="591"/>
      <c r="GAZ283" s="589"/>
      <c r="GBA283" s="589"/>
      <c r="GBB283" s="4"/>
      <c r="GBC283" s="591"/>
      <c r="GBD283" s="589"/>
      <c r="GBE283" s="589"/>
      <c r="GBF283" s="4"/>
      <c r="GBG283" s="591"/>
      <c r="GBH283" s="589"/>
      <c r="GBI283" s="589"/>
      <c r="GBJ283" s="4"/>
      <c r="GBK283" s="591"/>
      <c r="GBL283" s="589"/>
      <c r="GBM283" s="589"/>
      <c r="GBN283" s="4"/>
      <c r="GBO283" s="591"/>
      <c r="GBP283" s="589"/>
      <c r="GBQ283" s="589"/>
      <c r="GBR283" s="4"/>
      <c r="GBS283" s="591"/>
      <c r="GBT283" s="589"/>
      <c r="GBU283" s="589"/>
      <c r="GBV283" s="4"/>
      <c r="GBW283" s="591"/>
      <c r="GBX283" s="589"/>
      <c r="GBY283" s="589"/>
      <c r="GBZ283" s="4"/>
      <c r="GCA283" s="591"/>
      <c r="GCB283" s="589"/>
      <c r="GCC283" s="589"/>
      <c r="GCD283" s="4"/>
      <c r="GCE283" s="591"/>
      <c r="GCF283" s="589"/>
      <c r="GCG283" s="589"/>
      <c r="GCH283" s="4"/>
      <c r="GCI283" s="591"/>
      <c r="GCJ283" s="589"/>
      <c r="GCK283" s="589"/>
      <c r="GCL283" s="4"/>
      <c r="GCM283" s="591"/>
      <c r="GCN283" s="589"/>
      <c r="GCO283" s="589"/>
      <c r="GCP283" s="4"/>
      <c r="GCQ283" s="591"/>
      <c r="GCR283" s="589"/>
      <c r="GCS283" s="589"/>
      <c r="GCT283" s="4"/>
      <c r="GCU283" s="591"/>
      <c r="GCV283" s="589"/>
      <c r="GCW283" s="589"/>
      <c r="GCX283" s="4"/>
      <c r="GCY283" s="591"/>
      <c r="GCZ283" s="589"/>
      <c r="GDA283" s="589"/>
      <c r="GDB283" s="4"/>
      <c r="GDC283" s="591"/>
      <c r="GDD283" s="589"/>
      <c r="GDE283" s="589"/>
      <c r="GDF283" s="4"/>
      <c r="GDG283" s="591"/>
      <c r="GDH283" s="589"/>
      <c r="GDI283" s="589"/>
      <c r="GDJ283" s="4"/>
      <c r="GDK283" s="591"/>
      <c r="GDL283" s="589"/>
      <c r="GDM283" s="589"/>
      <c r="GDN283" s="4"/>
      <c r="GDO283" s="591"/>
      <c r="GDP283" s="589"/>
      <c r="GDQ283" s="589"/>
      <c r="GDR283" s="4"/>
      <c r="GDS283" s="591"/>
      <c r="GDT283" s="589"/>
      <c r="GDU283" s="589"/>
      <c r="GDV283" s="4"/>
      <c r="GDW283" s="591"/>
      <c r="GDX283" s="589"/>
      <c r="GDY283" s="589"/>
      <c r="GDZ283" s="4"/>
      <c r="GEA283" s="591"/>
      <c r="GEB283" s="589"/>
      <c r="GEC283" s="589"/>
      <c r="GED283" s="4"/>
      <c r="GEE283" s="591"/>
      <c r="GEF283" s="589"/>
      <c r="GEG283" s="589"/>
      <c r="GEH283" s="4"/>
      <c r="GEI283" s="591"/>
      <c r="GEJ283" s="589"/>
      <c r="GEK283" s="589"/>
      <c r="GEL283" s="4"/>
      <c r="GEM283" s="591"/>
      <c r="GEN283" s="589"/>
      <c r="GEO283" s="589"/>
      <c r="GEP283" s="4"/>
      <c r="GEQ283" s="591"/>
      <c r="GER283" s="589"/>
      <c r="GES283" s="589"/>
      <c r="GET283" s="4"/>
      <c r="GEU283" s="591"/>
      <c r="GEV283" s="589"/>
      <c r="GEW283" s="589"/>
      <c r="GEX283" s="4"/>
      <c r="GEY283" s="591"/>
      <c r="GEZ283" s="589"/>
      <c r="GFA283" s="589"/>
      <c r="GFB283" s="4"/>
      <c r="GFC283" s="591"/>
      <c r="GFD283" s="589"/>
      <c r="GFE283" s="589"/>
      <c r="GFF283" s="4"/>
      <c r="GFG283" s="591"/>
      <c r="GFH283" s="589"/>
      <c r="GFI283" s="589"/>
      <c r="GFJ283" s="4"/>
      <c r="GFK283" s="591"/>
      <c r="GFL283" s="589"/>
      <c r="GFM283" s="589"/>
      <c r="GFN283" s="4"/>
      <c r="GFO283" s="591"/>
      <c r="GFP283" s="589"/>
      <c r="GFQ283" s="589"/>
      <c r="GFR283" s="4"/>
      <c r="GFS283" s="591"/>
      <c r="GFT283" s="589"/>
      <c r="GFU283" s="589"/>
      <c r="GFV283" s="4"/>
      <c r="GFW283" s="591"/>
      <c r="GFX283" s="589"/>
      <c r="GFY283" s="589"/>
      <c r="GFZ283" s="4"/>
      <c r="GGA283" s="591"/>
      <c r="GGB283" s="589"/>
      <c r="GGC283" s="589"/>
      <c r="GGD283" s="4"/>
      <c r="GGE283" s="591"/>
      <c r="GGF283" s="589"/>
      <c r="GGG283" s="589"/>
      <c r="GGH283" s="4"/>
      <c r="GGI283" s="591"/>
      <c r="GGJ283" s="589"/>
      <c r="GGK283" s="589"/>
      <c r="GGL283" s="4"/>
      <c r="GGM283" s="591"/>
      <c r="GGN283" s="589"/>
      <c r="GGO283" s="589"/>
      <c r="GGP283" s="4"/>
      <c r="GGQ283" s="591"/>
      <c r="GGR283" s="589"/>
      <c r="GGS283" s="589"/>
      <c r="GGT283" s="4"/>
      <c r="GGU283" s="591"/>
      <c r="GGV283" s="589"/>
      <c r="GGW283" s="589"/>
      <c r="GGX283" s="4"/>
      <c r="GGY283" s="591"/>
      <c r="GGZ283" s="589"/>
      <c r="GHA283" s="589"/>
      <c r="GHB283" s="4"/>
      <c r="GHC283" s="591"/>
      <c r="GHD283" s="589"/>
      <c r="GHE283" s="589"/>
      <c r="GHF283" s="4"/>
      <c r="GHG283" s="591"/>
      <c r="GHH283" s="589"/>
      <c r="GHI283" s="589"/>
      <c r="GHJ283" s="4"/>
      <c r="GHK283" s="591"/>
      <c r="GHL283" s="589"/>
      <c r="GHM283" s="589"/>
      <c r="GHN283" s="4"/>
      <c r="GHO283" s="591"/>
      <c r="GHP283" s="589"/>
      <c r="GHQ283" s="589"/>
      <c r="GHR283" s="4"/>
      <c r="GHS283" s="591"/>
      <c r="GHT283" s="589"/>
      <c r="GHU283" s="589"/>
      <c r="GHV283" s="4"/>
      <c r="GHW283" s="591"/>
      <c r="GHX283" s="589"/>
      <c r="GHY283" s="589"/>
      <c r="GHZ283" s="4"/>
      <c r="GIA283" s="591"/>
      <c r="GIB283" s="589"/>
      <c r="GIC283" s="589"/>
      <c r="GID283" s="4"/>
      <c r="GIE283" s="591"/>
      <c r="GIF283" s="589"/>
      <c r="GIG283" s="589"/>
      <c r="GIH283" s="4"/>
      <c r="GII283" s="591"/>
      <c r="GIJ283" s="589"/>
      <c r="GIK283" s="589"/>
      <c r="GIL283" s="4"/>
      <c r="GIM283" s="591"/>
      <c r="GIN283" s="589"/>
      <c r="GIO283" s="589"/>
      <c r="GIP283" s="4"/>
      <c r="GIQ283" s="591"/>
      <c r="GIR283" s="589"/>
      <c r="GIS283" s="589"/>
      <c r="GIT283" s="4"/>
      <c r="GIU283" s="591"/>
      <c r="GIV283" s="589"/>
      <c r="GIW283" s="589"/>
      <c r="GIX283" s="4"/>
      <c r="GIY283" s="591"/>
      <c r="GIZ283" s="589"/>
      <c r="GJA283" s="589"/>
      <c r="GJB283" s="4"/>
      <c r="GJC283" s="591"/>
      <c r="GJD283" s="589"/>
      <c r="GJE283" s="589"/>
      <c r="GJF283" s="4"/>
      <c r="GJG283" s="591"/>
      <c r="GJH283" s="589"/>
      <c r="GJI283" s="589"/>
      <c r="GJJ283" s="4"/>
      <c r="GJK283" s="591"/>
      <c r="GJL283" s="589"/>
      <c r="GJM283" s="589"/>
      <c r="GJN283" s="4"/>
      <c r="GJO283" s="591"/>
      <c r="GJP283" s="589"/>
      <c r="GJQ283" s="589"/>
      <c r="GJR283" s="4"/>
      <c r="GJS283" s="591"/>
      <c r="GJT283" s="589"/>
      <c r="GJU283" s="589"/>
      <c r="GJV283" s="4"/>
      <c r="GJW283" s="591"/>
      <c r="GJX283" s="589"/>
      <c r="GJY283" s="589"/>
      <c r="GJZ283" s="4"/>
      <c r="GKA283" s="591"/>
      <c r="GKB283" s="589"/>
      <c r="GKC283" s="589"/>
      <c r="GKD283" s="4"/>
      <c r="GKE283" s="591"/>
      <c r="GKF283" s="589"/>
      <c r="GKG283" s="589"/>
      <c r="GKH283" s="4"/>
      <c r="GKI283" s="591"/>
      <c r="GKJ283" s="589"/>
      <c r="GKK283" s="589"/>
      <c r="GKL283" s="4"/>
      <c r="GKM283" s="591"/>
      <c r="GKN283" s="589"/>
      <c r="GKO283" s="589"/>
      <c r="GKP283" s="4"/>
      <c r="GKQ283" s="591"/>
      <c r="GKR283" s="589"/>
      <c r="GKS283" s="589"/>
      <c r="GKT283" s="4"/>
      <c r="GKU283" s="591"/>
      <c r="GKV283" s="589"/>
      <c r="GKW283" s="589"/>
      <c r="GKX283" s="4"/>
      <c r="GKY283" s="591"/>
      <c r="GKZ283" s="589"/>
      <c r="GLA283" s="589"/>
      <c r="GLB283" s="4"/>
      <c r="GLC283" s="591"/>
      <c r="GLD283" s="589"/>
      <c r="GLE283" s="589"/>
      <c r="GLF283" s="4"/>
      <c r="GLG283" s="591"/>
      <c r="GLH283" s="589"/>
      <c r="GLI283" s="589"/>
      <c r="GLJ283" s="4"/>
      <c r="GLK283" s="591"/>
      <c r="GLL283" s="589"/>
      <c r="GLM283" s="589"/>
      <c r="GLN283" s="4"/>
      <c r="GLO283" s="591"/>
      <c r="GLP283" s="589"/>
      <c r="GLQ283" s="589"/>
      <c r="GLR283" s="4"/>
      <c r="GLS283" s="591"/>
      <c r="GLT283" s="589"/>
      <c r="GLU283" s="589"/>
      <c r="GLV283" s="4"/>
      <c r="GLW283" s="591"/>
      <c r="GLX283" s="589"/>
      <c r="GLY283" s="589"/>
      <c r="GLZ283" s="4"/>
      <c r="GMA283" s="591"/>
      <c r="GMB283" s="589"/>
      <c r="GMC283" s="589"/>
      <c r="GMD283" s="4"/>
      <c r="GME283" s="591"/>
      <c r="GMF283" s="589"/>
      <c r="GMG283" s="589"/>
      <c r="GMH283" s="4"/>
      <c r="GMI283" s="591"/>
      <c r="GMJ283" s="589"/>
      <c r="GMK283" s="589"/>
      <c r="GML283" s="4"/>
      <c r="GMM283" s="591"/>
      <c r="GMN283" s="589"/>
      <c r="GMO283" s="589"/>
      <c r="GMP283" s="4"/>
      <c r="GMQ283" s="591"/>
      <c r="GMR283" s="589"/>
      <c r="GMS283" s="589"/>
      <c r="GMT283" s="4"/>
      <c r="GMU283" s="591"/>
      <c r="GMV283" s="589"/>
      <c r="GMW283" s="589"/>
      <c r="GMX283" s="4"/>
      <c r="GMY283" s="591"/>
      <c r="GMZ283" s="589"/>
      <c r="GNA283" s="589"/>
      <c r="GNB283" s="4"/>
      <c r="GNC283" s="591"/>
      <c r="GND283" s="589"/>
      <c r="GNE283" s="589"/>
      <c r="GNF283" s="4"/>
      <c r="GNG283" s="591"/>
      <c r="GNH283" s="589"/>
      <c r="GNI283" s="589"/>
      <c r="GNJ283" s="4"/>
      <c r="GNK283" s="591"/>
      <c r="GNL283" s="589"/>
      <c r="GNM283" s="589"/>
      <c r="GNN283" s="4"/>
      <c r="GNO283" s="591"/>
      <c r="GNP283" s="589"/>
      <c r="GNQ283" s="589"/>
      <c r="GNR283" s="4"/>
      <c r="GNS283" s="591"/>
      <c r="GNT283" s="589"/>
      <c r="GNU283" s="589"/>
      <c r="GNV283" s="4"/>
      <c r="GNW283" s="591"/>
      <c r="GNX283" s="589"/>
      <c r="GNY283" s="589"/>
      <c r="GNZ283" s="4"/>
      <c r="GOA283" s="591"/>
      <c r="GOB283" s="589"/>
      <c r="GOC283" s="589"/>
      <c r="GOD283" s="4"/>
      <c r="GOE283" s="591"/>
      <c r="GOF283" s="589"/>
      <c r="GOG283" s="589"/>
      <c r="GOH283" s="4"/>
      <c r="GOI283" s="591"/>
      <c r="GOJ283" s="589"/>
      <c r="GOK283" s="589"/>
      <c r="GOL283" s="4"/>
      <c r="GOM283" s="591"/>
      <c r="GON283" s="589"/>
      <c r="GOO283" s="589"/>
      <c r="GOP283" s="4"/>
      <c r="GOQ283" s="591"/>
      <c r="GOR283" s="589"/>
      <c r="GOS283" s="589"/>
      <c r="GOT283" s="4"/>
      <c r="GOU283" s="591"/>
      <c r="GOV283" s="589"/>
      <c r="GOW283" s="589"/>
      <c r="GOX283" s="4"/>
      <c r="GOY283" s="591"/>
      <c r="GOZ283" s="589"/>
      <c r="GPA283" s="589"/>
      <c r="GPB283" s="4"/>
      <c r="GPC283" s="591"/>
      <c r="GPD283" s="589"/>
      <c r="GPE283" s="589"/>
      <c r="GPF283" s="4"/>
      <c r="GPG283" s="591"/>
      <c r="GPH283" s="589"/>
      <c r="GPI283" s="589"/>
      <c r="GPJ283" s="4"/>
      <c r="GPK283" s="591"/>
      <c r="GPL283" s="589"/>
      <c r="GPM283" s="589"/>
      <c r="GPN283" s="4"/>
      <c r="GPO283" s="591"/>
      <c r="GPP283" s="589"/>
      <c r="GPQ283" s="589"/>
      <c r="GPR283" s="4"/>
      <c r="GPS283" s="591"/>
      <c r="GPT283" s="589"/>
      <c r="GPU283" s="589"/>
      <c r="GPV283" s="4"/>
      <c r="GPW283" s="591"/>
      <c r="GPX283" s="589"/>
      <c r="GPY283" s="589"/>
      <c r="GPZ283" s="4"/>
      <c r="GQA283" s="591"/>
      <c r="GQB283" s="589"/>
      <c r="GQC283" s="589"/>
      <c r="GQD283" s="4"/>
      <c r="GQE283" s="591"/>
      <c r="GQF283" s="589"/>
      <c r="GQG283" s="589"/>
      <c r="GQH283" s="4"/>
      <c r="GQI283" s="591"/>
      <c r="GQJ283" s="589"/>
      <c r="GQK283" s="589"/>
      <c r="GQL283" s="4"/>
      <c r="GQM283" s="591"/>
      <c r="GQN283" s="589"/>
      <c r="GQO283" s="589"/>
      <c r="GQP283" s="4"/>
      <c r="GQQ283" s="591"/>
      <c r="GQR283" s="589"/>
      <c r="GQS283" s="589"/>
      <c r="GQT283" s="4"/>
      <c r="GQU283" s="591"/>
      <c r="GQV283" s="589"/>
      <c r="GQW283" s="589"/>
      <c r="GQX283" s="4"/>
      <c r="GQY283" s="591"/>
      <c r="GQZ283" s="589"/>
      <c r="GRA283" s="589"/>
      <c r="GRB283" s="4"/>
      <c r="GRC283" s="591"/>
      <c r="GRD283" s="589"/>
      <c r="GRE283" s="589"/>
      <c r="GRF283" s="4"/>
      <c r="GRG283" s="591"/>
      <c r="GRH283" s="589"/>
      <c r="GRI283" s="589"/>
      <c r="GRJ283" s="4"/>
      <c r="GRK283" s="591"/>
      <c r="GRL283" s="589"/>
      <c r="GRM283" s="589"/>
      <c r="GRN283" s="4"/>
      <c r="GRO283" s="591"/>
      <c r="GRP283" s="589"/>
      <c r="GRQ283" s="589"/>
      <c r="GRR283" s="4"/>
      <c r="GRS283" s="591"/>
      <c r="GRT283" s="589"/>
      <c r="GRU283" s="589"/>
      <c r="GRV283" s="4"/>
      <c r="GRW283" s="591"/>
      <c r="GRX283" s="589"/>
      <c r="GRY283" s="589"/>
      <c r="GRZ283" s="4"/>
      <c r="GSA283" s="591"/>
      <c r="GSB283" s="589"/>
      <c r="GSC283" s="589"/>
      <c r="GSD283" s="4"/>
      <c r="GSE283" s="591"/>
      <c r="GSF283" s="589"/>
      <c r="GSG283" s="589"/>
      <c r="GSH283" s="4"/>
      <c r="GSI283" s="591"/>
      <c r="GSJ283" s="589"/>
      <c r="GSK283" s="589"/>
      <c r="GSL283" s="4"/>
      <c r="GSM283" s="591"/>
      <c r="GSN283" s="589"/>
      <c r="GSO283" s="589"/>
      <c r="GSP283" s="4"/>
      <c r="GSQ283" s="591"/>
      <c r="GSR283" s="589"/>
      <c r="GSS283" s="589"/>
      <c r="GST283" s="4"/>
      <c r="GSU283" s="591"/>
      <c r="GSV283" s="589"/>
      <c r="GSW283" s="589"/>
      <c r="GSX283" s="4"/>
      <c r="GSY283" s="591"/>
      <c r="GSZ283" s="589"/>
      <c r="GTA283" s="589"/>
      <c r="GTB283" s="4"/>
      <c r="GTC283" s="591"/>
      <c r="GTD283" s="589"/>
      <c r="GTE283" s="589"/>
      <c r="GTF283" s="4"/>
      <c r="GTG283" s="591"/>
      <c r="GTH283" s="589"/>
      <c r="GTI283" s="589"/>
      <c r="GTJ283" s="4"/>
      <c r="GTK283" s="591"/>
      <c r="GTL283" s="589"/>
      <c r="GTM283" s="589"/>
      <c r="GTN283" s="4"/>
      <c r="GTO283" s="591"/>
      <c r="GTP283" s="589"/>
      <c r="GTQ283" s="589"/>
      <c r="GTR283" s="4"/>
      <c r="GTS283" s="591"/>
      <c r="GTT283" s="589"/>
      <c r="GTU283" s="589"/>
      <c r="GTV283" s="4"/>
      <c r="GTW283" s="591"/>
      <c r="GTX283" s="589"/>
      <c r="GTY283" s="589"/>
      <c r="GTZ283" s="4"/>
      <c r="GUA283" s="591"/>
      <c r="GUB283" s="589"/>
      <c r="GUC283" s="589"/>
      <c r="GUD283" s="4"/>
      <c r="GUE283" s="591"/>
      <c r="GUF283" s="589"/>
      <c r="GUG283" s="589"/>
      <c r="GUH283" s="4"/>
      <c r="GUI283" s="591"/>
      <c r="GUJ283" s="589"/>
      <c r="GUK283" s="589"/>
      <c r="GUL283" s="4"/>
      <c r="GUM283" s="591"/>
      <c r="GUN283" s="589"/>
      <c r="GUO283" s="589"/>
      <c r="GUP283" s="4"/>
      <c r="GUQ283" s="591"/>
      <c r="GUR283" s="589"/>
      <c r="GUS283" s="589"/>
      <c r="GUT283" s="4"/>
      <c r="GUU283" s="591"/>
      <c r="GUV283" s="589"/>
      <c r="GUW283" s="589"/>
      <c r="GUX283" s="4"/>
      <c r="GUY283" s="591"/>
      <c r="GUZ283" s="589"/>
      <c r="GVA283" s="589"/>
      <c r="GVB283" s="4"/>
      <c r="GVC283" s="591"/>
      <c r="GVD283" s="589"/>
      <c r="GVE283" s="589"/>
      <c r="GVF283" s="4"/>
      <c r="GVG283" s="591"/>
      <c r="GVH283" s="589"/>
      <c r="GVI283" s="589"/>
      <c r="GVJ283" s="4"/>
      <c r="GVK283" s="591"/>
      <c r="GVL283" s="589"/>
      <c r="GVM283" s="589"/>
      <c r="GVN283" s="4"/>
      <c r="GVO283" s="591"/>
      <c r="GVP283" s="589"/>
      <c r="GVQ283" s="589"/>
      <c r="GVR283" s="4"/>
      <c r="GVS283" s="591"/>
      <c r="GVT283" s="589"/>
      <c r="GVU283" s="589"/>
      <c r="GVV283" s="4"/>
      <c r="GVW283" s="591"/>
      <c r="GVX283" s="589"/>
      <c r="GVY283" s="589"/>
      <c r="GVZ283" s="4"/>
      <c r="GWA283" s="591"/>
      <c r="GWB283" s="589"/>
      <c r="GWC283" s="589"/>
      <c r="GWD283" s="4"/>
      <c r="GWE283" s="591"/>
      <c r="GWF283" s="589"/>
      <c r="GWG283" s="589"/>
      <c r="GWH283" s="4"/>
      <c r="GWI283" s="591"/>
      <c r="GWJ283" s="589"/>
      <c r="GWK283" s="589"/>
      <c r="GWL283" s="4"/>
      <c r="GWM283" s="591"/>
      <c r="GWN283" s="589"/>
      <c r="GWO283" s="589"/>
      <c r="GWP283" s="4"/>
      <c r="GWQ283" s="591"/>
      <c r="GWR283" s="589"/>
      <c r="GWS283" s="589"/>
      <c r="GWT283" s="4"/>
      <c r="GWU283" s="591"/>
      <c r="GWV283" s="589"/>
      <c r="GWW283" s="589"/>
      <c r="GWX283" s="4"/>
      <c r="GWY283" s="591"/>
      <c r="GWZ283" s="589"/>
      <c r="GXA283" s="589"/>
      <c r="GXB283" s="4"/>
      <c r="GXC283" s="591"/>
      <c r="GXD283" s="589"/>
      <c r="GXE283" s="589"/>
      <c r="GXF283" s="4"/>
      <c r="GXG283" s="591"/>
      <c r="GXH283" s="589"/>
      <c r="GXI283" s="589"/>
      <c r="GXJ283" s="4"/>
      <c r="GXK283" s="591"/>
      <c r="GXL283" s="589"/>
      <c r="GXM283" s="589"/>
      <c r="GXN283" s="4"/>
      <c r="GXO283" s="591"/>
      <c r="GXP283" s="589"/>
      <c r="GXQ283" s="589"/>
      <c r="GXR283" s="4"/>
      <c r="GXS283" s="591"/>
      <c r="GXT283" s="589"/>
      <c r="GXU283" s="589"/>
      <c r="GXV283" s="4"/>
      <c r="GXW283" s="591"/>
      <c r="GXX283" s="589"/>
      <c r="GXY283" s="589"/>
      <c r="GXZ283" s="4"/>
      <c r="GYA283" s="591"/>
      <c r="GYB283" s="589"/>
      <c r="GYC283" s="589"/>
      <c r="GYD283" s="4"/>
      <c r="GYE283" s="591"/>
      <c r="GYF283" s="589"/>
      <c r="GYG283" s="589"/>
      <c r="GYH283" s="4"/>
      <c r="GYI283" s="591"/>
      <c r="GYJ283" s="589"/>
      <c r="GYK283" s="589"/>
      <c r="GYL283" s="4"/>
      <c r="GYM283" s="591"/>
      <c r="GYN283" s="589"/>
      <c r="GYO283" s="589"/>
      <c r="GYP283" s="4"/>
      <c r="GYQ283" s="591"/>
      <c r="GYR283" s="589"/>
      <c r="GYS283" s="589"/>
      <c r="GYT283" s="4"/>
      <c r="GYU283" s="591"/>
      <c r="GYV283" s="589"/>
      <c r="GYW283" s="589"/>
      <c r="GYX283" s="4"/>
      <c r="GYY283" s="591"/>
      <c r="GYZ283" s="589"/>
      <c r="GZA283" s="589"/>
      <c r="GZB283" s="4"/>
      <c r="GZC283" s="591"/>
      <c r="GZD283" s="589"/>
      <c r="GZE283" s="589"/>
      <c r="GZF283" s="4"/>
      <c r="GZG283" s="591"/>
      <c r="GZH283" s="589"/>
      <c r="GZI283" s="589"/>
      <c r="GZJ283" s="4"/>
      <c r="GZK283" s="591"/>
      <c r="GZL283" s="589"/>
      <c r="GZM283" s="589"/>
      <c r="GZN283" s="4"/>
      <c r="GZO283" s="591"/>
      <c r="GZP283" s="589"/>
      <c r="GZQ283" s="589"/>
      <c r="GZR283" s="4"/>
      <c r="GZS283" s="591"/>
      <c r="GZT283" s="589"/>
      <c r="GZU283" s="589"/>
      <c r="GZV283" s="4"/>
      <c r="GZW283" s="591"/>
      <c r="GZX283" s="589"/>
      <c r="GZY283" s="589"/>
      <c r="GZZ283" s="4"/>
      <c r="HAA283" s="591"/>
      <c r="HAB283" s="589"/>
      <c r="HAC283" s="589"/>
      <c r="HAD283" s="4"/>
      <c r="HAE283" s="591"/>
      <c r="HAF283" s="589"/>
      <c r="HAG283" s="589"/>
      <c r="HAH283" s="4"/>
      <c r="HAI283" s="591"/>
      <c r="HAJ283" s="589"/>
      <c r="HAK283" s="589"/>
      <c r="HAL283" s="4"/>
      <c r="HAM283" s="591"/>
      <c r="HAN283" s="589"/>
      <c r="HAO283" s="589"/>
      <c r="HAP283" s="4"/>
      <c r="HAQ283" s="591"/>
      <c r="HAR283" s="589"/>
      <c r="HAS283" s="589"/>
      <c r="HAT283" s="4"/>
      <c r="HAU283" s="591"/>
      <c r="HAV283" s="589"/>
      <c r="HAW283" s="589"/>
      <c r="HAX283" s="4"/>
      <c r="HAY283" s="591"/>
      <c r="HAZ283" s="589"/>
      <c r="HBA283" s="589"/>
      <c r="HBB283" s="4"/>
      <c r="HBC283" s="591"/>
      <c r="HBD283" s="589"/>
      <c r="HBE283" s="589"/>
      <c r="HBF283" s="4"/>
      <c r="HBG283" s="591"/>
      <c r="HBH283" s="589"/>
      <c r="HBI283" s="589"/>
      <c r="HBJ283" s="4"/>
      <c r="HBK283" s="591"/>
      <c r="HBL283" s="589"/>
      <c r="HBM283" s="589"/>
      <c r="HBN283" s="4"/>
      <c r="HBO283" s="591"/>
      <c r="HBP283" s="589"/>
      <c r="HBQ283" s="589"/>
      <c r="HBR283" s="4"/>
      <c r="HBS283" s="591"/>
      <c r="HBT283" s="589"/>
      <c r="HBU283" s="589"/>
      <c r="HBV283" s="4"/>
      <c r="HBW283" s="591"/>
      <c r="HBX283" s="589"/>
      <c r="HBY283" s="589"/>
      <c r="HBZ283" s="4"/>
      <c r="HCA283" s="591"/>
      <c r="HCB283" s="589"/>
      <c r="HCC283" s="589"/>
      <c r="HCD283" s="4"/>
      <c r="HCE283" s="591"/>
      <c r="HCF283" s="589"/>
      <c r="HCG283" s="589"/>
      <c r="HCH283" s="4"/>
      <c r="HCI283" s="591"/>
      <c r="HCJ283" s="589"/>
      <c r="HCK283" s="589"/>
      <c r="HCL283" s="4"/>
      <c r="HCM283" s="591"/>
      <c r="HCN283" s="589"/>
      <c r="HCO283" s="589"/>
      <c r="HCP283" s="4"/>
      <c r="HCQ283" s="591"/>
      <c r="HCR283" s="589"/>
      <c r="HCS283" s="589"/>
      <c r="HCT283" s="4"/>
      <c r="HCU283" s="591"/>
      <c r="HCV283" s="589"/>
      <c r="HCW283" s="589"/>
      <c r="HCX283" s="4"/>
      <c r="HCY283" s="591"/>
      <c r="HCZ283" s="589"/>
      <c r="HDA283" s="589"/>
      <c r="HDB283" s="4"/>
      <c r="HDC283" s="591"/>
      <c r="HDD283" s="589"/>
      <c r="HDE283" s="589"/>
      <c r="HDF283" s="4"/>
      <c r="HDG283" s="591"/>
      <c r="HDH283" s="589"/>
      <c r="HDI283" s="589"/>
      <c r="HDJ283" s="4"/>
      <c r="HDK283" s="591"/>
      <c r="HDL283" s="589"/>
      <c r="HDM283" s="589"/>
      <c r="HDN283" s="4"/>
      <c r="HDO283" s="591"/>
      <c r="HDP283" s="589"/>
      <c r="HDQ283" s="589"/>
      <c r="HDR283" s="4"/>
      <c r="HDS283" s="591"/>
      <c r="HDT283" s="589"/>
      <c r="HDU283" s="589"/>
      <c r="HDV283" s="4"/>
      <c r="HDW283" s="591"/>
      <c r="HDX283" s="589"/>
      <c r="HDY283" s="589"/>
      <c r="HDZ283" s="4"/>
      <c r="HEA283" s="591"/>
      <c r="HEB283" s="589"/>
      <c r="HEC283" s="589"/>
      <c r="HED283" s="4"/>
      <c r="HEE283" s="591"/>
      <c r="HEF283" s="589"/>
      <c r="HEG283" s="589"/>
      <c r="HEH283" s="4"/>
      <c r="HEI283" s="591"/>
      <c r="HEJ283" s="589"/>
      <c r="HEK283" s="589"/>
      <c r="HEL283" s="4"/>
      <c r="HEM283" s="591"/>
      <c r="HEN283" s="589"/>
      <c r="HEO283" s="589"/>
      <c r="HEP283" s="4"/>
      <c r="HEQ283" s="591"/>
      <c r="HER283" s="589"/>
      <c r="HES283" s="589"/>
      <c r="HET283" s="4"/>
      <c r="HEU283" s="591"/>
      <c r="HEV283" s="589"/>
      <c r="HEW283" s="589"/>
      <c r="HEX283" s="4"/>
      <c r="HEY283" s="591"/>
      <c r="HEZ283" s="589"/>
      <c r="HFA283" s="589"/>
      <c r="HFB283" s="4"/>
      <c r="HFC283" s="591"/>
      <c r="HFD283" s="589"/>
      <c r="HFE283" s="589"/>
      <c r="HFF283" s="4"/>
      <c r="HFG283" s="591"/>
      <c r="HFH283" s="589"/>
      <c r="HFI283" s="589"/>
      <c r="HFJ283" s="4"/>
      <c r="HFK283" s="591"/>
      <c r="HFL283" s="589"/>
      <c r="HFM283" s="589"/>
      <c r="HFN283" s="4"/>
      <c r="HFO283" s="591"/>
      <c r="HFP283" s="589"/>
      <c r="HFQ283" s="589"/>
      <c r="HFR283" s="4"/>
      <c r="HFS283" s="591"/>
      <c r="HFT283" s="589"/>
      <c r="HFU283" s="589"/>
      <c r="HFV283" s="4"/>
      <c r="HFW283" s="591"/>
      <c r="HFX283" s="589"/>
      <c r="HFY283" s="589"/>
      <c r="HFZ283" s="4"/>
      <c r="HGA283" s="591"/>
      <c r="HGB283" s="589"/>
      <c r="HGC283" s="589"/>
      <c r="HGD283" s="4"/>
      <c r="HGE283" s="591"/>
      <c r="HGF283" s="589"/>
      <c r="HGG283" s="589"/>
      <c r="HGH283" s="4"/>
      <c r="HGI283" s="591"/>
      <c r="HGJ283" s="589"/>
      <c r="HGK283" s="589"/>
      <c r="HGL283" s="4"/>
      <c r="HGM283" s="591"/>
      <c r="HGN283" s="589"/>
      <c r="HGO283" s="589"/>
      <c r="HGP283" s="4"/>
      <c r="HGQ283" s="591"/>
      <c r="HGR283" s="589"/>
      <c r="HGS283" s="589"/>
      <c r="HGT283" s="4"/>
      <c r="HGU283" s="591"/>
      <c r="HGV283" s="589"/>
      <c r="HGW283" s="589"/>
      <c r="HGX283" s="4"/>
      <c r="HGY283" s="591"/>
      <c r="HGZ283" s="589"/>
      <c r="HHA283" s="589"/>
      <c r="HHB283" s="4"/>
      <c r="HHC283" s="591"/>
      <c r="HHD283" s="589"/>
      <c r="HHE283" s="589"/>
      <c r="HHF283" s="4"/>
      <c r="HHG283" s="591"/>
      <c r="HHH283" s="589"/>
      <c r="HHI283" s="589"/>
      <c r="HHJ283" s="4"/>
      <c r="HHK283" s="591"/>
      <c r="HHL283" s="589"/>
      <c r="HHM283" s="589"/>
      <c r="HHN283" s="4"/>
      <c r="HHO283" s="591"/>
      <c r="HHP283" s="589"/>
      <c r="HHQ283" s="589"/>
      <c r="HHR283" s="4"/>
      <c r="HHS283" s="591"/>
      <c r="HHT283" s="589"/>
      <c r="HHU283" s="589"/>
      <c r="HHV283" s="4"/>
      <c r="HHW283" s="591"/>
      <c r="HHX283" s="589"/>
      <c r="HHY283" s="589"/>
      <c r="HHZ283" s="4"/>
      <c r="HIA283" s="591"/>
      <c r="HIB283" s="589"/>
      <c r="HIC283" s="589"/>
      <c r="HID283" s="4"/>
      <c r="HIE283" s="591"/>
      <c r="HIF283" s="589"/>
      <c r="HIG283" s="589"/>
      <c r="HIH283" s="4"/>
      <c r="HII283" s="591"/>
      <c r="HIJ283" s="589"/>
      <c r="HIK283" s="589"/>
      <c r="HIL283" s="4"/>
      <c r="HIM283" s="591"/>
      <c r="HIN283" s="589"/>
      <c r="HIO283" s="589"/>
      <c r="HIP283" s="4"/>
      <c r="HIQ283" s="591"/>
      <c r="HIR283" s="589"/>
      <c r="HIS283" s="589"/>
      <c r="HIT283" s="4"/>
      <c r="HIU283" s="591"/>
      <c r="HIV283" s="589"/>
      <c r="HIW283" s="589"/>
      <c r="HIX283" s="4"/>
      <c r="HIY283" s="591"/>
      <c r="HIZ283" s="589"/>
      <c r="HJA283" s="589"/>
      <c r="HJB283" s="4"/>
      <c r="HJC283" s="591"/>
      <c r="HJD283" s="589"/>
      <c r="HJE283" s="589"/>
      <c r="HJF283" s="4"/>
      <c r="HJG283" s="591"/>
      <c r="HJH283" s="589"/>
      <c r="HJI283" s="589"/>
      <c r="HJJ283" s="4"/>
      <c r="HJK283" s="591"/>
      <c r="HJL283" s="589"/>
      <c r="HJM283" s="589"/>
      <c r="HJN283" s="4"/>
      <c r="HJO283" s="591"/>
      <c r="HJP283" s="589"/>
      <c r="HJQ283" s="589"/>
      <c r="HJR283" s="4"/>
      <c r="HJS283" s="591"/>
      <c r="HJT283" s="589"/>
      <c r="HJU283" s="589"/>
      <c r="HJV283" s="4"/>
      <c r="HJW283" s="591"/>
      <c r="HJX283" s="589"/>
      <c r="HJY283" s="589"/>
      <c r="HJZ283" s="4"/>
      <c r="HKA283" s="591"/>
      <c r="HKB283" s="589"/>
      <c r="HKC283" s="589"/>
      <c r="HKD283" s="4"/>
      <c r="HKE283" s="591"/>
      <c r="HKF283" s="589"/>
      <c r="HKG283" s="589"/>
      <c r="HKH283" s="4"/>
      <c r="HKI283" s="591"/>
      <c r="HKJ283" s="589"/>
      <c r="HKK283" s="589"/>
      <c r="HKL283" s="4"/>
      <c r="HKM283" s="591"/>
      <c r="HKN283" s="589"/>
      <c r="HKO283" s="589"/>
      <c r="HKP283" s="4"/>
      <c r="HKQ283" s="591"/>
      <c r="HKR283" s="589"/>
      <c r="HKS283" s="589"/>
      <c r="HKT283" s="4"/>
      <c r="HKU283" s="591"/>
      <c r="HKV283" s="589"/>
      <c r="HKW283" s="589"/>
      <c r="HKX283" s="4"/>
      <c r="HKY283" s="591"/>
      <c r="HKZ283" s="589"/>
      <c r="HLA283" s="589"/>
      <c r="HLB283" s="4"/>
      <c r="HLC283" s="591"/>
      <c r="HLD283" s="589"/>
      <c r="HLE283" s="589"/>
      <c r="HLF283" s="4"/>
      <c r="HLG283" s="591"/>
      <c r="HLH283" s="589"/>
      <c r="HLI283" s="589"/>
      <c r="HLJ283" s="4"/>
      <c r="HLK283" s="591"/>
      <c r="HLL283" s="589"/>
      <c r="HLM283" s="589"/>
      <c r="HLN283" s="4"/>
      <c r="HLO283" s="591"/>
      <c r="HLP283" s="589"/>
      <c r="HLQ283" s="589"/>
      <c r="HLR283" s="4"/>
      <c r="HLS283" s="591"/>
      <c r="HLT283" s="589"/>
      <c r="HLU283" s="589"/>
      <c r="HLV283" s="4"/>
      <c r="HLW283" s="591"/>
      <c r="HLX283" s="589"/>
      <c r="HLY283" s="589"/>
      <c r="HLZ283" s="4"/>
      <c r="HMA283" s="591"/>
      <c r="HMB283" s="589"/>
      <c r="HMC283" s="589"/>
      <c r="HMD283" s="4"/>
      <c r="HME283" s="591"/>
      <c r="HMF283" s="589"/>
      <c r="HMG283" s="589"/>
      <c r="HMH283" s="4"/>
      <c r="HMI283" s="591"/>
      <c r="HMJ283" s="589"/>
      <c r="HMK283" s="589"/>
      <c r="HML283" s="4"/>
      <c r="HMM283" s="591"/>
      <c r="HMN283" s="589"/>
      <c r="HMO283" s="589"/>
      <c r="HMP283" s="4"/>
      <c r="HMQ283" s="591"/>
      <c r="HMR283" s="589"/>
      <c r="HMS283" s="589"/>
      <c r="HMT283" s="4"/>
      <c r="HMU283" s="591"/>
      <c r="HMV283" s="589"/>
      <c r="HMW283" s="589"/>
      <c r="HMX283" s="4"/>
      <c r="HMY283" s="591"/>
      <c r="HMZ283" s="589"/>
      <c r="HNA283" s="589"/>
      <c r="HNB283" s="4"/>
      <c r="HNC283" s="591"/>
      <c r="HND283" s="589"/>
      <c r="HNE283" s="589"/>
      <c r="HNF283" s="4"/>
      <c r="HNG283" s="591"/>
      <c r="HNH283" s="589"/>
      <c r="HNI283" s="589"/>
      <c r="HNJ283" s="4"/>
      <c r="HNK283" s="591"/>
      <c r="HNL283" s="589"/>
      <c r="HNM283" s="589"/>
      <c r="HNN283" s="4"/>
      <c r="HNO283" s="591"/>
      <c r="HNP283" s="589"/>
      <c r="HNQ283" s="589"/>
      <c r="HNR283" s="4"/>
      <c r="HNS283" s="591"/>
      <c r="HNT283" s="589"/>
      <c r="HNU283" s="589"/>
      <c r="HNV283" s="4"/>
      <c r="HNW283" s="591"/>
      <c r="HNX283" s="589"/>
      <c r="HNY283" s="589"/>
      <c r="HNZ283" s="4"/>
      <c r="HOA283" s="591"/>
      <c r="HOB283" s="589"/>
      <c r="HOC283" s="589"/>
      <c r="HOD283" s="4"/>
      <c r="HOE283" s="591"/>
      <c r="HOF283" s="589"/>
      <c r="HOG283" s="589"/>
      <c r="HOH283" s="4"/>
      <c r="HOI283" s="591"/>
      <c r="HOJ283" s="589"/>
      <c r="HOK283" s="589"/>
      <c r="HOL283" s="4"/>
      <c r="HOM283" s="591"/>
      <c r="HON283" s="589"/>
      <c r="HOO283" s="589"/>
      <c r="HOP283" s="4"/>
      <c r="HOQ283" s="591"/>
      <c r="HOR283" s="589"/>
      <c r="HOS283" s="589"/>
      <c r="HOT283" s="4"/>
      <c r="HOU283" s="591"/>
      <c r="HOV283" s="589"/>
      <c r="HOW283" s="589"/>
      <c r="HOX283" s="4"/>
      <c r="HOY283" s="591"/>
      <c r="HOZ283" s="589"/>
      <c r="HPA283" s="589"/>
      <c r="HPB283" s="4"/>
      <c r="HPC283" s="591"/>
      <c r="HPD283" s="589"/>
      <c r="HPE283" s="589"/>
      <c r="HPF283" s="4"/>
      <c r="HPG283" s="591"/>
      <c r="HPH283" s="589"/>
      <c r="HPI283" s="589"/>
      <c r="HPJ283" s="4"/>
      <c r="HPK283" s="591"/>
      <c r="HPL283" s="589"/>
      <c r="HPM283" s="589"/>
      <c r="HPN283" s="4"/>
      <c r="HPO283" s="591"/>
      <c r="HPP283" s="589"/>
      <c r="HPQ283" s="589"/>
      <c r="HPR283" s="4"/>
      <c r="HPS283" s="591"/>
      <c r="HPT283" s="589"/>
      <c r="HPU283" s="589"/>
      <c r="HPV283" s="4"/>
      <c r="HPW283" s="591"/>
      <c r="HPX283" s="589"/>
      <c r="HPY283" s="589"/>
      <c r="HPZ283" s="4"/>
      <c r="HQA283" s="591"/>
      <c r="HQB283" s="589"/>
      <c r="HQC283" s="589"/>
      <c r="HQD283" s="4"/>
      <c r="HQE283" s="591"/>
      <c r="HQF283" s="589"/>
      <c r="HQG283" s="589"/>
      <c r="HQH283" s="4"/>
      <c r="HQI283" s="591"/>
      <c r="HQJ283" s="589"/>
      <c r="HQK283" s="589"/>
      <c r="HQL283" s="4"/>
      <c r="HQM283" s="591"/>
      <c r="HQN283" s="589"/>
      <c r="HQO283" s="589"/>
      <c r="HQP283" s="4"/>
      <c r="HQQ283" s="591"/>
      <c r="HQR283" s="589"/>
      <c r="HQS283" s="589"/>
      <c r="HQT283" s="4"/>
      <c r="HQU283" s="591"/>
      <c r="HQV283" s="589"/>
      <c r="HQW283" s="589"/>
      <c r="HQX283" s="4"/>
      <c r="HQY283" s="591"/>
      <c r="HQZ283" s="589"/>
      <c r="HRA283" s="589"/>
      <c r="HRB283" s="4"/>
      <c r="HRC283" s="591"/>
      <c r="HRD283" s="589"/>
      <c r="HRE283" s="589"/>
      <c r="HRF283" s="4"/>
      <c r="HRG283" s="591"/>
      <c r="HRH283" s="589"/>
      <c r="HRI283" s="589"/>
      <c r="HRJ283" s="4"/>
      <c r="HRK283" s="591"/>
      <c r="HRL283" s="589"/>
      <c r="HRM283" s="589"/>
      <c r="HRN283" s="4"/>
      <c r="HRO283" s="591"/>
      <c r="HRP283" s="589"/>
      <c r="HRQ283" s="589"/>
      <c r="HRR283" s="4"/>
      <c r="HRS283" s="591"/>
      <c r="HRT283" s="589"/>
      <c r="HRU283" s="589"/>
      <c r="HRV283" s="4"/>
      <c r="HRW283" s="591"/>
      <c r="HRX283" s="589"/>
      <c r="HRY283" s="589"/>
      <c r="HRZ283" s="4"/>
      <c r="HSA283" s="591"/>
      <c r="HSB283" s="589"/>
      <c r="HSC283" s="589"/>
      <c r="HSD283" s="4"/>
      <c r="HSE283" s="591"/>
      <c r="HSF283" s="589"/>
      <c r="HSG283" s="589"/>
      <c r="HSH283" s="4"/>
      <c r="HSI283" s="591"/>
      <c r="HSJ283" s="589"/>
      <c r="HSK283" s="589"/>
      <c r="HSL283" s="4"/>
      <c r="HSM283" s="591"/>
      <c r="HSN283" s="589"/>
      <c r="HSO283" s="589"/>
      <c r="HSP283" s="4"/>
      <c r="HSQ283" s="591"/>
      <c r="HSR283" s="589"/>
      <c r="HSS283" s="589"/>
      <c r="HST283" s="4"/>
      <c r="HSU283" s="591"/>
      <c r="HSV283" s="589"/>
      <c r="HSW283" s="589"/>
      <c r="HSX283" s="4"/>
      <c r="HSY283" s="591"/>
      <c r="HSZ283" s="589"/>
      <c r="HTA283" s="589"/>
      <c r="HTB283" s="4"/>
      <c r="HTC283" s="591"/>
      <c r="HTD283" s="589"/>
      <c r="HTE283" s="589"/>
      <c r="HTF283" s="4"/>
      <c r="HTG283" s="591"/>
      <c r="HTH283" s="589"/>
      <c r="HTI283" s="589"/>
      <c r="HTJ283" s="4"/>
      <c r="HTK283" s="591"/>
      <c r="HTL283" s="589"/>
      <c r="HTM283" s="589"/>
      <c r="HTN283" s="4"/>
      <c r="HTO283" s="591"/>
      <c r="HTP283" s="589"/>
      <c r="HTQ283" s="589"/>
      <c r="HTR283" s="4"/>
      <c r="HTS283" s="591"/>
      <c r="HTT283" s="589"/>
      <c r="HTU283" s="589"/>
      <c r="HTV283" s="4"/>
      <c r="HTW283" s="591"/>
      <c r="HTX283" s="589"/>
      <c r="HTY283" s="589"/>
      <c r="HTZ283" s="4"/>
      <c r="HUA283" s="591"/>
      <c r="HUB283" s="589"/>
      <c r="HUC283" s="589"/>
      <c r="HUD283" s="4"/>
      <c r="HUE283" s="591"/>
      <c r="HUF283" s="589"/>
      <c r="HUG283" s="589"/>
      <c r="HUH283" s="4"/>
      <c r="HUI283" s="591"/>
      <c r="HUJ283" s="589"/>
      <c r="HUK283" s="589"/>
      <c r="HUL283" s="4"/>
      <c r="HUM283" s="591"/>
      <c r="HUN283" s="589"/>
      <c r="HUO283" s="589"/>
      <c r="HUP283" s="4"/>
      <c r="HUQ283" s="591"/>
      <c r="HUR283" s="589"/>
      <c r="HUS283" s="589"/>
      <c r="HUT283" s="4"/>
      <c r="HUU283" s="591"/>
      <c r="HUV283" s="589"/>
      <c r="HUW283" s="589"/>
      <c r="HUX283" s="4"/>
      <c r="HUY283" s="591"/>
      <c r="HUZ283" s="589"/>
      <c r="HVA283" s="589"/>
      <c r="HVB283" s="4"/>
      <c r="HVC283" s="591"/>
      <c r="HVD283" s="589"/>
      <c r="HVE283" s="589"/>
      <c r="HVF283" s="4"/>
      <c r="HVG283" s="591"/>
      <c r="HVH283" s="589"/>
      <c r="HVI283" s="589"/>
      <c r="HVJ283" s="4"/>
      <c r="HVK283" s="591"/>
      <c r="HVL283" s="589"/>
      <c r="HVM283" s="589"/>
      <c r="HVN283" s="4"/>
      <c r="HVO283" s="591"/>
      <c r="HVP283" s="589"/>
      <c r="HVQ283" s="589"/>
      <c r="HVR283" s="4"/>
      <c r="HVS283" s="591"/>
      <c r="HVT283" s="589"/>
      <c r="HVU283" s="589"/>
      <c r="HVV283" s="4"/>
      <c r="HVW283" s="591"/>
      <c r="HVX283" s="589"/>
      <c r="HVY283" s="589"/>
      <c r="HVZ283" s="4"/>
      <c r="HWA283" s="591"/>
      <c r="HWB283" s="589"/>
      <c r="HWC283" s="589"/>
      <c r="HWD283" s="4"/>
      <c r="HWE283" s="591"/>
      <c r="HWF283" s="589"/>
      <c r="HWG283" s="589"/>
      <c r="HWH283" s="4"/>
      <c r="HWI283" s="591"/>
      <c r="HWJ283" s="589"/>
      <c r="HWK283" s="589"/>
      <c r="HWL283" s="4"/>
      <c r="HWM283" s="591"/>
      <c r="HWN283" s="589"/>
      <c r="HWO283" s="589"/>
      <c r="HWP283" s="4"/>
      <c r="HWQ283" s="591"/>
      <c r="HWR283" s="589"/>
      <c r="HWS283" s="589"/>
      <c r="HWT283" s="4"/>
      <c r="HWU283" s="591"/>
      <c r="HWV283" s="589"/>
      <c r="HWW283" s="589"/>
      <c r="HWX283" s="4"/>
      <c r="HWY283" s="591"/>
      <c r="HWZ283" s="589"/>
      <c r="HXA283" s="589"/>
      <c r="HXB283" s="4"/>
      <c r="HXC283" s="591"/>
      <c r="HXD283" s="589"/>
      <c r="HXE283" s="589"/>
      <c r="HXF283" s="4"/>
      <c r="HXG283" s="591"/>
      <c r="HXH283" s="589"/>
      <c r="HXI283" s="589"/>
      <c r="HXJ283" s="4"/>
      <c r="HXK283" s="591"/>
      <c r="HXL283" s="589"/>
      <c r="HXM283" s="589"/>
      <c r="HXN283" s="4"/>
      <c r="HXO283" s="591"/>
      <c r="HXP283" s="589"/>
      <c r="HXQ283" s="589"/>
      <c r="HXR283" s="4"/>
      <c r="HXS283" s="591"/>
      <c r="HXT283" s="589"/>
      <c r="HXU283" s="589"/>
      <c r="HXV283" s="4"/>
      <c r="HXW283" s="591"/>
      <c r="HXX283" s="589"/>
      <c r="HXY283" s="589"/>
      <c r="HXZ283" s="4"/>
      <c r="HYA283" s="591"/>
      <c r="HYB283" s="589"/>
      <c r="HYC283" s="589"/>
      <c r="HYD283" s="4"/>
      <c r="HYE283" s="591"/>
      <c r="HYF283" s="589"/>
      <c r="HYG283" s="589"/>
      <c r="HYH283" s="4"/>
      <c r="HYI283" s="591"/>
      <c r="HYJ283" s="589"/>
      <c r="HYK283" s="589"/>
      <c r="HYL283" s="4"/>
      <c r="HYM283" s="591"/>
      <c r="HYN283" s="589"/>
      <c r="HYO283" s="589"/>
      <c r="HYP283" s="4"/>
      <c r="HYQ283" s="591"/>
      <c r="HYR283" s="589"/>
      <c r="HYS283" s="589"/>
      <c r="HYT283" s="4"/>
      <c r="HYU283" s="591"/>
      <c r="HYV283" s="589"/>
      <c r="HYW283" s="589"/>
      <c r="HYX283" s="4"/>
      <c r="HYY283" s="591"/>
      <c r="HYZ283" s="589"/>
      <c r="HZA283" s="589"/>
      <c r="HZB283" s="4"/>
      <c r="HZC283" s="591"/>
      <c r="HZD283" s="589"/>
      <c r="HZE283" s="589"/>
      <c r="HZF283" s="4"/>
      <c r="HZG283" s="591"/>
      <c r="HZH283" s="589"/>
      <c r="HZI283" s="589"/>
      <c r="HZJ283" s="4"/>
      <c r="HZK283" s="591"/>
      <c r="HZL283" s="589"/>
      <c r="HZM283" s="589"/>
      <c r="HZN283" s="4"/>
      <c r="HZO283" s="591"/>
      <c r="HZP283" s="589"/>
      <c r="HZQ283" s="589"/>
      <c r="HZR283" s="4"/>
      <c r="HZS283" s="591"/>
      <c r="HZT283" s="589"/>
      <c r="HZU283" s="589"/>
      <c r="HZV283" s="4"/>
      <c r="HZW283" s="591"/>
      <c r="HZX283" s="589"/>
      <c r="HZY283" s="589"/>
      <c r="HZZ283" s="4"/>
      <c r="IAA283" s="591"/>
      <c r="IAB283" s="589"/>
      <c r="IAC283" s="589"/>
      <c r="IAD283" s="4"/>
      <c r="IAE283" s="591"/>
      <c r="IAF283" s="589"/>
      <c r="IAG283" s="589"/>
      <c r="IAH283" s="4"/>
      <c r="IAI283" s="591"/>
      <c r="IAJ283" s="589"/>
      <c r="IAK283" s="589"/>
      <c r="IAL283" s="4"/>
      <c r="IAM283" s="591"/>
      <c r="IAN283" s="589"/>
      <c r="IAO283" s="589"/>
      <c r="IAP283" s="4"/>
      <c r="IAQ283" s="591"/>
      <c r="IAR283" s="589"/>
      <c r="IAS283" s="589"/>
      <c r="IAT283" s="4"/>
      <c r="IAU283" s="591"/>
      <c r="IAV283" s="589"/>
      <c r="IAW283" s="589"/>
      <c r="IAX283" s="4"/>
      <c r="IAY283" s="591"/>
      <c r="IAZ283" s="589"/>
      <c r="IBA283" s="589"/>
      <c r="IBB283" s="4"/>
      <c r="IBC283" s="591"/>
      <c r="IBD283" s="589"/>
      <c r="IBE283" s="589"/>
      <c r="IBF283" s="4"/>
      <c r="IBG283" s="591"/>
      <c r="IBH283" s="589"/>
      <c r="IBI283" s="589"/>
      <c r="IBJ283" s="4"/>
      <c r="IBK283" s="591"/>
      <c r="IBL283" s="589"/>
      <c r="IBM283" s="589"/>
      <c r="IBN283" s="4"/>
      <c r="IBO283" s="591"/>
      <c r="IBP283" s="589"/>
      <c r="IBQ283" s="589"/>
      <c r="IBR283" s="4"/>
      <c r="IBS283" s="591"/>
      <c r="IBT283" s="589"/>
      <c r="IBU283" s="589"/>
      <c r="IBV283" s="4"/>
      <c r="IBW283" s="591"/>
      <c r="IBX283" s="589"/>
      <c r="IBY283" s="589"/>
      <c r="IBZ283" s="4"/>
      <c r="ICA283" s="591"/>
      <c r="ICB283" s="589"/>
      <c r="ICC283" s="589"/>
      <c r="ICD283" s="4"/>
      <c r="ICE283" s="591"/>
      <c r="ICF283" s="589"/>
      <c r="ICG283" s="589"/>
      <c r="ICH283" s="4"/>
      <c r="ICI283" s="591"/>
      <c r="ICJ283" s="589"/>
      <c r="ICK283" s="589"/>
      <c r="ICL283" s="4"/>
      <c r="ICM283" s="591"/>
      <c r="ICN283" s="589"/>
      <c r="ICO283" s="589"/>
      <c r="ICP283" s="4"/>
      <c r="ICQ283" s="591"/>
      <c r="ICR283" s="589"/>
      <c r="ICS283" s="589"/>
      <c r="ICT283" s="4"/>
      <c r="ICU283" s="591"/>
      <c r="ICV283" s="589"/>
      <c r="ICW283" s="589"/>
      <c r="ICX283" s="4"/>
      <c r="ICY283" s="591"/>
      <c r="ICZ283" s="589"/>
      <c r="IDA283" s="589"/>
      <c r="IDB283" s="4"/>
      <c r="IDC283" s="591"/>
      <c r="IDD283" s="589"/>
      <c r="IDE283" s="589"/>
      <c r="IDF283" s="4"/>
      <c r="IDG283" s="591"/>
      <c r="IDH283" s="589"/>
      <c r="IDI283" s="589"/>
      <c r="IDJ283" s="4"/>
      <c r="IDK283" s="591"/>
      <c r="IDL283" s="589"/>
      <c r="IDM283" s="589"/>
      <c r="IDN283" s="4"/>
      <c r="IDO283" s="591"/>
      <c r="IDP283" s="589"/>
      <c r="IDQ283" s="589"/>
      <c r="IDR283" s="4"/>
      <c r="IDS283" s="591"/>
      <c r="IDT283" s="589"/>
      <c r="IDU283" s="589"/>
      <c r="IDV283" s="4"/>
      <c r="IDW283" s="591"/>
      <c r="IDX283" s="589"/>
      <c r="IDY283" s="589"/>
      <c r="IDZ283" s="4"/>
      <c r="IEA283" s="591"/>
      <c r="IEB283" s="589"/>
      <c r="IEC283" s="589"/>
      <c r="IED283" s="4"/>
      <c r="IEE283" s="591"/>
      <c r="IEF283" s="589"/>
      <c r="IEG283" s="589"/>
      <c r="IEH283" s="4"/>
      <c r="IEI283" s="591"/>
      <c r="IEJ283" s="589"/>
      <c r="IEK283" s="589"/>
      <c r="IEL283" s="4"/>
      <c r="IEM283" s="591"/>
      <c r="IEN283" s="589"/>
      <c r="IEO283" s="589"/>
      <c r="IEP283" s="4"/>
      <c r="IEQ283" s="591"/>
      <c r="IER283" s="589"/>
      <c r="IES283" s="589"/>
      <c r="IET283" s="4"/>
      <c r="IEU283" s="591"/>
      <c r="IEV283" s="589"/>
      <c r="IEW283" s="589"/>
      <c r="IEX283" s="4"/>
      <c r="IEY283" s="591"/>
      <c r="IEZ283" s="589"/>
      <c r="IFA283" s="589"/>
      <c r="IFB283" s="4"/>
      <c r="IFC283" s="591"/>
      <c r="IFD283" s="589"/>
      <c r="IFE283" s="589"/>
      <c r="IFF283" s="4"/>
      <c r="IFG283" s="591"/>
      <c r="IFH283" s="589"/>
      <c r="IFI283" s="589"/>
      <c r="IFJ283" s="4"/>
      <c r="IFK283" s="591"/>
      <c r="IFL283" s="589"/>
      <c r="IFM283" s="589"/>
      <c r="IFN283" s="4"/>
      <c r="IFO283" s="591"/>
      <c r="IFP283" s="589"/>
      <c r="IFQ283" s="589"/>
      <c r="IFR283" s="4"/>
      <c r="IFS283" s="591"/>
      <c r="IFT283" s="589"/>
      <c r="IFU283" s="589"/>
      <c r="IFV283" s="4"/>
      <c r="IFW283" s="591"/>
      <c r="IFX283" s="589"/>
      <c r="IFY283" s="589"/>
      <c r="IFZ283" s="4"/>
      <c r="IGA283" s="591"/>
      <c r="IGB283" s="589"/>
      <c r="IGC283" s="589"/>
      <c r="IGD283" s="4"/>
      <c r="IGE283" s="591"/>
      <c r="IGF283" s="589"/>
      <c r="IGG283" s="589"/>
      <c r="IGH283" s="4"/>
      <c r="IGI283" s="591"/>
      <c r="IGJ283" s="589"/>
      <c r="IGK283" s="589"/>
      <c r="IGL283" s="4"/>
      <c r="IGM283" s="591"/>
      <c r="IGN283" s="589"/>
      <c r="IGO283" s="589"/>
      <c r="IGP283" s="4"/>
      <c r="IGQ283" s="591"/>
      <c r="IGR283" s="589"/>
      <c r="IGS283" s="589"/>
      <c r="IGT283" s="4"/>
      <c r="IGU283" s="591"/>
      <c r="IGV283" s="589"/>
      <c r="IGW283" s="589"/>
      <c r="IGX283" s="4"/>
      <c r="IGY283" s="591"/>
      <c r="IGZ283" s="589"/>
      <c r="IHA283" s="589"/>
      <c r="IHB283" s="4"/>
      <c r="IHC283" s="591"/>
      <c r="IHD283" s="589"/>
      <c r="IHE283" s="589"/>
      <c r="IHF283" s="4"/>
      <c r="IHG283" s="591"/>
      <c r="IHH283" s="589"/>
      <c r="IHI283" s="589"/>
      <c r="IHJ283" s="4"/>
      <c r="IHK283" s="591"/>
      <c r="IHL283" s="589"/>
      <c r="IHM283" s="589"/>
      <c r="IHN283" s="4"/>
      <c r="IHO283" s="591"/>
      <c r="IHP283" s="589"/>
      <c r="IHQ283" s="589"/>
      <c r="IHR283" s="4"/>
      <c r="IHS283" s="591"/>
      <c r="IHT283" s="589"/>
      <c r="IHU283" s="589"/>
      <c r="IHV283" s="4"/>
      <c r="IHW283" s="591"/>
      <c r="IHX283" s="589"/>
      <c r="IHY283" s="589"/>
      <c r="IHZ283" s="4"/>
      <c r="IIA283" s="591"/>
      <c r="IIB283" s="589"/>
      <c r="IIC283" s="589"/>
      <c r="IID283" s="4"/>
      <c r="IIE283" s="591"/>
      <c r="IIF283" s="589"/>
      <c r="IIG283" s="589"/>
      <c r="IIH283" s="4"/>
      <c r="III283" s="591"/>
      <c r="IIJ283" s="589"/>
      <c r="IIK283" s="589"/>
      <c r="IIL283" s="4"/>
      <c r="IIM283" s="591"/>
      <c r="IIN283" s="589"/>
      <c r="IIO283" s="589"/>
      <c r="IIP283" s="4"/>
      <c r="IIQ283" s="591"/>
      <c r="IIR283" s="589"/>
      <c r="IIS283" s="589"/>
      <c r="IIT283" s="4"/>
      <c r="IIU283" s="591"/>
      <c r="IIV283" s="589"/>
      <c r="IIW283" s="589"/>
      <c r="IIX283" s="4"/>
      <c r="IIY283" s="591"/>
      <c r="IIZ283" s="589"/>
      <c r="IJA283" s="589"/>
      <c r="IJB283" s="4"/>
      <c r="IJC283" s="591"/>
      <c r="IJD283" s="589"/>
      <c r="IJE283" s="589"/>
      <c r="IJF283" s="4"/>
      <c r="IJG283" s="591"/>
      <c r="IJH283" s="589"/>
      <c r="IJI283" s="589"/>
      <c r="IJJ283" s="4"/>
      <c r="IJK283" s="591"/>
      <c r="IJL283" s="589"/>
      <c r="IJM283" s="589"/>
      <c r="IJN283" s="4"/>
      <c r="IJO283" s="591"/>
      <c r="IJP283" s="589"/>
      <c r="IJQ283" s="589"/>
      <c r="IJR283" s="4"/>
      <c r="IJS283" s="591"/>
      <c r="IJT283" s="589"/>
      <c r="IJU283" s="589"/>
      <c r="IJV283" s="4"/>
      <c r="IJW283" s="591"/>
      <c r="IJX283" s="589"/>
      <c r="IJY283" s="589"/>
      <c r="IJZ283" s="4"/>
      <c r="IKA283" s="591"/>
      <c r="IKB283" s="589"/>
      <c r="IKC283" s="589"/>
      <c r="IKD283" s="4"/>
      <c r="IKE283" s="591"/>
      <c r="IKF283" s="589"/>
      <c r="IKG283" s="589"/>
      <c r="IKH283" s="4"/>
      <c r="IKI283" s="591"/>
      <c r="IKJ283" s="589"/>
      <c r="IKK283" s="589"/>
      <c r="IKL283" s="4"/>
      <c r="IKM283" s="591"/>
      <c r="IKN283" s="589"/>
      <c r="IKO283" s="589"/>
      <c r="IKP283" s="4"/>
      <c r="IKQ283" s="591"/>
      <c r="IKR283" s="589"/>
      <c r="IKS283" s="589"/>
      <c r="IKT283" s="4"/>
      <c r="IKU283" s="591"/>
      <c r="IKV283" s="589"/>
      <c r="IKW283" s="589"/>
      <c r="IKX283" s="4"/>
      <c r="IKY283" s="591"/>
      <c r="IKZ283" s="589"/>
      <c r="ILA283" s="589"/>
      <c r="ILB283" s="4"/>
      <c r="ILC283" s="591"/>
      <c r="ILD283" s="589"/>
      <c r="ILE283" s="589"/>
      <c r="ILF283" s="4"/>
      <c r="ILG283" s="591"/>
      <c r="ILH283" s="589"/>
      <c r="ILI283" s="589"/>
      <c r="ILJ283" s="4"/>
      <c r="ILK283" s="591"/>
      <c r="ILL283" s="589"/>
      <c r="ILM283" s="589"/>
      <c r="ILN283" s="4"/>
      <c r="ILO283" s="591"/>
      <c r="ILP283" s="589"/>
      <c r="ILQ283" s="589"/>
      <c r="ILR283" s="4"/>
      <c r="ILS283" s="591"/>
      <c r="ILT283" s="589"/>
      <c r="ILU283" s="589"/>
      <c r="ILV283" s="4"/>
      <c r="ILW283" s="591"/>
      <c r="ILX283" s="589"/>
      <c r="ILY283" s="589"/>
      <c r="ILZ283" s="4"/>
      <c r="IMA283" s="591"/>
      <c r="IMB283" s="589"/>
      <c r="IMC283" s="589"/>
      <c r="IMD283" s="4"/>
      <c r="IME283" s="591"/>
      <c r="IMF283" s="589"/>
      <c r="IMG283" s="589"/>
      <c r="IMH283" s="4"/>
      <c r="IMI283" s="591"/>
      <c r="IMJ283" s="589"/>
      <c r="IMK283" s="589"/>
      <c r="IML283" s="4"/>
      <c r="IMM283" s="591"/>
      <c r="IMN283" s="589"/>
      <c r="IMO283" s="589"/>
      <c r="IMP283" s="4"/>
      <c r="IMQ283" s="591"/>
      <c r="IMR283" s="589"/>
      <c r="IMS283" s="589"/>
      <c r="IMT283" s="4"/>
      <c r="IMU283" s="591"/>
      <c r="IMV283" s="589"/>
      <c r="IMW283" s="589"/>
      <c r="IMX283" s="4"/>
      <c r="IMY283" s="591"/>
      <c r="IMZ283" s="589"/>
      <c r="INA283" s="589"/>
      <c r="INB283" s="4"/>
      <c r="INC283" s="591"/>
      <c r="IND283" s="589"/>
      <c r="INE283" s="589"/>
      <c r="INF283" s="4"/>
      <c r="ING283" s="591"/>
      <c r="INH283" s="589"/>
      <c r="INI283" s="589"/>
      <c r="INJ283" s="4"/>
      <c r="INK283" s="591"/>
      <c r="INL283" s="589"/>
      <c r="INM283" s="589"/>
      <c r="INN283" s="4"/>
      <c r="INO283" s="591"/>
      <c r="INP283" s="589"/>
      <c r="INQ283" s="589"/>
      <c r="INR283" s="4"/>
      <c r="INS283" s="591"/>
      <c r="INT283" s="589"/>
      <c r="INU283" s="589"/>
      <c r="INV283" s="4"/>
      <c r="INW283" s="591"/>
      <c r="INX283" s="589"/>
      <c r="INY283" s="589"/>
      <c r="INZ283" s="4"/>
      <c r="IOA283" s="591"/>
      <c r="IOB283" s="589"/>
      <c r="IOC283" s="589"/>
      <c r="IOD283" s="4"/>
      <c r="IOE283" s="591"/>
      <c r="IOF283" s="589"/>
      <c r="IOG283" s="589"/>
      <c r="IOH283" s="4"/>
      <c r="IOI283" s="591"/>
      <c r="IOJ283" s="589"/>
      <c r="IOK283" s="589"/>
      <c r="IOL283" s="4"/>
      <c r="IOM283" s="591"/>
      <c r="ION283" s="589"/>
      <c r="IOO283" s="589"/>
      <c r="IOP283" s="4"/>
      <c r="IOQ283" s="591"/>
      <c r="IOR283" s="589"/>
      <c r="IOS283" s="589"/>
      <c r="IOT283" s="4"/>
      <c r="IOU283" s="591"/>
      <c r="IOV283" s="589"/>
      <c r="IOW283" s="589"/>
      <c r="IOX283" s="4"/>
      <c r="IOY283" s="591"/>
      <c r="IOZ283" s="589"/>
      <c r="IPA283" s="589"/>
      <c r="IPB283" s="4"/>
      <c r="IPC283" s="591"/>
      <c r="IPD283" s="589"/>
      <c r="IPE283" s="589"/>
      <c r="IPF283" s="4"/>
      <c r="IPG283" s="591"/>
      <c r="IPH283" s="589"/>
      <c r="IPI283" s="589"/>
      <c r="IPJ283" s="4"/>
      <c r="IPK283" s="591"/>
      <c r="IPL283" s="589"/>
      <c r="IPM283" s="589"/>
      <c r="IPN283" s="4"/>
      <c r="IPO283" s="591"/>
      <c r="IPP283" s="589"/>
      <c r="IPQ283" s="589"/>
      <c r="IPR283" s="4"/>
      <c r="IPS283" s="591"/>
      <c r="IPT283" s="589"/>
      <c r="IPU283" s="589"/>
      <c r="IPV283" s="4"/>
      <c r="IPW283" s="591"/>
      <c r="IPX283" s="589"/>
      <c r="IPY283" s="589"/>
      <c r="IPZ283" s="4"/>
      <c r="IQA283" s="591"/>
      <c r="IQB283" s="589"/>
      <c r="IQC283" s="589"/>
      <c r="IQD283" s="4"/>
      <c r="IQE283" s="591"/>
      <c r="IQF283" s="589"/>
      <c r="IQG283" s="589"/>
      <c r="IQH283" s="4"/>
      <c r="IQI283" s="591"/>
      <c r="IQJ283" s="589"/>
      <c r="IQK283" s="589"/>
      <c r="IQL283" s="4"/>
      <c r="IQM283" s="591"/>
      <c r="IQN283" s="589"/>
      <c r="IQO283" s="589"/>
      <c r="IQP283" s="4"/>
      <c r="IQQ283" s="591"/>
      <c r="IQR283" s="589"/>
      <c r="IQS283" s="589"/>
      <c r="IQT283" s="4"/>
      <c r="IQU283" s="591"/>
      <c r="IQV283" s="589"/>
      <c r="IQW283" s="589"/>
      <c r="IQX283" s="4"/>
      <c r="IQY283" s="591"/>
      <c r="IQZ283" s="589"/>
      <c r="IRA283" s="589"/>
      <c r="IRB283" s="4"/>
      <c r="IRC283" s="591"/>
      <c r="IRD283" s="589"/>
      <c r="IRE283" s="589"/>
      <c r="IRF283" s="4"/>
      <c r="IRG283" s="591"/>
      <c r="IRH283" s="589"/>
      <c r="IRI283" s="589"/>
      <c r="IRJ283" s="4"/>
      <c r="IRK283" s="591"/>
      <c r="IRL283" s="589"/>
      <c r="IRM283" s="589"/>
      <c r="IRN283" s="4"/>
      <c r="IRO283" s="591"/>
      <c r="IRP283" s="589"/>
      <c r="IRQ283" s="589"/>
      <c r="IRR283" s="4"/>
      <c r="IRS283" s="591"/>
      <c r="IRT283" s="589"/>
      <c r="IRU283" s="589"/>
      <c r="IRV283" s="4"/>
      <c r="IRW283" s="591"/>
      <c r="IRX283" s="589"/>
      <c r="IRY283" s="589"/>
      <c r="IRZ283" s="4"/>
      <c r="ISA283" s="591"/>
      <c r="ISB283" s="589"/>
      <c r="ISC283" s="589"/>
      <c r="ISD283" s="4"/>
      <c r="ISE283" s="591"/>
      <c r="ISF283" s="589"/>
      <c r="ISG283" s="589"/>
      <c r="ISH283" s="4"/>
      <c r="ISI283" s="591"/>
      <c r="ISJ283" s="589"/>
      <c r="ISK283" s="589"/>
      <c r="ISL283" s="4"/>
      <c r="ISM283" s="591"/>
      <c r="ISN283" s="589"/>
      <c r="ISO283" s="589"/>
      <c r="ISP283" s="4"/>
      <c r="ISQ283" s="591"/>
      <c r="ISR283" s="589"/>
      <c r="ISS283" s="589"/>
      <c r="IST283" s="4"/>
      <c r="ISU283" s="591"/>
      <c r="ISV283" s="589"/>
      <c r="ISW283" s="589"/>
      <c r="ISX283" s="4"/>
      <c r="ISY283" s="591"/>
      <c r="ISZ283" s="589"/>
      <c r="ITA283" s="589"/>
      <c r="ITB283" s="4"/>
      <c r="ITC283" s="591"/>
      <c r="ITD283" s="589"/>
      <c r="ITE283" s="589"/>
      <c r="ITF283" s="4"/>
      <c r="ITG283" s="591"/>
      <c r="ITH283" s="589"/>
      <c r="ITI283" s="589"/>
      <c r="ITJ283" s="4"/>
      <c r="ITK283" s="591"/>
      <c r="ITL283" s="589"/>
      <c r="ITM283" s="589"/>
      <c r="ITN283" s="4"/>
      <c r="ITO283" s="591"/>
      <c r="ITP283" s="589"/>
      <c r="ITQ283" s="589"/>
      <c r="ITR283" s="4"/>
      <c r="ITS283" s="591"/>
      <c r="ITT283" s="589"/>
      <c r="ITU283" s="589"/>
      <c r="ITV283" s="4"/>
      <c r="ITW283" s="591"/>
      <c r="ITX283" s="589"/>
      <c r="ITY283" s="589"/>
      <c r="ITZ283" s="4"/>
      <c r="IUA283" s="591"/>
      <c r="IUB283" s="589"/>
      <c r="IUC283" s="589"/>
      <c r="IUD283" s="4"/>
      <c r="IUE283" s="591"/>
      <c r="IUF283" s="589"/>
      <c r="IUG283" s="589"/>
      <c r="IUH283" s="4"/>
      <c r="IUI283" s="591"/>
      <c r="IUJ283" s="589"/>
      <c r="IUK283" s="589"/>
      <c r="IUL283" s="4"/>
      <c r="IUM283" s="591"/>
      <c r="IUN283" s="589"/>
      <c r="IUO283" s="589"/>
      <c r="IUP283" s="4"/>
      <c r="IUQ283" s="591"/>
      <c r="IUR283" s="589"/>
      <c r="IUS283" s="589"/>
      <c r="IUT283" s="4"/>
      <c r="IUU283" s="591"/>
      <c r="IUV283" s="589"/>
      <c r="IUW283" s="589"/>
      <c r="IUX283" s="4"/>
      <c r="IUY283" s="591"/>
      <c r="IUZ283" s="589"/>
      <c r="IVA283" s="589"/>
      <c r="IVB283" s="4"/>
      <c r="IVC283" s="591"/>
      <c r="IVD283" s="589"/>
      <c r="IVE283" s="589"/>
      <c r="IVF283" s="4"/>
      <c r="IVG283" s="591"/>
      <c r="IVH283" s="589"/>
      <c r="IVI283" s="589"/>
      <c r="IVJ283" s="4"/>
      <c r="IVK283" s="591"/>
      <c r="IVL283" s="589"/>
      <c r="IVM283" s="589"/>
      <c r="IVN283" s="4"/>
      <c r="IVO283" s="591"/>
      <c r="IVP283" s="589"/>
      <c r="IVQ283" s="589"/>
      <c r="IVR283" s="4"/>
      <c r="IVS283" s="591"/>
      <c r="IVT283" s="589"/>
      <c r="IVU283" s="589"/>
      <c r="IVV283" s="4"/>
      <c r="IVW283" s="591"/>
      <c r="IVX283" s="589"/>
      <c r="IVY283" s="589"/>
      <c r="IVZ283" s="4"/>
      <c r="IWA283" s="591"/>
      <c r="IWB283" s="589"/>
      <c r="IWC283" s="589"/>
      <c r="IWD283" s="4"/>
      <c r="IWE283" s="591"/>
      <c r="IWF283" s="589"/>
      <c r="IWG283" s="589"/>
      <c r="IWH283" s="4"/>
      <c r="IWI283" s="591"/>
      <c r="IWJ283" s="589"/>
      <c r="IWK283" s="589"/>
      <c r="IWL283" s="4"/>
      <c r="IWM283" s="591"/>
      <c r="IWN283" s="589"/>
      <c r="IWO283" s="589"/>
      <c r="IWP283" s="4"/>
      <c r="IWQ283" s="591"/>
      <c r="IWR283" s="589"/>
      <c r="IWS283" s="589"/>
      <c r="IWT283" s="4"/>
      <c r="IWU283" s="591"/>
      <c r="IWV283" s="589"/>
      <c r="IWW283" s="589"/>
      <c r="IWX283" s="4"/>
      <c r="IWY283" s="591"/>
      <c r="IWZ283" s="589"/>
      <c r="IXA283" s="589"/>
      <c r="IXB283" s="4"/>
      <c r="IXC283" s="591"/>
      <c r="IXD283" s="589"/>
      <c r="IXE283" s="589"/>
      <c r="IXF283" s="4"/>
      <c r="IXG283" s="591"/>
      <c r="IXH283" s="589"/>
      <c r="IXI283" s="589"/>
      <c r="IXJ283" s="4"/>
      <c r="IXK283" s="591"/>
      <c r="IXL283" s="589"/>
      <c r="IXM283" s="589"/>
      <c r="IXN283" s="4"/>
      <c r="IXO283" s="591"/>
      <c r="IXP283" s="589"/>
      <c r="IXQ283" s="589"/>
      <c r="IXR283" s="4"/>
      <c r="IXS283" s="591"/>
      <c r="IXT283" s="589"/>
      <c r="IXU283" s="589"/>
      <c r="IXV283" s="4"/>
      <c r="IXW283" s="591"/>
      <c r="IXX283" s="589"/>
      <c r="IXY283" s="589"/>
      <c r="IXZ283" s="4"/>
      <c r="IYA283" s="591"/>
      <c r="IYB283" s="589"/>
      <c r="IYC283" s="589"/>
      <c r="IYD283" s="4"/>
      <c r="IYE283" s="591"/>
      <c r="IYF283" s="589"/>
      <c r="IYG283" s="589"/>
      <c r="IYH283" s="4"/>
      <c r="IYI283" s="591"/>
      <c r="IYJ283" s="589"/>
      <c r="IYK283" s="589"/>
      <c r="IYL283" s="4"/>
      <c r="IYM283" s="591"/>
      <c r="IYN283" s="589"/>
      <c r="IYO283" s="589"/>
      <c r="IYP283" s="4"/>
      <c r="IYQ283" s="591"/>
      <c r="IYR283" s="589"/>
      <c r="IYS283" s="589"/>
      <c r="IYT283" s="4"/>
      <c r="IYU283" s="591"/>
      <c r="IYV283" s="589"/>
      <c r="IYW283" s="589"/>
      <c r="IYX283" s="4"/>
      <c r="IYY283" s="591"/>
      <c r="IYZ283" s="589"/>
      <c r="IZA283" s="589"/>
      <c r="IZB283" s="4"/>
      <c r="IZC283" s="591"/>
      <c r="IZD283" s="589"/>
      <c r="IZE283" s="589"/>
      <c r="IZF283" s="4"/>
      <c r="IZG283" s="591"/>
      <c r="IZH283" s="589"/>
      <c r="IZI283" s="589"/>
      <c r="IZJ283" s="4"/>
      <c r="IZK283" s="591"/>
      <c r="IZL283" s="589"/>
      <c r="IZM283" s="589"/>
      <c r="IZN283" s="4"/>
      <c r="IZO283" s="591"/>
      <c r="IZP283" s="589"/>
      <c r="IZQ283" s="589"/>
      <c r="IZR283" s="4"/>
      <c r="IZS283" s="591"/>
      <c r="IZT283" s="589"/>
      <c r="IZU283" s="589"/>
      <c r="IZV283" s="4"/>
      <c r="IZW283" s="591"/>
      <c r="IZX283" s="589"/>
      <c r="IZY283" s="589"/>
      <c r="IZZ283" s="4"/>
      <c r="JAA283" s="591"/>
      <c r="JAB283" s="589"/>
      <c r="JAC283" s="589"/>
      <c r="JAD283" s="4"/>
      <c r="JAE283" s="591"/>
      <c r="JAF283" s="589"/>
      <c r="JAG283" s="589"/>
      <c r="JAH283" s="4"/>
      <c r="JAI283" s="591"/>
      <c r="JAJ283" s="589"/>
      <c r="JAK283" s="589"/>
      <c r="JAL283" s="4"/>
      <c r="JAM283" s="591"/>
      <c r="JAN283" s="589"/>
      <c r="JAO283" s="589"/>
      <c r="JAP283" s="4"/>
      <c r="JAQ283" s="591"/>
      <c r="JAR283" s="589"/>
      <c r="JAS283" s="589"/>
      <c r="JAT283" s="4"/>
      <c r="JAU283" s="591"/>
      <c r="JAV283" s="589"/>
      <c r="JAW283" s="589"/>
      <c r="JAX283" s="4"/>
      <c r="JAY283" s="591"/>
      <c r="JAZ283" s="589"/>
      <c r="JBA283" s="589"/>
      <c r="JBB283" s="4"/>
      <c r="JBC283" s="591"/>
      <c r="JBD283" s="589"/>
      <c r="JBE283" s="589"/>
      <c r="JBF283" s="4"/>
      <c r="JBG283" s="591"/>
      <c r="JBH283" s="589"/>
      <c r="JBI283" s="589"/>
      <c r="JBJ283" s="4"/>
      <c r="JBK283" s="591"/>
      <c r="JBL283" s="589"/>
      <c r="JBM283" s="589"/>
      <c r="JBN283" s="4"/>
      <c r="JBO283" s="591"/>
      <c r="JBP283" s="589"/>
      <c r="JBQ283" s="589"/>
      <c r="JBR283" s="4"/>
      <c r="JBS283" s="591"/>
      <c r="JBT283" s="589"/>
      <c r="JBU283" s="589"/>
      <c r="JBV283" s="4"/>
      <c r="JBW283" s="591"/>
      <c r="JBX283" s="589"/>
      <c r="JBY283" s="589"/>
      <c r="JBZ283" s="4"/>
      <c r="JCA283" s="591"/>
      <c r="JCB283" s="589"/>
      <c r="JCC283" s="589"/>
      <c r="JCD283" s="4"/>
      <c r="JCE283" s="591"/>
      <c r="JCF283" s="589"/>
      <c r="JCG283" s="589"/>
      <c r="JCH283" s="4"/>
      <c r="JCI283" s="591"/>
      <c r="JCJ283" s="589"/>
      <c r="JCK283" s="589"/>
      <c r="JCL283" s="4"/>
      <c r="JCM283" s="591"/>
      <c r="JCN283" s="589"/>
      <c r="JCO283" s="589"/>
      <c r="JCP283" s="4"/>
      <c r="JCQ283" s="591"/>
      <c r="JCR283" s="589"/>
      <c r="JCS283" s="589"/>
      <c r="JCT283" s="4"/>
      <c r="JCU283" s="591"/>
      <c r="JCV283" s="589"/>
      <c r="JCW283" s="589"/>
      <c r="JCX283" s="4"/>
      <c r="JCY283" s="591"/>
      <c r="JCZ283" s="589"/>
      <c r="JDA283" s="589"/>
      <c r="JDB283" s="4"/>
      <c r="JDC283" s="591"/>
      <c r="JDD283" s="589"/>
      <c r="JDE283" s="589"/>
      <c r="JDF283" s="4"/>
      <c r="JDG283" s="591"/>
      <c r="JDH283" s="589"/>
      <c r="JDI283" s="589"/>
      <c r="JDJ283" s="4"/>
      <c r="JDK283" s="591"/>
      <c r="JDL283" s="589"/>
      <c r="JDM283" s="589"/>
      <c r="JDN283" s="4"/>
      <c r="JDO283" s="591"/>
      <c r="JDP283" s="589"/>
      <c r="JDQ283" s="589"/>
      <c r="JDR283" s="4"/>
      <c r="JDS283" s="591"/>
      <c r="JDT283" s="589"/>
      <c r="JDU283" s="589"/>
      <c r="JDV283" s="4"/>
      <c r="JDW283" s="591"/>
      <c r="JDX283" s="589"/>
      <c r="JDY283" s="589"/>
      <c r="JDZ283" s="4"/>
      <c r="JEA283" s="591"/>
      <c r="JEB283" s="589"/>
      <c r="JEC283" s="589"/>
      <c r="JED283" s="4"/>
      <c r="JEE283" s="591"/>
      <c r="JEF283" s="589"/>
      <c r="JEG283" s="589"/>
      <c r="JEH283" s="4"/>
      <c r="JEI283" s="591"/>
      <c r="JEJ283" s="589"/>
      <c r="JEK283" s="589"/>
      <c r="JEL283" s="4"/>
      <c r="JEM283" s="591"/>
      <c r="JEN283" s="589"/>
      <c r="JEO283" s="589"/>
      <c r="JEP283" s="4"/>
      <c r="JEQ283" s="591"/>
      <c r="JER283" s="589"/>
      <c r="JES283" s="589"/>
      <c r="JET283" s="4"/>
      <c r="JEU283" s="591"/>
      <c r="JEV283" s="589"/>
      <c r="JEW283" s="589"/>
      <c r="JEX283" s="4"/>
      <c r="JEY283" s="591"/>
      <c r="JEZ283" s="589"/>
      <c r="JFA283" s="589"/>
      <c r="JFB283" s="4"/>
      <c r="JFC283" s="591"/>
      <c r="JFD283" s="589"/>
      <c r="JFE283" s="589"/>
      <c r="JFF283" s="4"/>
      <c r="JFG283" s="591"/>
      <c r="JFH283" s="589"/>
      <c r="JFI283" s="589"/>
      <c r="JFJ283" s="4"/>
      <c r="JFK283" s="591"/>
      <c r="JFL283" s="589"/>
      <c r="JFM283" s="589"/>
      <c r="JFN283" s="4"/>
      <c r="JFO283" s="591"/>
      <c r="JFP283" s="589"/>
      <c r="JFQ283" s="589"/>
      <c r="JFR283" s="4"/>
      <c r="JFS283" s="591"/>
      <c r="JFT283" s="589"/>
      <c r="JFU283" s="589"/>
      <c r="JFV283" s="4"/>
      <c r="JFW283" s="591"/>
      <c r="JFX283" s="589"/>
      <c r="JFY283" s="589"/>
      <c r="JFZ283" s="4"/>
      <c r="JGA283" s="591"/>
      <c r="JGB283" s="589"/>
      <c r="JGC283" s="589"/>
      <c r="JGD283" s="4"/>
      <c r="JGE283" s="591"/>
      <c r="JGF283" s="589"/>
      <c r="JGG283" s="589"/>
      <c r="JGH283" s="4"/>
      <c r="JGI283" s="591"/>
      <c r="JGJ283" s="589"/>
      <c r="JGK283" s="589"/>
      <c r="JGL283" s="4"/>
      <c r="JGM283" s="591"/>
      <c r="JGN283" s="589"/>
      <c r="JGO283" s="589"/>
      <c r="JGP283" s="4"/>
      <c r="JGQ283" s="591"/>
      <c r="JGR283" s="589"/>
      <c r="JGS283" s="589"/>
      <c r="JGT283" s="4"/>
      <c r="JGU283" s="591"/>
      <c r="JGV283" s="589"/>
      <c r="JGW283" s="589"/>
      <c r="JGX283" s="4"/>
      <c r="JGY283" s="591"/>
      <c r="JGZ283" s="589"/>
      <c r="JHA283" s="589"/>
      <c r="JHB283" s="4"/>
      <c r="JHC283" s="591"/>
      <c r="JHD283" s="589"/>
      <c r="JHE283" s="589"/>
      <c r="JHF283" s="4"/>
      <c r="JHG283" s="591"/>
      <c r="JHH283" s="589"/>
      <c r="JHI283" s="589"/>
      <c r="JHJ283" s="4"/>
      <c r="JHK283" s="591"/>
      <c r="JHL283" s="589"/>
      <c r="JHM283" s="589"/>
      <c r="JHN283" s="4"/>
      <c r="JHO283" s="591"/>
      <c r="JHP283" s="589"/>
      <c r="JHQ283" s="589"/>
      <c r="JHR283" s="4"/>
      <c r="JHS283" s="591"/>
      <c r="JHT283" s="589"/>
      <c r="JHU283" s="589"/>
      <c r="JHV283" s="4"/>
      <c r="JHW283" s="591"/>
      <c r="JHX283" s="589"/>
      <c r="JHY283" s="589"/>
      <c r="JHZ283" s="4"/>
      <c r="JIA283" s="591"/>
      <c r="JIB283" s="589"/>
      <c r="JIC283" s="589"/>
      <c r="JID283" s="4"/>
      <c r="JIE283" s="591"/>
      <c r="JIF283" s="589"/>
      <c r="JIG283" s="589"/>
      <c r="JIH283" s="4"/>
      <c r="JII283" s="591"/>
      <c r="JIJ283" s="589"/>
      <c r="JIK283" s="589"/>
      <c r="JIL283" s="4"/>
      <c r="JIM283" s="591"/>
      <c r="JIN283" s="589"/>
      <c r="JIO283" s="589"/>
      <c r="JIP283" s="4"/>
      <c r="JIQ283" s="591"/>
      <c r="JIR283" s="589"/>
      <c r="JIS283" s="589"/>
      <c r="JIT283" s="4"/>
      <c r="JIU283" s="591"/>
      <c r="JIV283" s="589"/>
      <c r="JIW283" s="589"/>
      <c r="JIX283" s="4"/>
      <c r="JIY283" s="591"/>
      <c r="JIZ283" s="589"/>
      <c r="JJA283" s="589"/>
      <c r="JJB283" s="4"/>
      <c r="JJC283" s="591"/>
      <c r="JJD283" s="589"/>
      <c r="JJE283" s="589"/>
      <c r="JJF283" s="4"/>
      <c r="JJG283" s="591"/>
      <c r="JJH283" s="589"/>
      <c r="JJI283" s="589"/>
      <c r="JJJ283" s="4"/>
      <c r="JJK283" s="591"/>
      <c r="JJL283" s="589"/>
      <c r="JJM283" s="589"/>
      <c r="JJN283" s="4"/>
      <c r="JJO283" s="591"/>
      <c r="JJP283" s="589"/>
      <c r="JJQ283" s="589"/>
      <c r="JJR283" s="4"/>
      <c r="JJS283" s="591"/>
      <c r="JJT283" s="589"/>
      <c r="JJU283" s="589"/>
      <c r="JJV283" s="4"/>
      <c r="JJW283" s="591"/>
      <c r="JJX283" s="589"/>
      <c r="JJY283" s="589"/>
      <c r="JJZ283" s="4"/>
      <c r="JKA283" s="591"/>
      <c r="JKB283" s="589"/>
      <c r="JKC283" s="589"/>
      <c r="JKD283" s="4"/>
      <c r="JKE283" s="591"/>
      <c r="JKF283" s="589"/>
      <c r="JKG283" s="589"/>
      <c r="JKH283" s="4"/>
      <c r="JKI283" s="591"/>
      <c r="JKJ283" s="589"/>
      <c r="JKK283" s="589"/>
      <c r="JKL283" s="4"/>
      <c r="JKM283" s="591"/>
      <c r="JKN283" s="589"/>
      <c r="JKO283" s="589"/>
      <c r="JKP283" s="4"/>
      <c r="JKQ283" s="591"/>
      <c r="JKR283" s="589"/>
      <c r="JKS283" s="589"/>
      <c r="JKT283" s="4"/>
      <c r="JKU283" s="591"/>
      <c r="JKV283" s="589"/>
      <c r="JKW283" s="589"/>
      <c r="JKX283" s="4"/>
      <c r="JKY283" s="591"/>
      <c r="JKZ283" s="589"/>
      <c r="JLA283" s="589"/>
      <c r="JLB283" s="4"/>
      <c r="JLC283" s="591"/>
      <c r="JLD283" s="589"/>
      <c r="JLE283" s="589"/>
      <c r="JLF283" s="4"/>
      <c r="JLG283" s="591"/>
      <c r="JLH283" s="589"/>
      <c r="JLI283" s="589"/>
      <c r="JLJ283" s="4"/>
      <c r="JLK283" s="591"/>
      <c r="JLL283" s="589"/>
      <c r="JLM283" s="589"/>
      <c r="JLN283" s="4"/>
      <c r="JLO283" s="591"/>
      <c r="JLP283" s="589"/>
      <c r="JLQ283" s="589"/>
      <c r="JLR283" s="4"/>
      <c r="JLS283" s="591"/>
      <c r="JLT283" s="589"/>
      <c r="JLU283" s="589"/>
      <c r="JLV283" s="4"/>
      <c r="JLW283" s="591"/>
      <c r="JLX283" s="589"/>
      <c r="JLY283" s="589"/>
      <c r="JLZ283" s="4"/>
      <c r="JMA283" s="591"/>
      <c r="JMB283" s="589"/>
      <c r="JMC283" s="589"/>
      <c r="JMD283" s="4"/>
      <c r="JME283" s="591"/>
      <c r="JMF283" s="589"/>
      <c r="JMG283" s="589"/>
      <c r="JMH283" s="4"/>
      <c r="JMI283" s="591"/>
      <c r="JMJ283" s="589"/>
      <c r="JMK283" s="589"/>
      <c r="JML283" s="4"/>
      <c r="JMM283" s="591"/>
      <c r="JMN283" s="589"/>
      <c r="JMO283" s="589"/>
      <c r="JMP283" s="4"/>
      <c r="JMQ283" s="591"/>
      <c r="JMR283" s="589"/>
      <c r="JMS283" s="589"/>
      <c r="JMT283" s="4"/>
      <c r="JMU283" s="591"/>
      <c r="JMV283" s="589"/>
      <c r="JMW283" s="589"/>
      <c r="JMX283" s="4"/>
      <c r="JMY283" s="591"/>
      <c r="JMZ283" s="589"/>
      <c r="JNA283" s="589"/>
      <c r="JNB283" s="4"/>
      <c r="JNC283" s="591"/>
      <c r="JND283" s="589"/>
      <c r="JNE283" s="589"/>
      <c r="JNF283" s="4"/>
      <c r="JNG283" s="591"/>
      <c r="JNH283" s="589"/>
      <c r="JNI283" s="589"/>
      <c r="JNJ283" s="4"/>
      <c r="JNK283" s="591"/>
      <c r="JNL283" s="589"/>
      <c r="JNM283" s="589"/>
      <c r="JNN283" s="4"/>
      <c r="JNO283" s="591"/>
      <c r="JNP283" s="589"/>
      <c r="JNQ283" s="589"/>
      <c r="JNR283" s="4"/>
      <c r="JNS283" s="591"/>
      <c r="JNT283" s="589"/>
      <c r="JNU283" s="589"/>
      <c r="JNV283" s="4"/>
      <c r="JNW283" s="591"/>
      <c r="JNX283" s="589"/>
      <c r="JNY283" s="589"/>
      <c r="JNZ283" s="4"/>
      <c r="JOA283" s="591"/>
      <c r="JOB283" s="589"/>
      <c r="JOC283" s="589"/>
      <c r="JOD283" s="4"/>
      <c r="JOE283" s="591"/>
      <c r="JOF283" s="589"/>
      <c r="JOG283" s="589"/>
      <c r="JOH283" s="4"/>
      <c r="JOI283" s="591"/>
      <c r="JOJ283" s="589"/>
      <c r="JOK283" s="589"/>
      <c r="JOL283" s="4"/>
      <c r="JOM283" s="591"/>
      <c r="JON283" s="589"/>
      <c r="JOO283" s="589"/>
      <c r="JOP283" s="4"/>
      <c r="JOQ283" s="591"/>
      <c r="JOR283" s="589"/>
      <c r="JOS283" s="589"/>
      <c r="JOT283" s="4"/>
      <c r="JOU283" s="591"/>
      <c r="JOV283" s="589"/>
      <c r="JOW283" s="589"/>
      <c r="JOX283" s="4"/>
      <c r="JOY283" s="591"/>
      <c r="JOZ283" s="589"/>
      <c r="JPA283" s="589"/>
      <c r="JPB283" s="4"/>
      <c r="JPC283" s="591"/>
      <c r="JPD283" s="589"/>
      <c r="JPE283" s="589"/>
      <c r="JPF283" s="4"/>
      <c r="JPG283" s="591"/>
      <c r="JPH283" s="589"/>
      <c r="JPI283" s="589"/>
      <c r="JPJ283" s="4"/>
      <c r="JPK283" s="591"/>
      <c r="JPL283" s="589"/>
      <c r="JPM283" s="589"/>
      <c r="JPN283" s="4"/>
      <c r="JPO283" s="591"/>
      <c r="JPP283" s="589"/>
      <c r="JPQ283" s="589"/>
      <c r="JPR283" s="4"/>
      <c r="JPS283" s="591"/>
      <c r="JPT283" s="589"/>
      <c r="JPU283" s="589"/>
      <c r="JPV283" s="4"/>
      <c r="JPW283" s="591"/>
      <c r="JPX283" s="589"/>
      <c r="JPY283" s="589"/>
      <c r="JPZ283" s="4"/>
      <c r="JQA283" s="591"/>
      <c r="JQB283" s="589"/>
      <c r="JQC283" s="589"/>
      <c r="JQD283" s="4"/>
      <c r="JQE283" s="591"/>
      <c r="JQF283" s="589"/>
      <c r="JQG283" s="589"/>
      <c r="JQH283" s="4"/>
      <c r="JQI283" s="591"/>
      <c r="JQJ283" s="589"/>
      <c r="JQK283" s="589"/>
      <c r="JQL283" s="4"/>
      <c r="JQM283" s="591"/>
      <c r="JQN283" s="589"/>
      <c r="JQO283" s="589"/>
      <c r="JQP283" s="4"/>
      <c r="JQQ283" s="591"/>
      <c r="JQR283" s="589"/>
      <c r="JQS283" s="589"/>
      <c r="JQT283" s="4"/>
      <c r="JQU283" s="591"/>
      <c r="JQV283" s="589"/>
      <c r="JQW283" s="589"/>
      <c r="JQX283" s="4"/>
      <c r="JQY283" s="591"/>
      <c r="JQZ283" s="589"/>
      <c r="JRA283" s="589"/>
      <c r="JRB283" s="4"/>
      <c r="JRC283" s="591"/>
      <c r="JRD283" s="589"/>
      <c r="JRE283" s="589"/>
      <c r="JRF283" s="4"/>
      <c r="JRG283" s="591"/>
      <c r="JRH283" s="589"/>
      <c r="JRI283" s="589"/>
      <c r="JRJ283" s="4"/>
      <c r="JRK283" s="591"/>
      <c r="JRL283" s="589"/>
      <c r="JRM283" s="589"/>
      <c r="JRN283" s="4"/>
      <c r="JRO283" s="591"/>
      <c r="JRP283" s="589"/>
      <c r="JRQ283" s="589"/>
      <c r="JRR283" s="4"/>
      <c r="JRS283" s="591"/>
      <c r="JRT283" s="589"/>
      <c r="JRU283" s="589"/>
      <c r="JRV283" s="4"/>
      <c r="JRW283" s="591"/>
      <c r="JRX283" s="589"/>
      <c r="JRY283" s="589"/>
      <c r="JRZ283" s="4"/>
      <c r="JSA283" s="591"/>
      <c r="JSB283" s="589"/>
      <c r="JSC283" s="589"/>
      <c r="JSD283" s="4"/>
      <c r="JSE283" s="591"/>
      <c r="JSF283" s="589"/>
      <c r="JSG283" s="589"/>
      <c r="JSH283" s="4"/>
      <c r="JSI283" s="591"/>
      <c r="JSJ283" s="589"/>
      <c r="JSK283" s="589"/>
      <c r="JSL283" s="4"/>
      <c r="JSM283" s="591"/>
      <c r="JSN283" s="589"/>
      <c r="JSO283" s="589"/>
      <c r="JSP283" s="4"/>
      <c r="JSQ283" s="591"/>
      <c r="JSR283" s="589"/>
      <c r="JSS283" s="589"/>
      <c r="JST283" s="4"/>
      <c r="JSU283" s="591"/>
      <c r="JSV283" s="589"/>
      <c r="JSW283" s="589"/>
      <c r="JSX283" s="4"/>
      <c r="JSY283" s="591"/>
      <c r="JSZ283" s="589"/>
      <c r="JTA283" s="589"/>
      <c r="JTB283" s="4"/>
      <c r="JTC283" s="591"/>
      <c r="JTD283" s="589"/>
      <c r="JTE283" s="589"/>
      <c r="JTF283" s="4"/>
      <c r="JTG283" s="591"/>
      <c r="JTH283" s="589"/>
      <c r="JTI283" s="589"/>
      <c r="JTJ283" s="4"/>
      <c r="JTK283" s="591"/>
      <c r="JTL283" s="589"/>
      <c r="JTM283" s="589"/>
      <c r="JTN283" s="4"/>
      <c r="JTO283" s="591"/>
      <c r="JTP283" s="589"/>
      <c r="JTQ283" s="589"/>
      <c r="JTR283" s="4"/>
      <c r="JTS283" s="591"/>
      <c r="JTT283" s="589"/>
      <c r="JTU283" s="589"/>
      <c r="JTV283" s="4"/>
      <c r="JTW283" s="591"/>
      <c r="JTX283" s="589"/>
      <c r="JTY283" s="589"/>
      <c r="JTZ283" s="4"/>
      <c r="JUA283" s="591"/>
      <c r="JUB283" s="589"/>
      <c r="JUC283" s="589"/>
      <c r="JUD283" s="4"/>
      <c r="JUE283" s="591"/>
      <c r="JUF283" s="589"/>
      <c r="JUG283" s="589"/>
      <c r="JUH283" s="4"/>
      <c r="JUI283" s="591"/>
      <c r="JUJ283" s="589"/>
      <c r="JUK283" s="589"/>
      <c r="JUL283" s="4"/>
      <c r="JUM283" s="591"/>
      <c r="JUN283" s="589"/>
      <c r="JUO283" s="589"/>
      <c r="JUP283" s="4"/>
      <c r="JUQ283" s="591"/>
      <c r="JUR283" s="589"/>
      <c r="JUS283" s="589"/>
      <c r="JUT283" s="4"/>
      <c r="JUU283" s="591"/>
      <c r="JUV283" s="589"/>
      <c r="JUW283" s="589"/>
      <c r="JUX283" s="4"/>
      <c r="JUY283" s="591"/>
      <c r="JUZ283" s="589"/>
      <c r="JVA283" s="589"/>
      <c r="JVB283" s="4"/>
      <c r="JVC283" s="591"/>
      <c r="JVD283" s="589"/>
      <c r="JVE283" s="589"/>
      <c r="JVF283" s="4"/>
      <c r="JVG283" s="591"/>
      <c r="JVH283" s="589"/>
      <c r="JVI283" s="589"/>
      <c r="JVJ283" s="4"/>
      <c r="JVK283" s="591"/>
      <c r="JVL283" s="589"/>
      <c r="JVM283" s="589"/>
      <c r="JVN283" s="4"/>
      <c r="JVO283" s="591"/>
      <c r="JVP283" s="589"/>
      <c r="JVQ283" s="589"/>
      <c r="JVR283" s="4"/>
      <c r="JVS283" s="591"/>
      <c r="JVT283" s="589"/>
      <c r="JVU283" s="589"/>
      <c r="JVV283" s="4"/>
      <c r="JVW283" s="591"/>
      <c r="JVX283" s="589"/>
      <c r="JVY283" s="589"/>
      <c r="JVZ283" s="4"/>
      <c r="JWA283" s="591"/>
      <c r="JWB283" s="589"/>
      <c r="JWC283" s="589"/>
      <c r="JWD283" s="4"/>
      <c r="JWE283" s="591"/>
      <c r="JWF283" s="589"/>
      <c r="JWG283" s="589"/>
      <c r="JWH283" s="4"/>
      <c r="JWI283" s="591"/>
      <c r="JWJ283" s="589"/>
      <c r="JWK283" s="589"/>
      <c r="JWL283" s="4"/>
      <c r="JWM283" s="591"/>
      <c r="JWN283" s="589"/>
      <c r="JWO283" s="589"/>
      <c r="JWP283" s="4"/>
      <c r="JWQ283" s="591"/>
      <c r="JWR283" s="589"/>
      <c r="JWS283" s="589"/>
      <c r="JWT283" s="4"/>
      <c r="JWU283" s="591"/>
      <c r="JWV283" s="589"/>
      <c r="JWW283" s="589"/>
      <c r="JWX283" s="4"/>
      <c r="JWY283" s="591"/>
      <c r="JWZ283" s="589"/>
      <c r="JXA283" s="589"/>
      <c r="JXB283" s="4"/>
      <c r="JXC283" s="591"/>
      <c r="JXD283" s="589"/>
      <c r="JXE283" s="589"/>
      <c r="JXF283" s="4"/>
      <c r="JXG283" s="591"/>
      <c r="JXH283" s="589"/>
      <c r="JXI283" s="589"/>
      <c r="JXJ283" s="4"/>
      <c r="JXK283" s="591"/>
      <c r="JXL283" s="589"/>
      <c r="JXM283" s="589"/>
      <c r="JXN283" s="4"/>
      <c r="JXO283" s="591"/>
      <c r="JXP283" s="589"/>
      <c r="JXQ283" s="589"/>
      <c r="JXR283" s="4"/>
      <c r="JXS283" s="591"/>
      <c r="JXT283" s="589"/>
      <c r="JXU283" s="589"/>
      <c r="JXV283" s="4"/>
      <c r="JXW283" s="591"/>
      <c r="JXX283" s="589"/>
      <c r="JXY283" s="589"/>
      <c r="JXZ283" s="4"/>
      <c r="JYA283" s="591"/>
      <c r="JYB283" s="589"/>
      <c r="JYC283" s="589"/>
      <c r="JYD283" s="4"/>
      <c r="JYE283" s="591"/>
      <c r="JYF283" s="589"/>
      <c r="JYG283" s="589"/>
      <c r="JYH283" s="4"/>
      <c r="JYI283" s="591"/>
      <c r="JYJ283" s="589"/>
      <c r="JYK283" s="589"/>
      <c r="JYL283" s="4"/>
      <c r="JYM283" s="591"/>
      <c r="JYN283" s="589"/>
      <c r="JYO283" s="589"/>
      <c r="JYP283" s="4"/>
      <c r="JYQ283" s="591"/>
      <c r="JYR283" s="589"/>
      <c r="JYS283" s="589"/>
      <c r="JYT283" s="4"/>
      <c r="JYU283" s="591"/>
      <c r="JYV283" s="589"/>
      <c r="JYW283" s="589"/>
      <c r="JYX283" s="4"/>
      <c r="JYY283" s="591"/>
      <c r="JYZ283" s="589"/>
      <c r="JZA283" s="589"/>
      <c r="JZB283" s="4"/>
      <c r="JZC283" s="591"/>
      <c r="JZD283" s="589"/>
      <c r="JZE283" s="589"/>
      <c r="JZF283" s="4"/>
      <c r="JZG283" s="591"/>
      <c r="JZH283" s="589"/>
      <c r="JZI283" s="589"/>
      <c r="JZJ283" s="4"/>
      <c r="JZK283" s="591"/>
      <c r="JZL283" s="589"/>
      <c r="JZM283" s="589"/>
      <c r="JZN283" s="4"/>
      <c r="JZO283" s="591"/>
      <c r="JZP283" s="589"/>
      <c r="JZQ283" s="589"/>
      <c r="JZR283" s="4"/>
      <c r="JZS283" s="591"/>
      <c r="JZT283" s="589"/>
      <c r="JZU283" s="589"/>
      <c r="JZV283" s="4"/>
      <c r="JZW283" s="591"/>
      <c r="JZX283" s="589"/>
      <c r="JZY283" s="589"/>
      <c r="JZZ283" s="4"/>
      <c r="KAA283" s="591"/>
      <c r="KAB283" s="589"/>
      <c r="KAC283" s="589"/>
      <c r="KAD283" s="4"/>
      <c r="KAE283" s="591"/>
      <c r="KAF283" s="589"/>
      <c r="KAG283" s="589"/>
      <c r="KAH283" s="4"/>
      <c r="KAI283" s="591"/>
      <c r="KAJ283" s="589"/>
      <c r="KAK283" s="589"/>
      <c r="KAL283" s="4"/>
      <c r="KAM283" s="591"/>
      <c r="KAN283" s="589"/>
      <c r="KAO283" s="589"/>
      <c r="KAP283" s="4"/>
      <c r="KAQ283" s="591"/>
      <c r="KAR283" s="589"/>
      <c r="KAS283" s="589"/>
      <c r="KAT283" s="4"/>
      <c r="KAU283" s="591"/>
      <c r="KAV283" s="589"/>
      <c r="KAW283" s="589"/>
      <c r="KAX283" s="4"/>
      <c r="KAY283" s="591"/>
      <c r="KAZ283" s="589"/>
      <c r="KBA283" s="589"/>
      <c r="KBB283" s="4"/>
      <c r="KBC283" s="591"/>
      <c r="KBD283" s="589"/>
      <c r="KBE283" s="589"/>
      <c r="KBF283" s="4"/>
      <c r="KBG283" s="591"/>
      <c r="KBH283" s="589"/>
      <c r="KBI283" s="589"/>
      <c r="KBJ283" s="4"/>
      <c r="KBK283" s="591"/>
      <c r="KBL283" s="589"/>
      <c r="KBM283" s="589"/>
      <c r="KBN283" s="4"/>
      <c r="KBO283" s="591"/>
      <c r="KBP283" s="589"/>
      <c r="KBQ283" s="589"/>
      <c r="KBR283" s="4"/>
      <c r="KBS283" s="591"/>
      <c r="KBT283" s="589"/>
      <c r="KBU283" s="589"/>
      <c r="KBV283" s="4"/>
      <c r="KBW283" s="591"/>
      <c r="KBX283" s="589"/>
      <c r="KBY283" s="589"/>
      <c r="KBZ283" s="4"/>
      <c r="KCA283" s="591"/>
      <c r="KCB283" s="589"/>
      <c r="KCC283" s="589"/>
      <c r="KCD283" s="4"/>
      <c r="KCE283" s="591"/>
      <c r="KCF283" s="589"/>
      <c r="KCG283" s="589"/>
      <c r="KCH283" s="4"/>
      <c r="KCI283" s="591"/>
      <c r="KCJ283" s="589"/>
      <c r="KCK283" s="589"/>
      <c r="KCL283" s="4"/>
      <c r="KCM283" s="591"/>
      <c r="KCN283" s="589"/>
      <c r="KCO283" s="589"/>
      <c r="KCP283" s="4"/>
      <c r="KCQ283" s="591"/>
      <c r="KCR283" s="589"/>
      <c r="KCS283" s="589"/>
      <c r="KCT283" s="4"/>
      <c r="KCU283" s="591"/>
      <c r="KCV283" s="589"/>
      <c r="KCW283" s="589"/>
      <c r="KCX283" s="4"/>
      <c r="KCY283" s="591"/>
      <c r="KCZ283" s="589"/>
      <c r="KDA283" s="589"/>
      <c r="KDB283" s="4"/>
      <c r="KDC283" s="591"/>
      <c r="KDD283" s="589"/>
      <c r="KDE283" s="589"/>
      <c r="KDF283" s="4"/>
      <c r="KDG283" s="591"/>
      <c r="KDH283" s="589"/>
      <c r="KDI283" s="589"/>
      <c r="KDJ283" s="4"/>
      <c r="KDK283" s="591"/>
      <c r="KDL283" s="589"/>
      <c r="KDM283" s="589"/>
      <c r="KDN283" s="4"/>
      <c r="KDO283" s="591"/>
      <c r="KDP283" s="589"/>
      <c r="KDQ283" s="589"/>
      <c r="KDR283" s="4"/>
      <c r="KDS283" s="591"/>
      <c r="KDT283" s="589"/>
      <c r="KDU283" s="589"/>
      <c r="KDV283" s="4"/>
      <c r="KDW283" s="591"/>
      <c r="KDX283" s="589"/>
      <c r="KDY283" s="589"/>
      <c r="KDZ283" s="4"/>
      <c r="KEA283" s="591"/>
      <c r="KEB283" s="589"/>
      <c r="KEC283" s="589"/>
      <c r="KED283" s="4"/>
      <c r="KEE283" s="591"/>
      <c r="KEF283" s="589"/>
      <c r="KEG283" s="589"/>
      <c r="KEH283" s="4"/>
      <c r="KEI283" s="591"/>
      <c r="KEJ283" s="589"/>
      <c r="KEK283" s="589"/>
      <c r="KEL283" s="4"/>
      <c r="KEM283" s="591"/>
      <c r="KEN283" s="589"/>
      <c r="KEO283" s="589"/>
      <c r="KEP283" s="4"/>
      <c r="KEQ283" s="591"/>
      <c r="KER283" s="589"/>
      <c r="KES283" s="589"/>
      <c r="KET283" s="4"/>
      <c r="KEU283" s="591"/>
      <c r="KEV283" s="589"/>
      <c r="KEW283" s="589"/>
      <c r="KEX283" s="4"/>
      <c r="KEY283" s="591"/>
      <c r="KEZ283" s="589"/>
      <c r="KFA283" s="589"/>
      <c r="KFB283" s="4"/>
      <c r="KFC283" s="591"/>
      <c r="KFD283" s="589"/>
      <c r="KFE283" s="589"/>
      <c r="KFF283" s="4"/>
      <c r="KFG283" s="591"/>
      <c r="KFH283" s="589"/>
      <c r="KFI283" s="589"/>
      <c r="KFJ283" s="4"/>
      <c r="KFK283" s="591"/>
      <c r="KFL283" s="589"/>
      <c r="KFM283" s="589"/>
      <c r="KFN283" s="4"/>
      <c r="KFO283" s="591"/>
      <c r="KFP283" s="589"/>
      <c r="KFQ283" s="589"/>
      <c r="KFR283" s="4"/>
      <c r="KFS283" s="591"/>
      <c r="KFT283" s="589"/>
      <c r="KFU283" s="589"/>
      <c r="KFV283" s="4"/>
      <c r="KFW283" s="591"/>
      <c r="KFX283" s="589"/>
      <c r="KFY283" s="589"/>
      <c r="KFZ283" s="4"/>
      <c r="KGA283" s="591"/>
      <c r="KGB283" s="589"/>
      <c r="KGC283" s="589"/>
      <c r="KGD283" s="4"/>
      <c r="KGE283" s="591"/>
      <c r="KGF283" s="589"/>
      <c r="KGG283" s="589"/>
      <c r="KGH283" s="4"/>
      <c r="KGI283" s="591"/>
      <c r="KGJ283" s="589"/>
      <c r="KGK283" s="589"/>
      <c r="KGL283" s="4"/>
      <c r="KGM283" s="591"/>
      <c r="KGN283" s="589"/>
      <c r="KGO283" s="589"/>
      <c r="KGP283" s="4"/>
      <c r="KGQ283" s="591"/>
      <c r="KGR283" s="589"/>
      <c r="KGS283" s="589"/>
      <c r="KGT283" s="4"/>
      <c r="KGU283" s="591"/>
      <c r="KGV283" s="589"/>
      <c r="KGW283" s="589"/>
      <c r="KGX283" s="4"/>
      <c r="KGY283" s="591"/>
      <c r="KGZ283" s="589"/>
      <c r="KHA283" s="589"/>
      <c r="KHB283" s="4"/>
      <c r="KHC283" s="591"/>
      <c r="KHD283" s="589"/>
      <c r="KHE283" s="589"/>
      <c r="KHF283" s="4"/>
      <c r="KHG283" s="591"/>
      <c r="KHH283" s="589"/>
      <c r="KHI283" s="589"/>
      <c r="KHJ283" s="4"/>
      <c r="KHK283" s="591"/>
      <c r="KHL283" s="589"/>
      <c r="KHM283" s="589"/>
      <c r="KHN283" s="4"/>
      <c r="KHO283" s="591"/>
      <c r="KHP283" s="589"/>
      <c r="KHQ283" s="589"/>
      <c r="KHR283" s="4"/>
      <c r="KHS283" s="591"/>
      <c r="KHT283" s="589"/>
      <c r="KHU283" s="589"/>
      <c r="KHV283" s="4"/>
      <c r="KHW283" s="591"/>
      <c r="KHX283" s="589"/>
      <c r="KHY283" s="589"/>
      <c r="KHZ283" s="4"/>
      <c r="KIA283" s="591"/>
      <c r="KIB283" s="589"/>
      <c r="KIC283" s="589"/>
      <c r="KID283" s="4"/>
      <c r="KIE283" s="591"/>
      <c r="KIF283" s="589"/>
      <c r="KIG283" s="589"/>
      <c r="KIH283" s="4"/>
      <c r="KII283" s="591"/>
      <c r="KIJ283" s="589"/>
      <c r="KIK283" s="589"/>
      <c r="KIL283" s="4"/>
      <c r="KIM283" s="591"/>
      <c r="KIN283" s="589"/>
      <c r="KIO283" s="589"/>
      <c r="KIP283" s="4"/>
      <c r="KIQ283" s="591"/>
      <c r="KIR283" s="589"/>
      <c r="KIS283" s="589"/>
      <c r="KIT283" s="4"/>
      <c r="KIU283" s="591"/>
      <c r="KIV283" s="589"/>
      <c r="KIW283" s="589"/>
      <c r="KIX283" s="4"/>
      <c r="KIY283" s="591"/>
      <c r="KIZ283" s="589"/>
      <c r="KJA283" s="589"/>
      <c r="KJB283" s="4"/>
      <c r="KJC283" s="591"/>
      <c r="KJD283" s="589"/>
      <c r="KJE283" s="589"/>
      <c r="KJF283" s="4"/>
      <c r="KJG283" s="591"/>
      <c r="KJH283" s="589"/>
      <c r="KJI283" s="589"/>
      <c r="KJJ283" s="4"/>
      <c r="KJK283" s="591"/>
      <c r="KJL283" s="589"/>
      <c r="KJM283" s="589"/>
      <c r="KJN283" s="4"/>
      <c r="KJO283" s="591"/>
      <c r="KJP283" s="589"/>
      <c r="KJQ283" s="589"/>
      <c r="KJR283" s="4"/>
      <c r="KJS283" s="591"/>
      <c r="KJT283" s="589"/>
      <c r="KJU283" s="589"/>
      <c r="KJV283" s="4"/>
      <c r="KJW283" s="591"/>
      <c r="KJX283" s="589"/>
      <c r="KJY283" s="589"/>
      <c r="KJZ283" s="4"/>
      <c r="KKA283" s="591"/>
      <c r="KKB283" s="589"/>
      <c r="KKC283" s="589"/>
      <c r="KKD283" s="4"/>
      <c r="KKE283" s="591"/>
      <c r="KKF283" s="589"/>
      <c r="KKG283" s="589"/>
      <c r="KKH283" s="4"/>
      <c r="KKI283" s="591"/>
      <c r="KKJ283" s="589"/>
      <c r="KKK283" s="589"/>
      <c r="KKL283" s="4"/>
      <c r="KKM283" s="591"/>
      <c r="KKN283" s="589"/>
      <c r="KKO283" s="589"/>
      <c r="KKP283" s="4"/>
      <c r="KKQ283" s="591"/>
      <c r="KKR283" s="589"/>
      <c r="KKS283" s="589"/>
      <c r="KKT283" s="4"/>
      <c r="KKU283" s="591"/>
      <c r="KKV283" s="589"/>
      <c r="KKW283" s="589"/>
      <c r="KKX283" s="4"/>
      <c r="KKY283" s="591"/>
      <c r="KKZ283" s="589"/>
      <c r="KLA283" s="589"/>
      <c r="KLB283" s="4"/>
      <c r="KLC283" s="591"/>
      <c r="KLD283" s="589"/>
      <c r="KLE283" s="589"/>
      <c r="KLF283" s="4"/>
      <c r="KLG283" s="591"/>
      <c r="KLH283" s="589"/>
      <c r="KLI283" s="589"/>
      <c r="KLJ283" s="4"/>
      <c r="KLK283" s="591"/>
      <c r="KLL283" s="589"/>
      <c r="KLM283" s="589"/>
      <c r="KLN283" s="4"/>
      <c r="KLO283" s="591"/>
      <c r="KLP283" s="589"/>
      <c r="KLQ283" s="589"/>
      <c r="KLR283" s="4"/>
      <c r="KLS283" s="591"/>
      <c r="KLT283" s="589"/>
      <c r="KLU283" s="589"/>
      <c r="KLV283" s="4"/>
      <c r="KLW283" s="591"/>
      <c r="KLX283" s="589"/>
      <c r="KLY283" s="589"/>
      <c r="KLZ283" s="4"/>
      <c r="KMA283" s="591"/>
      <c r="KMB283" s="589"/>
      <c r="KMC283" s="589"/>
      <c r="KMD283" s="4"/>
      <c r="KME283" s="591"/>
      <c r="KMF283" s="589"/>
      <c r="KMG283" s="589"/>
      <c r="KMH283" s="4"/>
      <c r="KMI283" s="591"/>
      <c r="KMJ283" s="589"/>
      <c r="KMK283" s="589"/>
      <c r="KML283" s="4"/>
      <c r="KMM283" s="591"/>
      <c r="KMN283" s="589"/>
      <c r="KMO283" s="589"/>
      <c r="KMP283" s="4"/>
      <c r="KMQ283" s="591"/>
      <c r="KMR283" s="589"/>
      <c r="KMS283" s="589"/>
      <c r="KMT283" s="4"/>
      <c r="KMU283" s="591"/>
      <c r="KMV283" s="589"/>
      <c r="KMW283" s="589"/>
      <c r="KMX283" s="4"/>
      <c r="KMY283" s="591"/>
      <c r="KMZ283" s="589"/>
      <c r="KNA283" s="589"/>
      <c r="KNB283" s="4"/>
      <c r="KNC283" s="591"/>
      <c r="KND283" s="589"/>
      <c r="KNE283" s="589"/>
      <c r="KNF283" s="4"/>
      <c r="KNG283" s="591"/>
      <c r="KNH283" s="589"/>
      <c r="KNI283" s="589"/>
      <c r="KNJ283" s="4"/>
      <c r="KNK283" s="591"/>
      <c r="KNL283" s="589"/>
      <c r="KNM283" s="589"/>
      <c r="KNN283" s="4"/>
      <c r="KNO283" s="591"/>
      <c r="KNP283" s="589"/>
      <c r="KNQ283" s="589"/>
      <c r="KNR283" s="4"/>
      <c r="KNS283" s="591"/>
      <c r="KNT283" s="589"/>
      <c r="KNU283" s="589"/>
      <c r="KNV283" s="4"/>
      <c r="KNW283" s="591"/>
      <c r="KNX283" s="589"/>
      <c r="KNY283" s="589"/>
      <c r="KNZ283" s="4"/>
      <c r="KOA283" s="591"/>
      <c r="KOB283" s="589"/>
      <c r="KOC283" s="589"/>
      <c r="KOD283" s="4"/>
      <c r="KOE283" s="591"/>
      <c r="KOF283" s="589"/>
      <c r="KOG283" s="589"/>
      <c r="KOH283" s="4"/>
      <c r="KOI283" s="591"/>
      <c r="KOJ283" s="589"/>
      <c r="KOK283" s="589"/>
      <c r="KOL283" s="4"/>
      <c r="KOM283" s="591"/>
      <c r="KON283" s="589"/>
      <c r="KOO283" s="589"/>
      <c r="KOP283" s="4"/>
      <c r="KOQ283" s="591"/>
      <c r="KOR283" s="589"/>
      <c r="KOS283" s="589"/>
      <c r="KOT283" s="4"/>
      <c r="KOU283" s="591"/>
      <c r="KOV283" s="589"/>
      <c r="KOW283" s="589"/>
      <c r="KOX283" s="4"/>
      <c r="KOY283" s="591"/>
      <c r="KOZ283" s="589"/>
      <c r="KPA283" s="589"/>
      <c r="KPB283" s="4"/>
      <c r="KPC283" s="591"/>
      <c r="KPD283" s="589"/>
      <c r="KPE283" s="589"/>
      <c r="KPF283" s="4"/>
      <c r="KPG283" s="591"/>
      <c r="KPH283" s="589"/>
      <c r="KPI283" s="589"/>
      <c r="KPJ283" s="4"/>
      <c r="KPK283" s="591"/>
      <c r="KPL283" s="589"/>
      <c r="KPM283" s="589"/>
      <c r="KPN283" s="4"/>
      <c r="KPO283" s="591"/>
      <c r="KPP283" s="589"/>
      <c r="KPQ283" s="589"/>
      <c r="KPR283" s="4"/>
      <c r="KPS283" s="591"/>
      <c r="KPT283" s="589"/>
      <c r="KPU283" s="589"/>
      <c r="KPV283" s="4"/>
      <c r="KPW283" s="591"/>
      <c r="KPX283" s="589"/>
      <c r="KPY283" s="589"/>
      <c r="KPZ283" s="4"/>
      <c r="KQA283" s="591"/>
      <c r="KQB283" s="589"/>
      <c r="KQC283" s="589"/>
      <c r="KQD283" s="4"/>
      <c r="KQE283" s="591"/>
      <c r="KQF283" s="589"/>
      <c r="KQG283" s="589"/>
      <c r="KQH283" s="4"/>
      <c r="KQI283" s="591"/>
      <c r="KQJ283" s="589"/>
      <c r="KQK283" s="589"/>
      <c r="KQL283" s="4"/>
      <c r="KQM283" s="591"/>
      <c r="KQN283" s="589"/>
      <c r="KQO283" s="589"/>
      <c r="KQP283" s="4"/>
      <c r="KQQ283" s="591"/>
      <c r="KQR283" s="589"/>
      <c r="KQS283" s="589"/>
      <c r="KQT283" s="4"/>
      <c r="KQU283" s="591"/>
      <c r="KQV283" s="589"/>
      <c r="KQW283" s="589"/>
      <c r="KQX283" s="4"/>
      <c r="KQY283" s="591"/>
      <c r="KQZ283" s="589"/>
      <c r="KRA283" s="589"/>
      <c r="KRB283" s="4"/>
      <c r="KRC283" s="591"/>
      <c r="KRD283" s="589"/>
      <c r="KRE283" s="589"/>
      <c r="KRF283" s="4"/>
      <c r="KRG283" s="591"/>
      <c r="KRH283" s="589"/>
      <c r="KRI283" s="589"/>
      <c r="KRJ283" s="4"/>
      <c r="KRK283" s="591"/>
      <c r="KRL283" s="589"/>
      <c r="KRM283" s="589"/>
      <c r="KRN283" s="4"/>
      <c r="KRO283" s="591"/>
      <c r="KRP283" s="589"/>
      <c r="KRQ283" s="589"/>
      <c r="KRR283" s="4"/>
      <c r="KRS283" s="591"/>
      <c r="KRT283" s="589"/>
      <c r="KRU283" s="589"/>
      <c r="KRV283" s="4"/>
      <c r="KRW283" s="591"/>
      <c r="KRX283" s="589"/>
      <c r="KRY283" s="589"/>
      <c r="KRZ283" s="4"/>
      <c r="KSA283" s="591"/>
      <c r="KSB283" s="589"/>
      <c r="KSC283" s="589"/>
      <c r="KSD283" s="4"/>
      <c r="KSE283" s="591"/>
      <c r="KSF283" s="589"/>
      <c r="KSG283" s="589"/>
      <c r="KSH283" s="4"/>
      <c r="KSI283" s="591"/>
      <c r="KSJ283" s="589"/>
      <c r="KSK283" s="589"/>
      <c r="KSL283" s="4"/>
      <c r="KSM283" s="591"/>
      <c r="KSN283" s="589"/>
      <c r="KSO283" s="589"/>
      <c r="KSP283" s="4"/>
      <c r="KSQ283" s="591"/>
      <c r="KSR283" s="589"/>
      <c r="KSS283" s="589"/>
      <c r="KST283" s="4"/>
      <c r="KSU283" s="591"/>
      <c r="KSV283" s="589"/>
      <c r="KSW283" s="589"/>
      <c r="KSX283" s="4"/>
      <c r="KSY283" s="591"/>
      <c r="KSZ283" s="589"/>
      <c r="KTA283" s="589"/>
      <c r="KTB283" s="4"/>
      <c r="KTC283" s="591"/>
      <c r="KTD283" s="589"/>
      <c r="KTE283" s="589"/>
      <c r="KTF283" s="4"/>
      <c r="KTG283" s="591"/>
      <c r="KTH283" s="589"/>
      <c r="KTI283" s="589"/>
      <c r="KTJ283" s="4"/>
      <c r="KTK283" s="591"/>
      <c r="KTL283" s="589"/>
      <c r="KTM283" s="589"/>
      <c r="KTN283" s="4"/>
      <c r="KTO283" s="591"/>
      <c r="KTP283" s="589"/>
      <c r="KTQ283" s="589"/>
      <c r="KTR283" s="4"/>
      <c r="KTS283" s="591"/>
      <c r="KTT283" s="589"/>
      <c r="KTU283" s="589"/>
      <c r="KTV283" s="4"/>
      <c r="KTW283" s="591"/>
      <c r="KTX283" s="589"/>
      <c r="KTY283" s="589"/>
      <c r="KTZ283" s="4"/>
      <c r="KUA283" s="591"/>
      <c r="KUB283" s="589"/>
      <c r="KUC283" s="589"/>
      <c r="KUD283" s="4"/>
      <c r="KUE283" s="591"/>
      <c r="KUF283" s="589"/>
      <c r="KUG283" s="589"/>
      <c r="KUH283" s="4"/>
      <c r="KUI283" s="591"/>
      <c r="KUJ283" s="589"/>
      <c r="KUK283" s="589"/>
      <c r="KUL283" s="4"/>
      <c r="KUM283" s="591"/>
      <c r="KUN283" s="589"/>
      <c r="KUO283" s="589"/>
      <c r="KUP283" s="4"/>
      <c r="KUQ283" s="591"/>
      <c r="KUR283" s="589"/>
      <c r="KUS283" s="589"/>
      <c r="KUT283" s="4"/>
      <c r="KUU283" s="591"/>
      <c r="KUV283" s="589"/>
      <c r="KUW283" s="589"/>
      <c r="KUX283" s="4"/>
      <c r="KUY283" s="591"/>
      <c r="KUZ283" s="589"/>
      <c r="KVA283" s="589"/>
      <c r="KVB283" s="4"/>
      <c r="KVC283" s="591"/>
      <c r="KVD283" s="589"/>
      <c r="KVE283" s="589"/>
      <c r="KVF283" s="4"/>
      <c r="KVG283" s="591"/>
      <c r="KVH283" s="589"/>
      <c r="KVI283" s="589"/>
      <c r="KVJ283" s="4"/>
      <c r="KVK283" s="591"/>
      <c r="KVL283" s="589"/>
      <c r="KVM283" s="589"/>
      <c r="KVN283" s="4"/>
      <c r="KVO283" s="591"/>
      <c r="KVP283" s="589"/>
      <c r="KVQ283" s="589"/>
      <c r="KVR283" s="4"/>
      <c r="KVS283" s="591"/>
      <c r="KVT283" s="589"/>
      <c r="KVU283" s="589"/>
      <c r="KVV283" s="4"/>
      <c r="KVW283" s="591"/>
      <c r="KVX283" s="589"/>
      <c r="KVY283" s="589"/>
      <c r="KVZ283" s="4"/>
      <c r="KWA283" s="591"/>
      <c r="KWB283" s="589"/>
      <c r="KWC283" s="589"/>
      <c r="KWD283" s="4"/>
      <c r="KWE283" s="591"/>
      <c r="KWF283" s="589"/>
      <c r="KWG283" s="589"/>
      <c r="KWH283" s="4"/>
      <c r="KWI283" s="591"/>
      <c r="KWJ283" s="589"/>
      <c r="KWK283" s="589"/>
      <c r="KWL283" s="4"/>
      <c r="KWM283" s="591"/>
      <c r="KWN283" s="589"/>
      <c r="KWO283" s="589"/>
      <c r="KWP283" s="4"/>
      <c r="KWQ283" s="591"/>
      <c r="KWR283" s="589"/>
      <c r="KWS283" s="589"/>
      <c r="KWT283" s="4"/>
      <c r="KWU283" s="591"/>
      <c r="KWV283" s="589"/>
      <c r="KWW283" s="589"/>
      <c r="KWX283" s="4"/>
      <c r="KWY283" s="591"/>
      <c r="KWZ283" s="589"/>
      <c r="KXA283" s="589"/>
      <c r="KXB283" s="4"/>
      <c r="KXC283" s="591"/>
      <c r="KXD283" s="589"/>
      <c r="KXE283" s="589"/>
      <c r="KXF283" s="4"/>
      <c r="KXG283" s="591"/>
      <c r="KXH283" s="589"/>
      <c r="KXI283" s="589"/>
      <c r="KXJ283" s="4"/>
      <c r="KXK283" s="591"/>
      <c r="KXL283" s="589"/>
      <c r="KXM283" s="589"/>
      <c r="KXN283" s="4"/>
      <c r="KXO283" s="591"/>
      <c r="KXP283" s="589"/>
      <c r="KXQ283" s="589"/>
      <c r="KXR283" s="4"/>
      <c r="KXS283" s="591"/>
      <c r="KXT283" s="589"/>
      <c r="KXU283" s="589"/>
      <c r="KXV283" s="4"/>
      <c r="KXW283" s="591"/>
      <c r="KXX283" s="589"/>
      <c r="KXY283" s="589"/>
      <c r="KXZ283" s="4"/>
      <c r="KYA283" s="591"/>
      <c r="KYB283" s="589"/>
      <c r="KYC283" s="589"/>
      <c r="KYD283" s="4"/>
      <c r="KYE283" s="591"/>
      <c r="KYF283" s="589"/>
      <c r="KYG283" s="589"/>
      <c r="KYH283" s="4"/>
      <c r="KYI283" s="591"/>
      <c r="KYJ283" s="589"/>
      <c r="KYK283" s="589"/>
      <c r="KYL283" s="4"/>
      <c r="KYM283" s="591"/>
      <c r="KYN283" s="589"/>
      <c r="KYO283" s="589"/>
      <c r="KYP283" s="4"/>
      <c r="KYQ283" s="591"/>
      <c r="KYR283" s="589"/>
      <c r="KYS283" s="589"/>
      <c r="KYT283" s="4"/>
      <c r="KYU283" s="591"/>
      <c r="KYV283" s="589"/>
      <c r="KYW283" s="589"/>
      <c r="KYX283" s="4"/>
      <c r="KYY283" s="591"/>
      <c r="KYZ283" s="589"/>
      <c r="KZA283" s="589"/>
      <c r="KZB283" s="4"/>
      <c r="KZC283" s="591"/>
      <c r="KZD283" s="589"/>
      <c r="KZE283" s="589"/>
      <c r="KZF283" s="4"/>
      <c r="KZG283" s="591"/>
      <c r="KZH283" s="589"/>
      <c r="KZI283" s="589"/>
      <c r="KZJ283" s="4"/>
      <c r="KZK283" s="591"/>
      <c r="KZL283" s="589"/>
      <c r="KZM283" s="589"/>
      <c r="KZN283" s="4"/>
      <c r="KZO283" s="591"/>
      <c r="KZP283" s="589"/>
      <c r="KZQ283" s="589"/>
      <c r="KZR283" s="4"/>
      <c r="KZS283" s="591"/>
      <c r="KZT283" s="589"/>
      <c r="KZU283" s="589"/>
      <c r="KZV283" s="4"/>
      <c r="KZW283" s="591"/>
      <c r="KZX283" s="589"/>
      <c r="KZY283" s="589"/>
      <c r="KZZ283" s="4"/>
      <c r="LAA283" s="591"/>
      <c r="LAB283" s="589"/>
      <c r="LAC283" s="589"/>
      <c r="LAD283" s="4"/>
      <c r="LAE283" s="591"/>
      <c r="LAF283" s="589"/>
      <c r="LAG283" s="589"/>
      <c r="LAH283" s="4"/>
      <c r="LAI283" s="591"/>
      <c r="LAJ283" s="589"/>
      <c r="LAK283" s="589"/>
      <c r="LAL283" s="4"/>
      <c r="LAM283" s="591"/>
      <c r="LAN283" s="589"/>
      <c r="LAO283" s="589"/>
      <c r="LAP283" s="4"/>
      <c r="LAQ283" s="591"/>
      <c r="LAR283" s="589"/>
      <c r="LAS283" s="589"/>
      <c r="LAT283" s="4"/>
      <c r="LAU283" s="591"/>
      <c r="LAV283" s="589"/>
      <c r="LAW283" s="589"/>
      <c r="LAX283" s="4"/>
      <c r="LAY283" s="591"/>
      <c r="LAZ283" s="589"/>
      <c r="LBA283" s="589"/>
      <c r="LBB283" s="4"/>
      <c r="LBC283" s="591"/>
      <c r="LBD283" s="589"/>
      <c r="LBE283" s="589"/>
      <c r="LBF283" s="4"/>
      <c r="LBG283" s="591"/>
      <c r="LBH283" s="589"/>
      <c r="LBI283" s="589"/>
      <c r="LBJ283" s="4"/>
      <c r="LBK283" s="591"/>
      <c r="LBL283" s="589"/>
      <c r="LBM283" s="589"/>
      <c r="LBN283" s="4"/>
      <c r="LBO283" s="591"/>
      <c r="LBP283" s="589"/>
      <c r="LBQ283" s="589"/>
      <c r="LBR283" s="4"/>
      <c r="LBS283" s="591"/>
      <c r="LBT283" s="589"/>
      <c r="LBU283" s="589"/>
      <c r="LBV283" s="4"/>
      <c r="LBW283" s="591"/>
      <c r="LBX283" s="589"/>
      <c r="LBY283" s="589"/>
      <c r="LBZ283" s="4"/>
      <c r="LCA283" s="591"/>
      <c r="LCB283" s="589"/>
      <c r="LCC283" s="589"/>
      <c r="LCD283" s="4"/>
      <c r="LCE283" s="591"/>
      <c r="LCF283" s="589"/>
      <c r="LCG283" s="589"/>
      <c r="LCH283" s="4"/>
      <c r="LCI283" s="591"/>
      <c r="LCJ283" s="589"/>
      <c r="LCK283" s="589"/>
      <c r="LCL283" s="4"/>
      <c r="LCM283" s="591"/>
      <c r="LCN283" s="589"/>
      <c r="LCO283" s="589"/>
      <c r="LCP283" s="4"/>
      <c r="LCQ283" s="591"/>
      <c r="LCR283" s="589"/>
      <c r="LCS283" s="589"/>
      <c r="LCT283" s="4"/>
      <c r="LCU283" s="591"/>
      <c r="LCV283" s="589"/>
      <c r="LCW283" s="589"/>
      <c r="LCX283" s="4"/>
      <c r="LCY283" s="591"/>
      <c r="LCZ283" s="589"/>
      <c r="LDA283" s="589"/>
      <c r="LDB283" s="4"/>
      <c r="LDC283" s="591"/>
      <c r="LDD283" s="589"/>
      <c r="LDE283" s="589"/>
      <c r="LDF283" s="4"/>
      <c r="LDG283" s="591"/>
      <c r="LDH283" s="589"/>
      <c r="LDI283" s="589"/>
      <c r="LDJ283" s="4"/>
      <c r="LDK283" s="591"/>
      <c r="LDL283" s="589"/>
      <c r="LDM283" s="589"/>
      <c r="LDN283" s="4"/>
      <c r="LDO283" s="591"/>
      <c r="LDP283" s="589"/>
      <c r="LDQ283" s="589"/>
      <c r="LDR283" s="4"/>
      <c r="LDS283" s="591"/>
      <c r="LDT283" s="589"/>
      <c r="LDU283" s="589"/>
      <c r="LDV283" s="4"/>
      <c r="LDW283" s="591"/>
      <c r="LDX283" s="589"/>
      <c r="LDY283" s="589"/>
      <c r="LDZ283" s="4"/>
      <c r="LEA283" s="591"/>
      <c r="LEB283" s="589"/>
      <c r="LEC283" s="589"/>
      <c r="LED283" s="4"/>
      <c r="LEE283" s="591"/>
      <c r="LEF283" s="589"/>
      <c r="LEG283" s="589"/>
      <c r="LEH283" s="4"/>
      <c r="LEI283" s="591"/>
      <c r="LEJ283" s="589"/>
      <c r="LEK283" s="589"/>
      <c r="LEL283" s="4"/>
      <c r="LEM283" s="591"/>
      <c r="LEN283" s="589"/>
      <c r="LEO283" s="589"/>
      <c r="LEP283" s="4"/>
      <c r="LEQ283" s="591"/>
      <c r="LER283" s="589"/>
      <c r="LES283" s="589"/>
      <c r="LET283" s="4"/>
      <c r="LEU283" s="591"/>
      <c r="LEV283" s="589"/>
      <c r="LEW283" s="589"/>
      <c r="LEX283" s="4"/>
      <c r="LEY283" s="591"/>
      <c r="LEZ283" s="589"/>
      <c r="LFA283" s="589"/>
      <c r="LFB283" s="4"/>
      <c r="LFC283" s="591"/>
      <c r="LFD283" s="589"/>
      <c r="LFE283" s="589"/>
      <c r="LFF283" s="4"/>
      <c r="LFG283" s="591"/>
      <c r="LFH283" s="589"/>
      <c r="LFI283" s="589"/>
      <c r="LFJ283" s="4"/>
      <c r="LFK283" s="591"/>
      <c r="LFL283" s="589"/>
      <c r="LFM283" s="589"/>
      <c r="LFN283" s="4"/>
      <c r="LFO283" s="591"/>
      <c r="LFP283" s="589"/>
      <c r="LFQ283" s="589"/>
      <c r="LFR283" s="4"/>
      <c r="LFS283" s="591"/>
      <c r="LFT283" s="589"/>
      <c r="LFU283" s="589"/>
      <c r="LFV283" s="4"/>
      <c r="LFW283" s="591"/>
      <c r="LFX283" s="589"/>
      <c r="LFY283" s="589"/>
      <c r="LFZ283" s="4"/>
      <c r="LGA283" s="591"/>
      <c r="LGB283" s="589"/>
      <c r="LGC283" s="589"/>
      <c r="LGD283" s="4"/>
      <c r="LGE283" s="591"/>
      <c r="LGF283" s="589"/>
      <c r="LGG283" s="589"/>
      <c r="LGH283" s="4"/>
      <c r="LGI283" s="591"/>
      <c r="LGJ283" s="589"/>
      <c r="LGK283" s="589"/>
      <c r="LGL283" s="4"/>
      <c r="LGM283" s="591"/>
      <c r="LGN283" s="589"/>
      <c r="LGO283" s="589"/>
      <c r="LGP283" s="4"/>
      <c r="LGQ283" s="591"/>
      <c r="LGR283" s="589"/>
      <c r="LGS283" s="589"/>
      <c r="LGT283" s="4"/>
      <c r="LGU283" s="591"/>
      <c r="LGV283" s="589"/>
      <c r="LGW283" s="589"/>
      <c r="LGX283" s="4"/>
      <c r="LGY283" s="591"/>
      <c r="LGZ283" s="589"/>
      <c r="LHA283" s="589"/>
      <c r="LHB283" s="4"/>
      <c r="LHC283" s="591"/>
      <c r="LHD283" s="589"/>
      <c r="LHE283" s="589"/>
      <c r="LHF283" s="4"/>
      <c r="LHG283" s="591"/>
      <c r="LHH283" s="589"/>
      <c r="LHI283" s="589"/>
      <c r="LHJ283" s="4"/>
      <c r="LHK283" s="591"/>
      <c r="LHL283" s="589"/>
      <c r="LHM283" s="589"/>
      <c r="LHN283" s="4"/>
      <c r="LHO283" s="591"/>
      <c r="LHP283" s="589"/>
      <c r="LHQ283" s="589"/>
      <c r="LHR283" s="4"/>
      <c r="LHS283" s="591"/>
      <c r="LHT283" s="589"/>
      <c r="LHU283" s="589"/>
      <c r="LHV283" s="4"/>
      <c r="LHW283" s="591"/>
      <c r="LHX283" s="589"/>
      <c r="LHY283" s="589"/>
      <c r="LHZ283" s="4"/>
      <c r="LIA283" s="591"/>
      <c r="LIB283" s="589"/>
      <c r="LIC283" s="589"/>
      <c r="LID283" s="4"/>
      <c r="LIE283" s="591"/>
      <c r="LIF283" s="589"/>
      <c r="LIG283" s="589"/>
      <c r="LIH283" s="4"/>
      <c r="LII283" s="591"/>
      <c r="LIJ283" s="589"/>
      <c r="LIK283" s="589"/>
      <c r="LIL283" s="4"/>
      <c r="LIM283" s="591"/>
      <c r="LIN283" s="589"/>
      <c r="LIO283" s="589"/>
      <c r="LIP283" s="4"/>
      <c r="LIQ283" s="591"/>
      <c r="LIR283" s="589"/>
      <c r="LIS283" s="589"/>
      <c r="LIT283" s="4"/>
      <c r="LIU283" s="591"/>
      <c r="LIV283" s="589"/>
      <c r="LIW283" s="589"/>
      <c r="LIX283" s="4"/>
      <c r="LIY283" s="591"/>
      <c r="LIZ283" s="589"/>
      <c r="LJA283" s="589"/>
      <c r="LJB283" s="4"/>
      <c r="LJC283" s="591"/>
      <c r="LJD283" s="589"/>
      <c r="LJE283" s="589"/>
      <c r="LJF283" s="4"/>
      <c r="LJG283" s="591"/>
      <c r="LJH283" s="589"/>
      <c r="LJI283" s="589"/>
      <c r="LJJ283" s="4"/>
      <c r="LJK283" s="591"/>
      <c r="LJL283" s="589"/>
      <c r="LJM283" s="589"/>
      <c r="LJN283" s="4"/>
      <c r="LJO283" s="591"/>
      <c r="LJP283" s="589"/>
      <c r="LJQ283" s="589"/>
      <c r="LJR283" s="4"/>
      <c r="LJS283" s="591"/>
      <c r="LJT283" s="589"/>
      <c r="LJU283" s="589"/>
      <c r="LJV283" s="4"/>
      <c r="LJW283" s="591"/>
      <c r="LJX283" s="589"/>
      <c r="LJY283" s="589"/>
      <c r="LJZ283" s="4"/>
      <c r="LKA283" s="591"/>
      <c r="LKB283" s="589"/>
      <c r="LKC283" s="589"/>
      <c r="LKD283" s="4"/>
      <c r="LKE283" s="591"/>
      <c r="LKF283" s="589"/>
      <c r="LKG283" s="589"/>
      <c r="LKH283" s="4"/>
      <c r="LKI283" s="591"/>
      <c r="LKJ283" s="589"/>
      <c r="LKK283" s="589"/>
      <c r="LKL283" s="4"/>
      <c r="LKM283" s="591"/>
      <c r="LKN283" s="589"/>
      <c r="LKO283" s="589"/>
      <c r="LKP283" s="4"/>
      <c r="LKQ283" s="591"/>
      <c r="LKR283" s="589"/>
      <c r="LKS283" s="589"/>
      <c r="LKT283" s="4"/>
      <c r="LKU283" s="591"/>
      <c r="LKV283" s="589"/>
      <c r="LKW283" s="589"/>
      <c r="LKX283" s="4"/>
      <c r="LKY283" s="591"/>
      <c r="LKZ283" s="589"/>
      <c r="LLA283" s="589"/>
      <c r="LLB283" s="4"/>
      <c r="LLC283" s="591"/>
      <c r="LLD283" s="589"/>
      <c r="LLE283" s="589"/>
      <c r="LLF283" s="4"/>
      <c r="LLG283" s="591"/>
      <c r="LLH283" s="589"/>
      <c r="LLI283" s="589"/>
      <c r="LLJ283" s="4"/>
      <c r="LLK283" s="591"/>
      <c r="LLL283" s="589"/>
      <c r="LLM283" s="589"/>
      <c r="LLN283" s="4"/>
      <c r="LLO283" s="591"/>
      <c r="LLP283" s="589"/>
      <c r="LLQ283" s="589"/>
      <c r="LLR283" s="4"/>
      <c r="LLS283" s="591"/>
      <c r="LLT283" s="589"/>
      <c r="LLU283" s="589"/>
      <c r="LLV283" s="4"/>
      <c r="LLW283" s="591"/>
      <c r="LLX283" s="589"/>
      <c r="LLY283" s="589"/>
      <c r="LLZ283" s="4"/>
      <c r="LMA283" s="591"/>
      <c r="LMB283" s="589"/>
      <c r="LMC283" s="589"/>
      <c r="LMD283" s="4"/>
      <c r="LME283" s="591"/>
      <c r="LMF283" s="589"/>
      <c r="LMG283" s="589"/>
      <c r="LMH283" s="4"/>
      <c r="LMI283" s="591"/>
      <c r="LMJ283" s="589"/>
      <c r="LMK283" s="589"/>
      <c r="LML283" s="4"/>
      <c r="LMM283" s="591"/>
      <c r="LMN283" s="589"/>
      <c r="LMO283" s="589"/>
      <c r="LMP283" s="4"/>
      <c r="LMQ283" s="591"/>
      <c r="LMR283" s="589"/>
      <c r="LMS283" s="589"/>
      <c r="LMT283" s="4"/>
      <c r="LMU283" s="591"/>
      <c r="LMV283" s="589"/>
      <c r="LMW283" s="589"/>
      <c r="LMX283" s="4"/>
      <c r="LMY283" s="591"/>
      <c r="LMZ283" s="589"/>
      <c r="LNA283" s="589"/>
      <c r="LNB283" s="4"/>
      <c r="LNC283" s="591"/>
      <c r="LND283" s="589"/>
      <c r="LNE283" s="589"/>
      <c r="LNF283" s="4"/>
      <c r="LNG283" s="591"/>
      <c r="LNH283" s="589"/>
      <c r="LNI283" s="589"/>
      <c r="LNJ283" s="4"/>
      <c r="LNK283" s="591"/>
      <c r="LNL283" s="589"/>
      <c r="LNM283" s="589"/>
      <c r="LNN283" s="4"/>
      <c r="LNO283" s="591"/>
      <c r="LNP283" s="589"/>
      <c r="LNQ283" s="589"/>
      <c r="LNR283" s="4"/>
      <c r="LNS283" s="591"/>
      <c r="LNT283" s="589"/>
      <c r="LNU283" s="589"/>
      <c r="LNV283" s="4"/>
      <c r="LNW283" s="591"/>
      <c r="LNX283" s="589"/>
      <c r="LNY283" s="589"/>
      <c r="LNZ283" s="4"/>
      <c r="LOA283" s="591"/>
      <c r="LOB283" s="589"/>
      <c r="LOC283" s="589"/>
      <c r="LOD283" s="4"/>
      <c r="LOE283" s="591"/>
      <c r="LOF283" s="589"/>
      <c r="LOG283" s="589"/>
      <c r="LOH283" s="4"/>
      <c r="LOI283" s="591"/>
      <c r="LOJ283" s="589"/>
      <c r="LOK283" s="589"/>
      <c r="LOL283" s="4"/>
      <c r="LOM283" s="591"/>
      <c r="LON283" s="589"/>
      <c r="LOO283" s="589"/>
      <c r="LOP283" s="4"/>
      <c r="LOQ283" s="591"/>
      <c r="LOR283" s="589"/>
      <c r="LOS283" s="589"/>
      <c r="LOT283" s="4"/>
      <c r="LOU283" s="591"/>
      <c r="LOV283" s="589"/>
      <c r="LOW283" s="589"/>
      <c r="LOX283" s="4"/>
      <c r="LOY283" s="591"/>
      <c r="LOZ283" s="589"/>
      <c r="LPA283" s="589"/>
      <c r="LPB283" s="4"/>
      <c r="LPC283" s="591"/>
      <c r="LPD283" s="589"/>
      <c r="LPE283" s="589"/>
      <c r="LPF283" s="4"/>
      <c r="LPG283" s="591"/>
      <c r="LPH283" s="589"/>
      <c r="LPI283" s="589"/>
      <c r="LPJ283" s="4"/>
      <c r="LPK283" s="591"/>
      <c r="LPL283" s="589"/>
      <c r="LPM283" s="589"/>
      <c r="LPN283" s="4"/>
      <c r="LPO283" s="591"/>
      <c r="LPP283" s="589"/>
      <c r="LPQ283" s="589"/>
      <c r="LPR283" s="4"/>
      <c r="LPS283" s="591"/>
      <c r="LPT283" s="589"/>
      <c r="LPU283" s="589"/>
      <c r="LPV283" s="4"/>
      <c r="LPW283" s="591"/>
      <c r="LPX283" s="589"/>
      <c r="LPY283" s="589"/>
      <c r="LPZ283" s="4"/>
      <c r="LQA283" s="591"/>
      <c r="LQB283" s="589"/>
      <c r="LQC283" s="589"/>
      <c r="LQD283" s="4"/>
      <c r="LQE283" s="591"/>
      <c r="LQF283" s="589"/>
      <c r="LQG283" s="589"/>
      <c r="LQH283" s="4"/>
      <c r="LQI283" s="591"/>
      <c r="LQJ283" s="589"/>
      <c r="LQK283" s="589"/>
      <c r="LQL283" s="4"/>
      <c r="LQM283" s="591"/>
      <c r="LQN283" s="589"/>
      <c r="LQO283" s="589"/>
      <c r="LQP283" s="4"/>
      <c r="LQQ283" s="591"/>
      <c r="LQR283" s="589"/>
      <c r="LQS283" s="589"/>
      <c r="LQT283" s="4"/>
      <c r="LQU283" s="591"/>
      <c r="LQV283" s="589"/>
      <c r="LQW283" s="589"/>
      <c r="LQX283" s="4"/>
      <c r="LQY283" s="591"/>
      <c r="LQZ283" s="589"/>
      <c r="LRA283" s="589"/>
      <c r="LRB283" s="4"/>
      <c r="LRC283" s="591"/>
      <c r="LRD283" s="589"/>
      <c r="LRE283" s="589"/>
      <c r="LRF283" s="4"/>
      <c r="LRG283" s="591"/>
      <c r="LRH283" s="589"/>
      <c r="LRI283" s="589"/>
      <c r="LRJ283" s="4"/>
      <c r="LRK283" s="591"/>
      <c r="LRL283" s="589"/>
      <c r="LRM283" s="589"/>
      <c r="LRN283" s="4"/>
      <c r="LRO283" s="591"/>
      <c r="LRP283" s="589"/>
      <c r="LRQ283" s="589"/>
      <c r="LRR283" s="4"/>
      <c r="LRS283" s="591"/>
      <c r="LRT283" s="589"/>
      <c r="LRU283" s="589"/>
      <c r="LRV283" s="4"/>
      <c r="LRW283" s="591"/>
      <c r="LRX283" s="589"/>
      <c r="LRY283" s="589"/>
      <c r="LRZ283" s="4"/>
      <c r="LSA283" s="591"/>
      <c r="LSB283" s="589"/>
      <c r="LSC283" s="589"/>
      <c r="LSD283" s="4"/>
      <c r="LSE283" s="591"/>
      <c r="LSF283" s="589"/>
      <c r="LSG283" s="589"/>
      <c r="LSH283" s="4"/>
      <c r="LSI283" s="591"/>
      <c r="LSJ283" s="589"/>
      <c r="LSK283" s="589"/>
      <c r="LSL283" s="4"/>
      <c r="LSM283" s="591"/>
      <c r="LSN283" s="589"/>
      <c r="LSO283" s="589"/>
      <c r="LSP283" s="4"/>
      <c r="LSQ283" s="591"/>
      <c r="LSR283" s="589"/>
      <c r="LSS283" s="589"/>
      <c r="LST283" s="4"/>
      <c r="LSU283" s="591"/>
      <c r="LSV283" s="589"/>
      <c r="LSW283" s="589"/>
      <c r="LSX283" s="4"/>
      <c r="LSY283" s="591"/>
      <c r="LSZ283" s="589"/>
      <c r="LTA283" s="589"/>
      <c r="LTB283" s="4"/>
      <c r="LTC283" s="591"/>
      <c r="LTD283" s="589"/>
      <c r="LTE283" s="589"/>
      <c r="LTF283" s="4"/>
      <c r="LTG283" s="591"/>
      <c r="LTH283" s="589"/>
      <c r="LTI283" s="589"/>
      <c r="LTJ283" s="4"/>
      <c r="LTK283" s="591"/>
      <c r="LTL283" s="589"/>
      <c r="LTM283" s="589"/>
      <c r="LTN283" s="4"/>
      <c r="LTO283" s="591"/>
      <c r="LTP283" s="589"/>
      <c r="LTQ283" s="589"/>
      <c r="LTR283" s="4"/>
      <c r="LTS283" s="591"/>
      <c r="LTT283" s="589"/>
      <c r="LTU283" s="589"/>
      <c r="LTV283" s="4"/>
      <c r="LTW283" s="591"/>
      <c r="LTX283" s="589"/>
      <c r="LTY283" s="589"/>
      <c r="LTZ283" s="4"/>
      <c r="LUA283" s="591"/>
      <c r="LUB283" s="589"/>
      <c r="LUC283" s="589"/>
      <c r="LUD283" s="4"/>
      <c r="LUE283" s="591"/>
      <c r="LUF283" s="589"/>
      <c r="LUG283" s="589"/>
      <c r="LUH283" s="4"/>
      <c r="LUI283" s="591"/>
      <c r="LUJ283" s="589"/>
      <c r="LUK283" s="589"/>
      <c r="LUL283" s="4"/>
      <c r="LUM283" s="591"/>
      <c r="LUN283" s="589"/>
      <c r="LUO283" s="589"/>
      <c r="LUP283" s="4"/>
      <c r="LUQ283" s="591"/>
      <c r="LUR283" s="589"/>
      <c r="LUS283" s="589"/>
      <c r="LUT283" s="4"/>
      <c r="LUU283" s="591"/>
      <c r="LUV283" s="589"/>
      <c r="LUW283" s="589"/>
      <c r="LUX283" s="4"/>
      <c r="LUY283" s="591"/>
      <c r="LUZ283" s="589"/>
      <c r="LVA283" s="589"/>
      <c r="LVB283" s="4"/>
      <c r="LVC283" s="591"/>
      <c r="LVD283" s="589"/>
      <c r="LVE283" s="589"/>
      <c r="LVF283" s="4"/>
      <c r="LVG283" s="591"/>
      <c r="LVH283" s="589"/>
      <c r="LVI283" s="589"/>
      <c r="LVJ283" s="4"/>
      <c r="LVK283" s="591"/>
      <c r="LVL283" s="589"/>
      <c r="LVM283" s="589"/>
      <c r="LVN283" s="4"/>
      <c r="LVO283" s="591"/>
      <c r="LVP283" s="589"/>
      <c r="LVQ283" s="589"/>
      <c r="LVR283" s="4"/>
      <c r="LVS283" s="591"/>
      <c r="LVT283" s="589"/>
      <c r="LVU283" s="589"/>
      <c r="LVV283" s="4"/>
      <c r="LVW283" s="591"/>
      <c r="LVX283" s="589"/>
      <c r="LVY283" s="589"/>
      <c r="LVZ283" s="4"/>
      <c r="LWA283" s="591"/>
      <c r="LWB283" s="589"/>
      <c r="LWC283" s="589"/>
      <c r="LWD283" s="4"/>
      <c r="LWE283" s="591"/>
      <c r="LWF283" s="589"/>
      <c r="LWG283" s="589"/>
      <c r="LWH283" s="4"/>
      <c r="LWI283" s="591"/>
      <c r="LWJ283" s="589"/>
      <c r="LWK283" s="589"/>
      <c r="LWL283" s="4"/>
      <c r="LWM283" s="591"/>
      <c r="LWN283" s="589"/>
      <c r="LWO283" s="589"/>
      <c r="LWP283" s="4"/>
      <c r="LWQ283" s="591"/>
      <c r="LWR283" s="589"/>
      <c r="LWS283" s="589"/>
      <c r="LWT283" s="4"/>
      <c r="LWU283" s="591"/>
      <c r="LWV283" s="589"/>
      <c r="LWW283" s="589"/>
      <c r="LWX283" s="4"/>
      <c r="LWY283" s="591"/>
      <c r="LWZ283" s="589"/>
      <c r="LXA283" s="589"/>
      <c r="LXB283" s="4"/>
      <c r="LXC283" s="591"/>
      <c r="LXD283" s="589"/>
      <c r="LXE283" s="589"/>
      <c r="LXF283" s="4"/>
      <c r="LXG283" s="591"/>
      <c r="LXH283" s="589"/>
      <c r="LXI283" s="589"/>
      <c r="LXJ283" s="4"/>
      <c r="LXK283" s="591"/>
      <c r="LXL283" s="589"/>
      <c r="LXM283" s="589"/>
      <c r="LXN283" s="4"/>
      <c r="LXO283" s="591"/>
      <c r="LXP283" s="589"/>
      <c r="LXQ283" s="589"/>
      <c r="LXR283" s="4"/>
      <c r="LXS283" s="591"/>
      <c r="LXT283" s="589"/>
      <c r="LXU283" s="589"/>
      <c r="LXV283" s="4"/>
      <c r="LXW283" s="591"/>
      <c r="LXX283" s="589"/>
      <c r="LXY283" s="589"/>
      <c r="LXZ283" s="4"/>
      <c r="LYA283" s="591"/>
      <c r="LYB283" s="589"/>
      <c r="LYC283" s="589"/>
      <c r="LYD283" s="4"/>
      <c r="LYE283" s="591"/>
      <c r="LYF283" s="589"/>
      <c r="LYG283" s="589"/>
      <c r="LYH283" s="4"/>
      <c r="LYI283" s="591"/>
      <c r="LYJ283" s="589"/>
      <c r="LYK283" s="589"/>
      <c r="LYL283" s="4"/>
      <c r="LYM283" s="591"/>
      <c r="LYN283" s="589"/>
      <c r="LYO283" s="589"/>
      <c r="LYP283" s="4"/>
      <c r="LYQ283" s="591"/>
      <c r="LYR283" s="589"/>
      <c r="LYS283" s="589"/>
      <c r="LYT283" s="4"/>
      <c r="LYU283" s="591"/>
      <c r="LYV283" s="589"/>
      <c r="LYW283" s="589"/>
      <c r="LYX283" s="4"/>
      <c r="LYY283" s="591"/>
      <c r="LYZ283" s="589"/>
      <c r="LZA283" s="589"/>
      <c r="LZB283" s="4"/>
      <c r="LZC283" s="591"/>
      <c r="LZD283" s="589"/>
      <c r="LZE283" s="589"/>
      <c r="LZF283" s="4"/>
      <c r="LZG283" s="591"/>
      <c r="LZH283" s="589"/>
      <c r="LZI283" s="589"/>
      <c r="LZJ283" s="4"/>
      <c r="LZK283" s="591"/>
      <c r="LZL283" s="589"/>
      <c r="LZM283" s="589"/>
      <c r="LZN283" s="4"/>
      <c r="LZO283" s="591"/>
      <c r="LZP283" s="589"/>
      <c r="LZQ283" s="589"/>
      <c r="LZR283" s="4"/>
      <c r="LZS283" s="591"/>
      <c r="LZT283" s="589"/>
      <c r="LZU283" s="589"/>
      <c r="LZV283" s="4"/>
      <c r="LZW283" s="591"/>
      <c r="LZX283" s="589"/>
      <c r="LZY283" s="589"/>
      <c r="LZZ283" s="4"/>
      <c r="MAA283" s="591"/>
      <c r="MAB283" s="589"/>
      <c r="MAC283" s="589"/>
      <c r="MAD283" s="4"/>
      <c r="MAE283" s="591"/>
      <c r="MAF283" s="589"/>
      <c r="MAG283" s="589"/>
      <c r="MAH283" s="4"/>
      <c r="MAI283" s="591"/>
      <c r="MAJ283" s="589"/>
      <c r="MAK283" s="589"/>
      <c r="MAL283" s="4"/>
      <c r="MAM283" s="591"/>
      <c r="MAN283" s="589"/>
      <c r="MAO283" s="589"/>
      <c r="MAP283" s="4"/>
      <c r="MAQ283" s="591"/>
      <c r="MAR283" s="589"/>
      <c r="MAS283" s="589"/>
      <c r="MAT283" s="4"/>
      <c r="MAU283" s="591"/>
      <c r="MAV283" s="589"/>
      <c r="MAW283" s="589"/>
      <c r="MAX283" s="4"/>
      <c r="MAY283" s="591"/>
      <c r="MAZ283" s="589"/>
      <c r="MBA283" s="589"/>
      <c r="MBB283" s="4"/>
      <c r="MBC283" s="591"/>
      <c r="MBD283" s="589"/>
      <c r="MBE283" s="589"/>
      <c r="MBF283" s="4"/>
      <c r="MBG283" s="591"/>
      <c r="MBH283" s="589"/>
      <c r="MBI283" s="589"/>
      <c r="MBJ283" s="4"/>
      <c r="MBK283" s="591"/>
      <c r="MBL283" s="589"/>
      <c r="MBM283" s="589"/>
      <c r="MBN283" s="4"/>
      <c r="MBO283" s="591"/>
      <c r="MBP283" s="589"/>
      <c r="MBQ283" s="589"/>
      <c r="MBR283" s="4"/>
      <c r="MBS283" s="591"/>
      <c r="MBT283" s="589"/>
      <c r="MBU283" s="589"/>
      <c r="MBV283" s="4"/>
      <c r="MBW283" s="591"/>
      <c r="MBX283" s="589"/>
      <c r="MBY283" s="589"/>
      <c r="MBZ283" s="4"/>
      <c r="MCA283" s="591"/>
      <c r="MCB283" s="589"/>
      <c r="MCC283" s="589"/>
      <c r="MCD283" s="4"/>
      <c r="MCE283" s="591"/>
      <c r="MCF283" s="589"/>
      <c r="MCG283" s="589"/>
      <c r="MCH283" s="4"/>
      <c r="MCI283" s="591"/>
      <c r="MCJ283" s="589"/>
      <c r="MCK283" s="589"/>
      <c r="MCL283" s="4"/>
      <c r="MCM283" s="591"/>
      <c r="MCN283" s="589"/>
      <c r="MCO283" s="589"/>
      <c r="MCP283" s="4"/>
      <c r="MCQ283" s="591"/>
      <c r="MCR283" s="589"/>
      <c r="MCS283" s="589"/>
      <c r="MCT283" s="4"/>
      <c r="MCU283" s="591"/>
      <c r="MCV283" s="589"/>
      <c r="MCW283" s="589"/>
      <c r="MCX283" s="4"/>
      <c r="MCY283" s="591"/>
      <c r="MCZ283" s="589"/>
      <c r="MDA283" s="589"/>
      <c r="MDB283" s="4"/>
      <c r="MDC283" s="591"/>
      <c r="MDD283" s="589"/>
      <c r="MDE283" s="589"/>
      <c r="MDF283" s="4"/>
      <c r="MDG283" s="591"/>
      <c r="MDH283" s="589"/>
      <c r="MDI283" s="589"/>
      <c r="MDJ283" s="4"/>
      <c r="MDK283" s="591"/>
      <c r="MDL283" s="589"/>
      <c r="MDM283" s="589"/>
      <c r="MDN283" s="4"/>
      <c r="MDO283" s="591"/>
      <c r="MDP283" s="589"/>
      <c r="MDQ283" s="589"/>
      <c r="MDR283" s="4"/>
      <c r="MDS283" s="591"/>
      <c r="MDT283" s="589"/>
      <c r="MDU283" s="589"/>
      <c r="MDV283" s="4"/>
      <c r="MDW283" s="591"/>
      <c r="MDX283" s="589"/>
      <c r="MDY283" s="589"/>
      <c r="MDZ283" s="4"/>
      <c r="MEA283" s="591"/>
      <c r="MEB283" s="589"/>
      <c r="MEC283" s="589"/>
      <c r="MED283" s="4"/>
      <c r="MEE283" s="591"/>
      <c r="MEF283" s="589"/>
      <c r="MEG283" s="589"/>
      <c r="MEH283" s="4"/>
      <c r="MEI283" s="591"/>
      <c r="MEJ283" s="589"/>
      <c r="MEK283" s="589"/>
      <c r="MEL283" s="4"/>
      <c r="MEM283" s="591"/>
      <c r="MEN283" s="589"/>
      <c r="MEO283" s="589"/>
      <c r="MEP283" s="4"/>
      <c r="MEQ283" s="591"/>
      <c r="MER283" s="589"/>
      <c r="MES283" s="589"/>
      <c r="MET283" s="4"/>
      <c r="MEU283" s="591"/>
      <c r="MEV283" s="589"/>
      <c r="MEW283" s="589"/>
      <c r="MEX283" s="4"/>
      <c r="MEY283" s="591"/>
      <c r="MEZ283" s="589"/>
      <c r="MFA283" s="589"/>
      <c r="MFB283" s="4"/>
      <c r="MFC283" s="591"/>
      <c r="MFD283" s="589"/>
      <c r="MFE283" s="589"/>
      <c r="MFF283" s="4"/>
      <c r="MFG283" s="591"/>
      <c r="MFH283" s="589"/>
      <c r="MFI283" s="589"/>
      <c r="MFJ283" s="4"/>
      <c r="MFK283" s="591"/>
      <c r="MFL283" s="589"/>
      <c r="MFM283" s="589"/>
      <c r="MFN283" s="4"/>
      <c r="MFO283" s="591"/>
      <c r="MFP283" s="589"/>
      <c r="MFQ283" s="589"/>
      <c r="MFR283" s="4"/>
      <c r="MFS283" s="591"/>
      <c r="MFT283" s="589"/>
      <c r="MFU283" s="589"/>
      <c r="MFV283" s="4"/>
      <c r="MFW283" s="591"/>
      <c r="MFX283" s="589"/>
      <c r="MFY283" s="589"/>
      <c r="MFZ283" s="4"/>
      <c r="MGA283" s="591"/>
      <c r="MGB283" s="589"/>
      <c r="MGC283" s="589"/>
      <c r="MGD283" s="4"/>
      <c r="MGE283" s="591"/>
      <c r="MGF283" s="589"/>
      <c r="MGG283" s="589"/>
      <c r="MGH283" s="4"/>
      <c r="MGI283" s="591"/>
      <c r="MGJ283" s="589"/>
      <c r="MGK283" s="589"/>
      <c r="MGL283" s="4"/>
      <c r="MGM283" s="591"/>
      <c r="MGN283" s="589"/>
      <c r="MGO283" s="589"/>
      <c r="MGP283" s="4"/>
      <c r="MGQ283" s="591"/>
      <c r="MGR283" s="589"/>
      <c r="MGS283" s="589"/>
      <c r="MGT283" s="4"/>
      <c r="MGU283" s="591"/>
      <c r="MGV283" s="589"/>
      <c r="MGW283" s="589"/>
      <c r="MGX283" s="4"/>
      <c r="MGY283" s="591"/>
      <c r="MGZ283" s="589"/>
      <c r="MHA283" s="589"/>
      <c r="MHB283" s="4"/>
      <c r="MHC283" s="591"/>
      <c r="MHD283" s="589"/>
      <c r="MHE283" s="589"/>
      <c r="MHF283" s="4"/>
      <c r="MHG283" s="591"/>
      <c r="MHH283" s="589"/>
      <c r="MHI283" s="589"/>
      <c r="MHJ283" s="4"/>
      <c r="MHK283" s="591"/>
      <c r="MHL283" s="589"/>
      <c r="MHM283" s="589"/>
      <c r="MHN283" s="4"/>
      <c r="MHO283" s="591"/>
      <c r="MHP283" s="589"/>
      <c r="MHQ283" s="589"/>
      <c r="MHR283" s="4"/>
      <c r="MHS283" s="591"/>
      <c r="MHT283" s="589"/>
      <c r="MHU283" s="589"/>
      <c r="MHV283" s="4"/>
      <c r="MHW283" s="591"/>
      <c r="MHX283" s="589"/>
      <c r="MHY283" s="589"/>
      <c r="MHZ283" s="4"/>
      <c r="MIA283" s="591"/>
      <c r="MIB283" s="589"/>
      <c r="MIC283" s="589"/>
      <c r="MID283" s="4"/>
      <c r="MIE283" s="591"/>
      <c r="MIF283" s="589"/>
      <c r="MIG283" s="589"/>
      <c r="MIH283" s="4"/>
      <c r="MII283" s="591"/>
      <c r="MIJ283" s="589"/>
      <c r="MIK283" s="589"/>
      <c r="MIL283" s="4"/>
      <c r="MIM283" s="591"/>
      <c r="MIN283" s="589"/>
      <c r="MIO283" s="589"/>
      <c r="MIP283" s="4"/>
      <c r="MIQ283" s="591"/>
      <c r="MIR283" s="589"/>
      <c r="MIS283" s="589"/>
      <c r="MIT283" s="4"/>
      <c r="MIU283" s="591"/>
      <c r="MIV283" s="589"/>
      <c r="MIW283" s="589"/>
      <c r="MIX283" s="4"/>
      <c r="MIY283" s="591"/>
      <c r="MIZ283" s="589"/>
      <c r="MJA283" s="589"/>
      <c r="MJB283" s="4"/>
      <c r="MJC283" s="591"/>
      <c r="MJD283" s="589"/>
      <c r="MJE283" s="589"/>
      <c r="MJF283" s="4"/>
      <c r="MJG283" s="591"/>
      <c r="MJH283" s="589"/>
      <c r="MJI283" s="589"/>
      <c r="MJJ283" s="4"/>
      <c r="MJK283" s="591"/>
      <c r="MJL283" s="589"/>
      <c r="MJM283" s="589"/>
      <c r="MJN283" s="4"/>
      <c r="MJO283" s="591"/>
      <c r="MJP283" s="589"/>
      <c r="MJQ283" s="589"/>
      <c r="MJR283" s="4"/>
      <c r="MJS283" s="591"/>
      <c r="MJT283" s="589"/>
      <c r="MJU283" s="589"/>
      <c r="MJV283" s="4"/>
      <c r="MJW283" s="591"/>
      <c r="MJX283" s="589"/>
      <c r="MJY283" s="589"/>
      <c r="MJZ283" s="4"/>
      <c r="MKA283" s="591"/>
      <c r="MKB283" s="589"/>
      <c r="MKC283" s="589"/>
      <c r="MKD283" s="4"/>
      <c r="MKE283" s="591"/>
      <c r="MKF283" s="589"/>
      <c r="MKG283" s="589"/>
      <c r="MKH283" s="4"/>
      <c r="MKI283" s="591"/>
      <c r="MKJ283" s="589"/>
      <c r="MKK283" s="589"/>
      <c r="MKL283" s="4"/>
      <c r="MKM283" s="591"/>
      <c r="MKN283" s="589"/>
      <c r="MKO283" s="589"/>
      <c r="MKP283" s="4"/>
      <c r="MKQ283" s="591"/>
      <c r="MKR283" s="589"/>
      <c r="MKS283" s="589"/>
      <c r="MKT283" s="4"/>
      <c r="MKU283" s="591"/>
      <c r="MKV283" s="589"/>
      <c r="MKW283" s="589"/>
      <c r="MKX283" s="4"/>
      <c r="MKY283" s="591"/>
      <c r="MKZ283" s="589"/>
      <c r="MLA283" s="589"/>
      <c r="MLB283" s="4"/>
      <c r="MLC283" s="591"/>
      <c r="MLD283" s="589"/>
      <c r="MLE283" s="589"/>
      <c r="MLF283" s="4"/>
      <c r="MLG283" s="591"/>
      <c r="MLH283" s="589"/>
      <c r="MLI283" s="589"/>
      <c r="MLJ283" s="4"/>
      <c r="MLK283" s="591"/>
      <c r="MLL283" s="589"/>
      <c r="MLM283" s="589"/>
      <c r="MLN283" s="4"/>
      <c r="MLO283" s="591"/>
      <c r="MLP283" s="589"/>
      <c r="MLQ283" s="589"/>
      <c r="MLR283" s="4"/>
      <c r="MLS283" s="591"/>
      <c r="MLT283" s="589"/>
      <c r="MLU283" s="589"/>
      <c r="MLV283" s="4"/>
      <c r="MLW283" s="591"/>
      <c r="MLX283" s="589"/>
      <c r="MLY283" s="589"/>
      <c r="MLZ283" s="4"/>
      <c r="MMA283" s="591"/>
      <c r="MMB283" s="589"/>
      <c r="MMC283" s="589"/>
      <c r="MMD283" s="4"/>
      <c r="MME283" s="591"/>
      <c r="MMF283" s="589"/>
      <c r="MMG283" s="589"/>
      <c r="MMH283" s="4"/>
      <c r="MMI283" s="591"/>
      <c r="MMJ283" s="589"/>
      <c r="MMK283" s="589"/>
      <c r="MML283" s="4"/>
      <c r="MMM283" s="591"/>
      <c r="MMN283" s="589"/>
      <c r="MMO283" s="589"/>
      <c r="MMP283" s="4"/>
      <c r="MMQ283" s="591"/>
      <c r="MMR283" s="589"/>
      <c r="MMS283" s="589"/>
      <c r="MMT283" s="4"/>
      <c r="MMU283" s="591"/>
      <c r="MMV283" s="589"/>
      <c r="MMW283" s="589"/>
      <c r="MMX283" s="4"/>
      <c r="MMY283" s="591"/>
      <c r="MMZ283" s="589"/>
      <c r="MNA283" s="589"/>
      <c r="MNB283" s="4"/>
      <c r="MNC283" s="591"/>
      <c r="MND283" s="589"/>
      <c r="MNE283" s="589"/>
      <c r="MNF283" s="4"/>
      <c r="MNG283" s="591"/>
      <c r="MNH283" s="589"/>
      <c r="MNI283" s="589"/>
      <c r="MNJ283" s="4"/>
      <c r="MNK283" s="591"/>
      <c r="MNL283" s="589"/>
      <c r="MNM283" s="589"/>
      <c r="MNN283" s="4"/>
      <c r="MNO283" s="591"/>
      <c r="MNP283" s="589"/>
      <c r="MNQ283" s="589"/>
      <c r="MNR283" s="4"/>
      <c r="MNS283" s="591"/>
      <c r="MNT283" s="589"/>
      <c r="MNU283" s="589"/>
      <c r="MNV283" s="4"/>
      <c r="MNW283" s="591"/>
      <c r="MNX283" s="589"/>
      <c r="MNY283" s="589"/>
      <c r="MNZ283" s="4"/>
      <c r="MOA283" s="591"/>
      <c r="MOB283" s="589"/>
      <c r="MOC283" s="589"/>
      <c r="MOD283" s="4"/>
      <c r="MOE283" s="591"/>
      <c r="MOF283" s="589"/>
      <c r="MOG283" s="589"/>
      <c r="MOH283" s="4"/>
      <c r="MOI283" s="591"/>
      <c r="MOJ283" s="589"/>
      <c r="MOK283" s="589"/>
      <c r="MOL283" s="4"/>
      <c r="MOM283" s="591"/>
      <c r="MON283" s="589"/>
      <c r="MOO283" s="589"/>
      <c r="MOP283" s="4"/>
      <c r="MOQ283" s="591"/>
      <c r="MOR283" s="589"/>
      <c r="MOS283" s="589"/>
      <c r="MOT283" s="4"/>
      <c r="MOU283" s="591"/>
      <c r="MOV283" s="589"/>
      <c r="MOW283" s="589"/>
      <c r="MOX283" s="4"/>
      <c r="MOY283" s="591"/>
      <c r="MOZ283" s="589"/>
      <c r="MPA283" s="589"/>
      <c r="MPB283" s="4"/>
      <c r="MPC283" s="591"/>
      <c r="MPD283" s="589"/>
      <c r="MPE283" s="589"/>
      <c r="MPF283" s="4"/>
      <c r="MPG283" s="591"/>
      <c r="MPH283" s="589"/>
      <c r="MPI283" s="589"/>
      <c r="MPJ283" s="4"/>
      <c r="MPK283" s="591"/>
      <c r="MPL283" s="589"/>
      <c r="MPM283" s="589"/>
      <c r="MPN283" s="4"/>
      <c r="MPO283" s="591"/>
      <c r="MPP283" s="589"/>
      <c r="MPQ283" s="589"/>
      <c r="MPR283" s="4"/>
      <c r="MPS283" s="591"/>
      <c r="MPT283" s="589"/>
      <c r="MPU283" s="589"/>
      <c r="MPV283" s="4"/>
      <c r="MPW283" s="591"/>
      <c r="MPX283" s="589"/>
      <c r="MPY283" s="589"/>
      <c r="MPZ283" s="4"/>
      <c r="MQA283" s="591"/>
      <c r="MQB283" s="589"/>
      <c r="MQC283" s="589"/>
      <c r="MQD283" s="4"/>
      <c r="MQE283" s="591"/>
      <c r="MQF283" s="589"/>
      <c r="MQG283" s="589"/>
      <c r="MQH283" s="4"/>
      <c r="MQI283" s="591"/>
      <c r="MQJ283" s="589"/>
      <c r="MQK283" s="589"/>
      <c r="MQL283" s="4"/>
      <c r="MQM283" s="591"/>
      <c r="MQN283" s="589"/>
      <c r="MQO283" s="589"/>
      <c r="MQP283" s="4"/>
      <c r="MQQ283" s="591"/>
      <c r="MQR283" s="589"/>
      <c r="MQS283" s="589"/>
      <c r="MQT283" s="4"/>
      <c r="MQU283" s="591"/>
      <c r="MQV283" s="589"/>
      <c r="MQW283" s="589"/>
      <c r="MQX283" s="4"/>
      <c r="MQY283" s="591"/>
      <c r="MQZ283" s="589"/>
      <c r="MRA283" s="589"/>
      <c r="MRB283" s="4"/>
      <c r="MRC283" s="591"/>
      <c r="MRD283" s="589"/>
      <c r="MRE283" s="589"/>
      <c r="MRF283" s="4"/>
      <c r="MRG283" s="591"/>
      <c r="MRH283" s="589"/>
      <c r="MRI283" s="589"/>
      <c r="MRJ283" s="4"/>
      <c r="MRK283" s="591"/>
      <c r="MRL283" s="589"/>
      <c r="MRM283" s="589"/>
      <c r="MRN283" s="4"/>
      <c r="MRO283" s="591"/>
      <c r="MRP283" s="589"/>
      <c r="MRQ283" s="589"/>
      <c r="MRR283" s="4"/>
      <c r="MRS283" s="591"/>
      <c r="MRT283" s="589"/>
      <c r="MRU283" s="589"/>
      <c r="MRV283" s="4"/>
      <c r="MRW283" s="591"/>
      <c r="MRX283" s="589"/>
      <c r="MRY283" s="589"/>
      <c r="MRZ283" s="4"/>
      <c r="MSA283" s="591"/>
      <c r="MSB283" s="589"/>
      <c r="MSC283" s="589"/>
      <c r="MSD283" s="4"/>
      <c r="MSE283" s="591"/>
      <c r="MSF283" s="589"/>
      <c r="MSG283" s="589"/>
      <c r="MSH283" s="4"/>
      <c r="MSI283" s="591"/>
      <c r="MSJ283" s="589"/>
      <c r="MSK283" s="589"/>
      <c r="MSL283" s="4"/>
      <c r="MSM283" s="591"/>
      <c r="MSN283" s="589"/>
      <c r="MSO283" s="589"/>
      <c r="MSP283" s="4"/>
      <c r="MSQ283" s="591"/>
      <c r="MSR283" s="589"/>
      <c r="MSS283" s="589"/>
      <c r="MST283" s="4"/>
      <c r="MSU283" s="591"/>
      <c r="MSV283" s="589"/>
      <c r="MSW283" s="589"/>
      <c r="MSX283" s="4"/>
      <c r="MSY283" s="591"/>
      <c r="MSZ283" s="589"/>
      <c r="MTA283" s="589"/>
      <c r="MTB283" s="4"/>
      <c r="MTC283" s="591"/>
      <c r="MTD283" s="589"/>
      <c r="MTE283" s="589"/>
      <c r="MTF283" s="4"/>
      <c r="MTG283" s="591"/>
      <c r="MTH283" s="589"/>
      <c r="MTI283" s="589"/>
      <c r="MTJ283" s="4"/>
      <c r="MTK283" s="591"/>
      <c r="MTL283" s="589"/>
      <c r="MTM283" s="589"/>
      <c r="MTN283" s="4"/>
      <c r="MTO283" s="591"/>
      <c r="MTP283" s="589"/>
      <c r="MTQ283" s="589"/>
      <c r="MTR283" s="4"/>
      <c r="MTS283" s="591"/>
      <c r="MTT283" s="589"/>
      <c r="MTU283" s="589"/>
      <c r="MTV283" s="4"/>
      <c r="MTW283" s="591"/>
      <c r="MTX283" s="589"/>
      <c r="MTY283" s="589"/>
      <c r="MTZ283" s="4"/>
      <c r="MUA283" s="591"/>
      <c r="MUB283" s="589"/>
      <c r="MUC283" s="589"/>
      <c r="MUD283" s="4"/>
      <c r="MUE283" s="591"/>
      <c r="MUF283" s="589"/>
      <c r="MUG283" s="589"/>
      <c r="MUH283" s="4"/>
      <c r="MUI283" s="591"/>
      <c r="MUJ283" s="589"/>
      <c r="MUK283" s="589"/>
      <c r="MUL283" s="4"/>
      <c r="MUM283" s="591"/>
      <c r="MUN283" s="589"/>
      <c r="MUO283" s="589"/>
      <c r="MUP283" s="4"/>
      <c r="MUQ283" s="591"/>
      <c r="MUR283" s="589"/>
      <c r="MUS283" s="589"/>
      <c r="MUT283" s="4"/>
      <c r="MUU283" s="591"/>
      <c r="MUV283" s="589"/>
      <c r="MUW283" s="589"/>
      <c r="MUX283" s="4"/>
      <c r="MUY283" s="591"/>
      <c r="MUZ283" s="589"/>
      <c r="MVA283" s="589"/>
      <c r="MVB283" s="4"/>
      <c r="MVC283" s="591"/>
      <c r="MVD283" s="589"/>
      <c r="MVE283" s="589"/>
      <c r="MVF283" s="4"/>
      <c r="MVG283" s="591"/>
      <c r="MVH283" s="589"/>
      <c r="MVI283" s="589"/>
      <c r="MVJ283" s="4"/>
      <c r="MVK283" s="591"/>
      <c r="MVL283" s="589"/>
      <c r="MVM283" s="589"/>
      <c r="MVN283" s="4"/>
      <c r="MVO283" s="591"/>
      <c r="MVP283" s="589"/>
      <c r="MVQ283" s="589"/>
      <c r="MVR283" s="4"/>
      <c r="MVS283" s="591"/>
      <c r="MVT283" s="589"/>
      <c r="MVU283" s="589"/>
      <c r="MVV283" s="4"/>
      <c r="MVW283" s="591"/>
      <c r="MVX283" s="589"/>
      <c r="MVY283" s="589"/>
      <c r="MVZ283" s="4"/>
      <c r="MWA283" s="591"/>
      <c r="MWB283" s="589"/>
      <c r="MWC283" s="589"/>
      <c r="MWD283" s="4"/>
      <c r="MWE283" s="591"/>
      <c r="MWF283" s="589"/>
      <c r="MWG283" s="589"/>
      <c r="MWH283" s="4"/>
      <c r="MWI283" s="591"/>
      <c r="MWJ283" s="589"/>
      <c r="MWK283" s="589"/>
      <c r="MWL283" s="4"/>
      <c r="MWM283" s="591"/>
      <c r="MWN283" s="589"/>
      <c r="MWO283" s="589"/>
      <c r="MWP283" s="4"/>
      <c r="MWQ283" s="591"/>
      <c r="MWR283" s="589"/>
      <c r="MWS283" s="589"/>
      <c r="MWT283" s="4"/>
      <c r="MWU283" s="591"/>
      <c r="MWV283" s="589"/>
      <c r="MWW283" s="589"/>
      <c r="MWX283" s="4"/>
      <c r="MWY283" s="591"/>
      <c r="MWZ283" s="589"/>
      <c r="MXA283" s="589"/>
      <c r="MXB283" s="4"/>
      <c r="MXC283" s="591"/>
      <c r="MXD283" s="589"/>
      <c r="MXE283" s="589"/>
      <c r="MXF283" s="4"/>
      <c r="MXG283" s="591"/>
      <c r="MXH283" s="589"/>
      <c r="MXI283" s="589"/>
      <c r="MXJ283" s="4"/>
      <c r="MXK283" s="591"/>
      <c r="MXL283" s="589"/>
      <c r="MXM283" s="589"/>
      <c r="MXN283" s="4"/>
      <c r="MXO283" s="591"/>
      <c r="MXP283" s="589"/>
      <c r="MXQ283" s="589"/>
      <c r="MXR283" s="4"/>
      <c r="MXS283" s="591"/>
      <c r="MXT283" s="589"/>
      <c r="MXU283" s="589"/>
      <c r="MXV283" s="4"/>
      <c r="MXW283" s="591"/>
      <c r="MXX283" s="589"/>
      <c r="MXY283" s="589"/>
      <c r="MXZ283" s="4"/>
      <c r="MYA283" s="591"/>
      <c r="MYB283" s="589"/>
      <c r="MYC283" s="589"/>
      <c r="MYD283" s="4"/>
      <c r="MYE283" s="591"/>
      <c r="MYF283" s="589"/>
      <c r="MYG283" s="589"/>
      <c r="MYH283" s="4"/>
      <c r="MYI283" s="591"/>
      <c r="MYJ283" s="589"/>
      <c r="MYK283" s="589"/>
      <c r="MYL283" s="4"/>
      <c r="MYM283" s="591"/>
      <c r="MYN283" s="589"/>
      <c r="MYO283" s="589"/>
      <c r="MYP283" s="4"/>
      <c r="MYQ283" s="591"/>
      <c r="MYR283" s="589"/>
      <c r="MYS283" s="589"/>
      <c r="MYT283" s="4"/>
      <c r="MYU283" s="591"/>
      <c r="MYV283" s="589"/>
      <c r="MYW283" s="589"/>
      <c r="MYX283" s="4"/>
      <c r="MYY283" s="591"/>
      <c r="MYZ283" s="589"/>
      <c r="MZA283" s="589"/>
      <c r="MZB283" s="4"/>
      <c r="MZC283" s="591"/>
      <c r="MZD283" s="589"/>
      <c r="MZE283" s="589"/>
      <c r="MZF283" s="4"/>
      <c r="MZG283" s="591"/>
      <c r="MZH283" s="589"/>
      <c r="MZI283" s="589"/>
      <c r="MZJ283" s="4"/>
      <c r="MZK283" s="591"/>
      <c r="MZL283" s="589"/>
      <c r="MZM283" s="589"/>
      <c r="MZN283" s="4"/>
      <c r="MZO283" s="591"/>
      <c r="MZP283" s="589"/>
      <c r="MZQ283" s="589"/>
      <c r="MZR283" s="4"/>
      <c r="MZS283" s="591"/>
      <c r="MZT283" s="589"/>
      <c r="MZU283" s="589"/>
      <c r="MZV283" s="4"/>
      <c r="MZW283" s="591"/>
      <c r="MZX283" s="589"/>
      <c r="MZY283" s="589"/>
      <c r="MZZ283" s="4"/>
      <c r="NAA283" s="591"/>
      <c r="NAB283" s="589"/>
      <c r="NAC283" s="589"/>
      <c r="NAD283" s="4"/>
      <c r="NAE283" s="591"/>
      <c r="NAF283" s="589"/>
      <c r="NAG283" s="589"/>
      <c r="NAH283" s="4"/>
      <c r="NAI283" s="591"/>
      <c r="NAJ283" s="589"/>
      <c r="NAK283" s="589"/>
      <c r="NAL283" s="4"/>
      <c r="NAM283" s="591"/>
      <c r="NAN283" s="589"/>
      <c r="NAO283" s="589"/>
      <c r="NAP283" s="4"/>
      <c r="NAQ283" s="591"/>
      <c r="NAR283" s="589"/>
      <c r="NAS283" s="589"/>
      <c r="NAT283" s="4"/>
      <c r="NAU283" s="591"/>
      <c r="NAV283" s="589"/>
      <c r="NAW283" s="589"/>
      <c r="NAX283" s="4"/>
      <c r="NAY283" s="591"/>
      <c r="NAZ283" s="589"/>
      <c r="NBA283" s="589"/>
      <c r="NBB283" s="4"/>
      <c r="NBC283" s="591"/>
      <c r="NBD283" s="589"/>
      <c r="NBE283" s="589"/>
      <c r="NBF283" s="4"/>
      <c r="NBG283" s="591"/>
      <c r="NBH283" s="589"/>
      <c r="NBI283" s="589"/>
      <c r="NBJ283" s="4"/>
      <c r="NBK283" s="591"/>
      <c r="NBL283" s="589"/>
      <c r="NBM283" s="589"/>
      <c r="NBN283" s="4"/>
      <c r="NBO283" s="591"/>
      <c r="NBP283" s="589"/>
      <c r="NBQ283" s="589"/>
      <c r="NBR283" s="4"/>
      <c r="NBS283" s="591"/>
      <c r="NBT283" s="589"/>
      <c r="NBU283" s="589"/>
      <c r="NBV283" s="4"/>
      <c r="NBW283" s="591"/>
      <c r="NBX283" s="589"/>
      <c r="NBY283" s="589"/>
      <c r="NBZ283" s="4"/>
      <c r="NCA283" s="591"/>
      <c r="NCB283" s="589"/>
      <c r="NCC283" s="589"/>
      <c r="NCD283" s="4"/>
      <c r="NCE283" s="591"/>
      <c r="NCF283" s="589"/>
      <c r="NCG283" s="589"/>
      <c r="NCH283" s="4"/>
      <c r="NCI283" s="591"/>
      <c r="NCJ283" s="589"/>
      <c r="NCK283" s="589"/>
      <c r="NCL283" s="4"/>
      <c r="NCM283" s="591"/>
      <c r="NCN283" s="589"/>
      <c r="NCO283" s="589"/>
      <c r="NCP283" s="4"/>
      <c r="NCQ283" s="591"/>
      <c r="NCR283" s="589"/>
      <c r="NCS283" s="589"/>
      <c r="NCT283" s="4"/>
      <c r="NCU283" s="591"/>
      <c r="NCV283" s="589"/>
      <c r="NCW283" s="589"/>
      <c r="NCX283" s="4"/>
      <c r="NCY283" s="591"/>
      <c r="NCZ283" s="589"/>
      <c r="NDA283" s="589"/>
      <c r="NDB283" s="4"/>
      <c r="NDC283" s="591"/>
      <c r="NDD283" s="589"/>
      <c r="NDE283" s="589"/>
      <c r="NDF283" s="4"/>
      <c r="NDG283" s="591"/>
      <c r="NDH283" s="589"/>
      <c r="NDI283" s="589"/>
      <c r="NDJ283" s="4"/>
      <c r="NDK283" s="591"/>
      <c r="NDL283" s="589"/>
      <c r="NDM283" s="589"/>
      <c r="NDN283" s="4"/>
      <c r="NDO283" s="591"/>
      <c r="NDP283" s="589"/>
      <c r="NDQ283" s="589"/>
      <c r="NDR283" s="4"/>
      <c r="NDS283" s="591"/>
      <c r="NDT283" s="589"/>
      <c r="NDU283" s="589"/>
      <c r="NDV283" s="4"/>
      <c r="NDW283" s="591"/>
      <c r="NDX283" s="589"/>
      <c r="NDY283" s="589"/>
      <c r="NDZ283" s="4"/>
      <c r="NEA283" s="591"/>
      <c r="NEB283" s="589"/>
      <c r="NEC283" s="589"/>
      <c r="NED283" s="4"/>
      <c r="NEE283" s="591"/>
      <c r="NEF283" s="589"/>
      <c r="NEG283" s="589"/>
      <c r="NEH283" s="4"/>
      <c r="NEI283" s="591"/>
      <c r="NEJ283" s="589"/>
      <c r="NEK283" s="589"/>
      <c r="NEL283" s="4"/>
      <c r="NEM283" s="591"/>
      <c r="NEN283" s="589"/>
      <c r="NEO283" s="589"/>
      <c r="NEP283" s="4"/>
      <c r="NEQ283" s="591"/>
      <c r="NER283" s="589"/>
      <c r="NES283" s="589"/>
      <c r="NET283" s="4"/>
      <c r="NEU283" s="591"/>
      <c r="NEV283" s="589"/>
      <c r="NEW283" s="589"/>
      <c r="NEX283" s="4"/>
      <c r="NEY283" s="591"/>
      <c r="NEZ283" s="589"/>
      <c r="NFA283" s="589"/>
      <c r="NFB283" s="4"/>
      <c r="NFC283" s="591"/>
      <c r="NFD283" s="589"/>
      <c r="NFE283" s="589"/>
      <c r="NFF283" s="4"/>
      <c r="NFG283" s="591"/>
      <c r="NFH283" s="589"/>
      <c r="NFI283" s="589"/>
      <c r="NFJ283" s="4"/>
      <c r="NFK283" s="591"/>
      <c r="NFL283" s="589"/>
      <c r="NFM283" s="589"/>
      <c r="NFN283" s="4"/>
      <c r="NFO283" s="591"/>
      <c r="NFP283" s="589"/>
      <c r="NFQ283" s="589"/>
      <c r="NFR283" s="4"/>
      <c r="NFS283" s="591"/>
      <c r="NFT283" s="589"/>
      <c r="NFU283" s="589"/>
      <c r="NFV283" s="4"/>
      <c r="NFW283" s="591"/>
      <c r="NFX283" s="589"/>
      <c r="NFY283" s="589"/>
      <c r="NFZ283" s="4"/>
      <c r="NGA283" s="591"/>
      <c r="NGB283" s="589"/>
      <c r="NGC283" s="589"/>
      <c r="NGD283" s="4"/>
      <c r="NGE283" s="591"/>
      <c r="NGF283" s="589"/>
      <c r="NGG283" s="589"/>
      <c r="NGH283" s="4"/>
      <c r="NGI283" s="591"/>
      <c r="NGJ283" s="589"/>
      <c r="NGK283" s="589"/>
      <c r="NGL283" s="4"/>
      <c r="NGM283" s="591"/>
      <c r="NGN283" s="589"/>
      <c r="NGO283" s="589"/>
      <c r="NGP283" s="4"/>
      <c r="NGQ283" s="591"/>
      <c r="NGR283" s="589"/>
      <c r="NGS283" s="589"/>
      <c r="NGT283" s="4"/>
      <c r="NGU283" s="591"/>
      <c r="NGV283" s="589"/>
      <c r="NGW283" s="589"/>
      <c r="NGX283" s="4"/>
      <c r="NGY283" s="591"/>
      <c r="NGZ283" s="589"/>
      <c r="NHA283" s="589"/>
      <c r="NHB283" s="4"/>
      <c r="NHC283" s="591"/>
      <c r="NHD283" s="589"/>
      <c r="NHE283" s="589"/>
      <c r="NHF283" s="4"/>
      <c r="NHG283" s="591"/>
      <c r="NHH283" s="589"/>
      <c r="NHI283" s="589"/>
      <c r="NHJ283" s="4"/>
      <c r="NHK283" s="591"/>
      <c r="NHL283" s="589"/>
      <c r="NHM283" s="589"/>
      <c r="NHN283" s="4"/>
      <c r="NHO283" s="591"/>
      <c r="NHP283" s="589"/>
      <c r="NHQ283" s="589"/>
      <c r="NHR283" s="4"/>
      <c r="NHS283" s="591"/>
      <c r="NHT283" s="589"/>
      <c r="NHU283" s="589"/>
      <c r="NHV283" s="4"/>
      <c r="NHW283" s="591"/>
      <c r="NHX283" s="589"/>
      <c r="NHY283" s="589"/>
      <c r="NHZ283" s="4"/>
      <c r="NIA283" s="591"/>
      <c r="NIB283" s="589"/>
      <c r="NIC283" s="589"/>
      <c r="NID283" s="4"/>
      <c r="NIE283" s="591"/>
      <c r="NIF283" s="589"/>
      <c r="NIG283" s="589"/>
      <c r="NIH283" s="4"/>
      <c r="NII283" s="591"/>
      <c r="NIJ283" s="589"/>
      <c r="NIK283" s="589"/>
      <c r="NIL283" s="4"/>
      <c r="NIM283" s="591"/>
      <c r="NIN283" s="589"/>
      <c r="NIO283" s="589"/>
      <c r="NIP283" s="4"/>
      <c r="NIQ283" s="591"/>
      <c r="NIR283" s="589"/>
      <c r="NIS283" s="589"/>
      <c r="NIT283" s="4"/>
      <c r="NIU283" s="591"/>
      <c r="NIV283" s="589"/>
      <c r="NIW283" s="589"/>
      <c r="NIX283" s="4"/>
      <c r="NIY283" s="591"/>
      <c r="NIZ283" s="589"/>
      <c r="NJA283" s="589"/>
      <c r="NJB283" s="4"/>
      <c r="NJC283" s="591"/>
      <c r="NJD283" s="589"/>
      <c r="NJE283" s="589"/>
      <c r="NJF283" s="4"/>
      <c r="NJG283" s="591"/>
      <c r="NJH283" s="589"/>
      <c r="NJI283" s="589"/>
      <c r="NJJ283" s="4"/>
      <c r="NJK283" s="591"/>
      <c r="NJL283" s="589"/>
      <c r="NJM283" s="589"/>
      <c r="NJN283" s="4"/>
      <c r="NJO283" s="591"/>
      <c r="NJP283" s="589"/>
      <c r="NJQ283" s="589"/>
      <c r="NJR283" s="4"/>
      <c r="NJS283" s="591"/>
      <c r="NJT283" s="589"/>
      <c r="NJU283" s="589"/>
      <c r="NJV283" s="4"/>
      <c r="NJW283" s="591"/>
      <c r="NJX283" s="589"/>
      <c r="NJY283" s="589"/>
      <c r="NJZ283" s="4"/>
      <c r="NKA283" s="591"/>
      <c r="NKB283" s="589"/>
      <c r="NKC283" s="589"/>
      <c r="NKD283" s="4"/>
      <c r="NKE283" s="591"/>
      <c r="NKF283" s="589"/>
      <c r="NKG283" s="589"/>
      <c r="NKH283" s="4"/>
      <c r="NKI283" s="591"/>
      <c r="NKJ283" s="589"/>
      <c r="NKK283" s="589"/>
      <c r="NKL283" s="4"/>
      <c r="NKM283" s="591"/>
      <c r="NKN283" s="589"/>
      <c r="NKO283" s="589"/>
      <c r="NKP283" s="4"/>
      <c r="NKQ283" s="591"/>
      <c r="NKR283" s="589"/>
      <c r="NKS283" s="589"/>
      <c r="NKT283" s="4"/>
      <c r="NKU283" s="591"/>
      <c r="NKV283" s="589"/>
      <c r="NKW283" s="589"/>
      <c r="NKX283" s="4"/>
      <c r="NKY283" s="591"/>
      <c r="NKZ283" s="589"/>
      <c r="NLA283" s="589"/>
      <c r="NLB283" s="4"/>
      <c r="NLC283" s="591"/>
      <c r="NLD283" s="589"/>
      <c r="NLE283" s="589"/>
      <c r="NLF283" s="4"/>
      <c r="NLG283" s="591"/>
      <c r="NLH283" s="589"/>
      <c r="NLI283" s="589"/>
      <c r="NLJ283" s="4"/>
      <c r="NLK283" s="591"/>
      <c r="NLL283" s="589"/>
      <c r="NLM283" s="589"/>
      <c r="NLN283" s="4"/>
      <c r="NLO283" s="591"/>
      <c r="NLP283" s="589"/>
      <c r="NLQ283" s="589"/>
      <c r="NLR283" s="4"/>
      <c r="NLS283" s="591"/>
      <c r="NLT283" s="589"/>
      <c r="NLU283" s="589"/>
      <c r="NLV283" s="4"/>
      <c r="NLW283" s="591"/>
      <c r="NLX283" s="589"/>
      <c r="NLY283" s="589"/>
      <c r="NLZ283" s="4"/>
      <c r="NMA283" s="591"/>
      <c r="NMB283" s="589"/>
      <c r="NMC283" s="589"/>
      <c r="NMD283" s="4"/>
      <c r="NME283" s="591"/>
      <c r="NMF283" s="589"/>
      <c r="NMG283" s="589"/>
      <c r="NMH283" s="4"/>
      <c r="NMI283" s="591"/>
      <c r="NMJ283" s="589"/>
      <c r="NMK283" s="589"/>
      <c r="NML283" s="4"/>
      <c r="NMM283" s="591"/>
      <c r="NMN283" s="589"/>
      <c r="NMO283" s="589"/>
      <c r="NMP283" s="4"/>
      <c r="NMQ283" s="591"/>
      <c r="NMR283" s="589"/>
      <c r="NMS283" s="589"/>
      <c r="NMT283" s="4"/>
      <c r="NMU283" s="591"/>
      <c r="NMV283" s="589"/>
      <c r="NMW283" s="589"/>
      <c r="NMX283" s="4"/>
      <c r="NMY283" s="591"/>
      <c r="NMZ283" s="589"/>
      <c r="NNA283" s="589"/>
      <c r="NNB283" s="4"/>
      <c r="NNC283" s="591"/>
      <c r="NND283" s="589"/>
      <c r="NNE283" s="589"/>
      <c r="NNF283" s="4"/>
      <c r="NNG283" s="591"/>
      <c r="NNH283" s="589"/>
      <c r="NNI283" s="589"/>
      <c r="NNJ283" s="4"/>
      <c r="NNK283" s="591"/>
      <c r="NNL283" s="589"/>
      <c r="NNM283" s="589"/>
      <c r="NNN283" s="4"/>
      <c r="NNO283" s="591"/>
      <c r="NNP283" s="589"/>
      <c r="NNQ283" s="589"/>
      <c r="NNR283" s="4"/>
      <c r="NNS283" s="591"/>
      <c r="NNT283" s="589"/>
      <c r="NNU283" s="589"/>
      <c r="NNV283" s="4"/>
      <c r="NNW283" s="591"/>
      <c r="NNX283" s="589"/>
      <c r="NNY283" s="589"/>
      <c r="NNZ283" s="4"/>
      <c r="NOA283" s="591"/>
      <c r="NOB283" s="589"/>
      <c r="NOC283" s="589"/>
      <c r="NOD283" s="4"/>
      <c r="NOE283" s="591"/>
      <c r="NOF283" s="589"/>
      <c r="NOG283" s="589"/>
      <c r="NOH283" s="4"/>
      <c r="NOI283" s="591"/>
      <c r="NOJ283" s="589"/>
      <c r="NOK283" s="589"/>
      <c r="NOL283" s="4"/>
      <c r="NOM283" s="591"/>
      <c r="NON283" s="589"/>
      <c r="NOO283" s="589"/>
      <c r="NOP283" s="4"/>
      <c r="NOQ283" s="591"/>
      <c r="NOR283" s="589"/>
      <c r="NOS283" s="589"/>
      <c r="NOT283" s="4"/>
      <c r="NOU283" s="591"/>
      <c r="NOV283" s="589"/>
      <c r="NOW283" s="589"/>
      <c r="NOX283" s="4"/>
      <c r="NOY283" s="591"/>
      <c r="NOZ283" s="589"/>
      <c r="NPA283" s="589"/>
      <c r="NPB283" s="4"/>
      <c r="NPC283" s="591"/>
      <c r="NPD283" s="589"/>
      <c r="NPE283" s="589"/>
      <c r="NPF283" s="4"/>
      <c r="NPG283" s="591"/>
      <c r="NPH283" s="589"/>
      <c r="NPI283" s="589"/>
      <c r="NPJ283" s="4"/>
      <c r="NPK283" s="591"/>
      <c r="NPL283" s="589"/>
      <c r="NPM283" s="589"/>
      <c r="NPN283" s="4"/>
      <c r="NPO283" s="591"/>
      <c r="NPP283" s="589"/>
      <c r="NPQ283" s="589"/>
      <c r="NPR283" s="4"/>
      <c r="NPS283" s="591"/>
      <c r="NPT283" s="589"/>
      <c r="NPU283" s="589"/>
      <c r="NPV283" s="4"/>
      <c r="NPW283" s="591"/>
      <c r="NPX283" s="589"/>
      <c r="NPY283" s="589"/>
      <c r="NPZ283" s="4"/>
      <c r="NQA283" s="591"/>
      <c r="NQB283" s="589"/>
      <c r="NQC283" s="589"/>
      <c r="NQD283" s="4"/>
      <c r="NQE283" s="591"/>
      <c r="NQF283" s="589"/>
      <c r="NQG283" s="589"/>
      <c r="NQH283" s="4"/>
      <c r="NQI283" s="591"/>
      <c r="NQJ283" s="589"/>
      <c r="NQK283" s="589"/>
      <c r="NQL283" s="4"/>
      <c r="NQM283" s="591"/>
      <c r="NQN283" s="589"/>
      <c r="NQO283" s="589"/>
      <c r="NQP283" s="4"/>
      <c r="NQQ283" s="591"/>
      <c r="NQR283" s="589"/>
      <c r="NQS283" s="589"/>
      <c r="NQT283" s="4"/>
      <c r="NQU283" s="591"/>
      <c r="NQV283" s="589"/>
      <c r="NQW283" s="589"/>
      <c r="NQX283" s="4"/>
      <c r="NQY283" s="591"/>
      <c r="NQZ283" s="589"/>
      <c r="NRA283" s="589"/>
      <c r="NRB283" s="4"/>
      <c r="NRC283" s="591"/>
      <c r="NRD283" s="589"/>
      <c r="NRE283" s="589"/>
      <c r="NRF283" s="4"/>
      <c r="NRG283" s="591"/>
      <c r="NRH283" s="589"/>
      <c r="NRI283" s="589"/>
      <c r="NRJ283" s="4"/>
      <c r="NRK283" s="591"/>
      <c r="NRL283" s="589"/>
      <c r="NRM283" s="589"/>
      <c r="NRN283" s="4"/>
      <c r="NRO283" s="591"/>
      <c r="NRP283" s="589"/>
      <c r="NRQ283" s="589"/>
      <c r="NRR283" s="4"/>
      <c r="NRS283" s="591"/>
      <c r="NRT283" s="589"/>
      <c r="NRU283" s="589"/>
      <c r="NRV283" s="4"/>
      <c r="NRW283" s="591"/>
      <c r="NRX283" s="589"/>
      <c r="NRY283" s="589"/>
      <c r="NRZ283" s="4"/>
      <c r="NSA283" s="591"/>
      <c r="NSB283" s="589"/>
      <c r="NSC283" s="589"/>
      <c r="NSD283" s="4"/>
      <c r="NSE283" s="591"/>
      <c r="NSF283" s="589"/>
      <c r="NSG283" s="589"/>
      <c r="NSH283" s="4"/>
      <c r="NSI283" s="591"/>
      <c r="NSJ283" s="589"/>
      <c r="NSK283" s="589"/>
      <c r="NSL283" s="4"/>
      <c r="NSM283" s="591"/>
      <c r="NSN283" s="589"/>
      <c r="NSO283" s="589"/>
      <c r="NSP283" s="4"/>
      <c r="NSQ283" s="591"/>
      <c r="NSR283" s="589"/>
      <c r="NSS283" s="589"/>
      <c r="NST283" s="4"/>
      <c r="NSU283" s="591"/>
      <c r="NSV283" s="589"/>
      <c r="NSW283" s="589"/>
      <c r="NSX283" s="4"/>
      <c r="NSY283" s="591"/>
      <c r="NSZ283" s="589"/>
      <c r="NTA283" s="589"/>
      <c r="NTB283" s="4"/>
      <c r="NTC283" s="591"/>
      <c r="NTD283" s="589"/>
      <c r="NTE283" s="589"/>
      <c r="NTF283" s="4"/>
      <c r="NTG283" s="591"/>
      <c r="NTH283" s="589"/>
      <c r="NTI283" s="589"/>
      <c r="NTJ283" s="4"/>
      <c r="NTK283" s="591"/>
      <c r="NTL283" s="589"/>
      <c r="NTM283" s="589"/>
      <c r="NTN283" s="4"/>
      <c r="NTO283" s="591"/>
      <c r="NTP283" s="589"/>
      <c r="NTQ283" s="589"/>
      <c r="NTR283" s="4"/>
      <c r="NTS283" s="591"/>
      <c r="NTT283" s="589"/>
      <c r="NTU283" s="589"/>
      <c r="NTV283" s="4"/>
      <c r="NTW283" s="591"/>
      <c r="NTX283" s="589"/>
      <c r="NTY283" s="589"/>
      <c r="NTZ283" s="4"/>
      <c r="NUA283" s="591"/>
      <c r="NUB283" s="589"/>
      <c r="NUC283" s="589"/>
      <c r="NUD283" s="4"/>
      <c r="NUE283" s="591"/>
      <c r="NUF283" s="589"/>
      <c r="NUG283" s="589"/>
      <c r="NUH283" s="4"/>
      <c r="NUI283" s="591"/>
      <c r="NUJ283" s="589"/>
      <c r="NUK283" s="589"/>
      <c r="NUL283" s="4"/>
      <c r="NUM283" s="591"/>
      <c r="NUN283" s="589"/>
      <c r="NUO283" s="589"/>
      <c r="NUP283" s="4"/>
      <c r="NUQ283" s="591"/>
      <c r="NUR283" s="589"/>
      <c r="NUS283" s="589"/>
      <c r="NUT283" s="4"/>
      <c r="NUU283" s="591"/>
      <c r="NUV283" s="589"/>
      <c r="NUW283" s="589"/>
      <c r="NUX283" s="4"/>
      <c r="NUY283" s="591"/>
      <c r="NUZ283" s="589"/>
      <c r="NVA283" s="589"/>
      <c r="NVB283" s="4"/>
      <c r="NVC283" s="591"/>
      <c r="NVD283" s="589"/>
      <c r="NVE283" s="589"/>
      <c r="NVF283" s="4"/>
      <c r="NVG283" s="591"/>
      <c r="NVH283" s="589"/>
      <c r="NVI283" s="589"/>
      <c r="NVJ283" s="4"/>
      <c r="NVK283" s="591"/>
      <c r="NVL283" s="589"/>
      <c r="NVM283" s="589"/>
      <c r="NVN283" s="4"/>
      <c r="NVO283" s="591"/>
      <c r="NVP283" s="589"/>
      <c r="NVQ283" s="589"/>
      <c r="NVR283" s="4"/>
      <c r="NVS283" s="591"/>
      <c r="NVT283" s="589"/>
      <c r="NVU283" s="589"/>
      <c r="NVV283" s="4"/>
      <c r="NVW283" s="591"/>
      <c r="NVX283" s="589"/>
      <c r="NVY283" s="589"/>
      <c r="NVZ283" s="4"/>
      <c r="NWA283" s="591"/>
      <c r="NWB283" s="589"/>
      <c r="NWC283" s="589"/>
      <c r="NWD283" s="4"/>
      <c r="NWE283" s="591"/>
      <c r="NWF283" s="589"/>
      <c r="NWG283" s="589"/>
      <c r="NWH283" s="4"/>
      <c r="NWI283" s="591"/>
      <c r="NWJ283" s="589"/>
      <c r="NWK283" s="589"/>
      <c r="NWL283" s="4"/>
      <c r="NWM283" s="591"/>
      <c r="NWN283" s="589"/>
      <c r="NWO283" s="589"/>
      <c r="NWP283" s="4"/>
      <c r="NWQ283" s="591"/>
      <c r="NWR283" s="589"/>
      <c r="NWS283" s="589"/>
      <c r="NWT283" s="4"/>
      <c r="NWU283" s="591"/>
      <c r="NWV283" s="589"/>
      <c r="NWW283" s="589"/>
      <c r="NWX283" s="4"/>
      <c r="NWY283" s="591"/>
      <c r="NWZ283" s="589"/>
      <c r="NXA283" s="589"/>
      <c r="NXB283" s="4"/>
      <c r="NXC283" s="591"/>
      <c r="NXD283" s="589"/>
      <c r="NXE283" s="589"/>
      <c r="NXF283" s="4"/>
      <c r="NXG283" s="591"/>
      <c r="NXH283" s="589"/>
      <c r="NXI283" s="589"/>
      <c r="NXJ283" s="4"/>
      <c r="NXK283" s="591"/>
      <c r="NXL283" s="589"/>
      <c r="NXM283" s="589"/>
      <c r="NXN283" s="4"/>
      <c r="NXO283" s="591"/>
      <c r="NXP283" s="589"/>
      <c r="NXQ283" s="589"/>
      <c r="NXR283" s="4"/>
      <c r="NXS283" s="591"/>
      <c r="NXT283" s="589"/>
      <c r="NXU283" s="589"/>
      <c r="NXV283" s="4"/>
      <c r="NXW283" s="591"/>
      <c r="NXX283" s="589"/>
      <c r="NXY283" s="589"/>
      <c r="NXZ283" s="4"/>
      <c r="NYA283" s="591"/>
      <c r="NYB283" s="589"/>
      <c r="NYC283" s="589"/>
      <c r="NYD283" s="4"/>
      <c r="NYE283" s="591"/>
      <c r="NYF283" s="589"/>
      <c r="NYG283" s="589"/>
      <c r="NYH283" s="4"/>
      <c r="NYI283" s="591"/>
      <c r="NYJ283" s="589"/>
      <c r="NYK283" s="589"/>
      <c r="NYL283" s="4"/>
      <c r="NYM283" s="591"/>
      <c r="NYN283" s="589"/>
      <c r="NYO283" s="589"/>
      <c r="NYP283" s="4"/>
      <c r="NYQ283" s="591"/>
      <c r="NYR283" s="589"/>
      <c r="NYS283" s="589"/>
      <c r="NYT283" s="4"/>
      <c r="NYU283" s="591"/>
      <c r="NYV283" s="589"/>
      <c r="NYW283" s="589"/>
      <c r="NYX283" s="4"/>
      <c r="NYY283" s="591"/>
      <c r="NYZ283" s="589"/>
      <c r="NZA283" s="589"/>
      <c r="NZB283" s="4"/>
      <c r="NZC283" s="591"/>
      <c r="NZD283" s="589"/>
      <c r="NZE283" s="589"/>
      <c r="NZF283" s="4"/>
      <c r="NZG283" s="591"/>
      <c r="NZH283" s="589"/>
      <c r="NZI283" s="589"/>
      <c r="NZJ283" s="4"/>
      <c r="NZK283" s="591"/>
      <c r="NZL283" s="589"/>
      <c r="NZM283" s="589"/>
      <c r="NZN283" s="4"/>
      <c r="NZO283" s="591"/>
      <c r="NZP283" s="589"/>
      <c r="NZQ283" s="589"/>
      <c r="NZR283" s="4"/>
      <c r="NZS283" s="591"/>
      <c r="NZT283" s="589"/>
      <c r="NZU283" s="589"/>
      <c r="NZV283" s="4"/>
      <c r="NZW283" s="591"/>
      <c r="NZX283" s="589"/>
      <c r="NZY283" s="589"/>
      <c r="NZZ283" s="4"/>
      <c r="OAA283" s="591"/>
      <c r="OAB283" s="589"/>
      <c r="OAC283" s="589"/>
      <c r="OAD283" s="4"/>
      <c r="OAE283" s="591"/>
      <c r="OAF283" s="589"/>
      <c r="OAG283" s="589"/>
      <c r="OAH283" s="4"/>
      <c r="OAI283" s="591"/>
      <c r="OAJ283" s="589"/>
      <c r="OAK283" s="589"/>
      <c r="OAL283" s="4"/>
      <c r="OAM283" s="591"/>
      <c r="OAN283" s="589"/>
      <c r="OAO283" s="589"/>
      <c r="OAP283" s="4"/>
      <c r="OAQ283" s="591"/>
      <c r="OAR283" s="589"/>
      <c r="OAS283" s="589"/>
      <c r="OAT283" s="4"/>
      <c r="OAU283" s="591"/>
      <c r="OAV283" s="589"/>
      <c r="OAW283" s="589"/>
      <c r="OAX283" s="4"/>
      <c r="OAY283" s="591"/>
      <c r="OAZ283" s="589"/>
      <c r="OBA283" s="589"/>
      <c r="OBB283" s="4"/>
      <c r="OBC283" s="591"/>
      <c r="OBD283" s="589"/>
      <c r="OBE283" s="589"/>
      <c r="OBF283" s="4"/>
      <c r="OBG283" s="591"/>
      <c r="OBH283" s="589"/>
      <c r="OBI283" s="589"/>
      <c r="OBJ283" s="4"/>
      <c r="OBK283" s="591"/>
      <c r="OBL283" s="589"/>
      <c r="OBM283" s="589"/>
      <c r="OBN283" s="4"/>
      <c r="OBO283" s="591"/>
      <c r="OBP283" s="589"/>
      <c r="OBQ283" s="589"/>
      <c r="OBR283" s="4"/>
      <c r="OBS283" s="591"/>
      <c r="OBT283" s="589"/>
      <c r="OBU283" s="589"/>
      <c r="OBV283" s="4"/>
      <c r="OBW283" s="591"/>
      <c r="OBX283" s="589"/>
      <c r="OBY283" s="589"/>
      <c r="OBZ283" s="4"/>
      <c r="OCA283" s="591"/>
      <c r="OCB283" s="589"/>
      <c r="OCC283" s="589"/>
      <c r="OCD283" s="4"/>
      <c r="OCE283" s="591"/>
      <c r="OCF283" s="589"/>
      <c r="OCG283" s="589"/>
      <c r="OCH283" s="4"/>
      <c r="OCI283" s="591"/>
      <c r="OCJ283" s="589"/>
      <c r="OCK283" s="589"/>
      <c r="OCL283" s="4"/>
      <c r="OCM283" s="591"/>
      <c r="OCN283" s="589"/>
      <c r="OCO283" s="589"/>
      <c r="OCP283" s="4"/>
      <c r="OCQ283" s="591"/>
      <c r="OCR283" s="589"/>
      <c r="OCS283" s="589"/>
      <c r="OCT283" s="4"/>
      <c r="OCU283" s="591"/>
      <c r="OCV283" s="589"/>
      <c r="OCW283" s="589"/>
      <c r="OCX283" s="4"/>
      <c r="OCY283" s="591"/>
      <c r="OCZ283" s="589"/>
      <c r="ODA283" s="589"/>
      <c r="ODB283" s="4"/>
      <c r="ODC283" s="591"/>
      <c r="ODD283" s="589"/>
      <c r="ODE283" s="589"/>
      <c r="ODF283" s="4"/>
      <c r="ODG283" s="591"/>
      <c r="ODH283" s="589"/>
      <c r="ODI283" s="589"/>
      <c r="ODJ283" s="4"/>
      <c r="ODK283" s="591"/>
      <c r="ODL283" s="589"/>
      <c r="ODM283" s="589"/>
      <c r="ODN283" s="4"/>
      <c r="ODO283" s="591"/>
      <c r="ODP283" s="589"/>
      <c r="ODQ283" s="589"/>
      <c r="ODR283" s="4"/>
      <c r="ODS283" s="591"/>
      <c r="ODT283" s="589"/>
      <c r="ODU283" s="589"/>
      <c r="ODV283" s="4"/>
      <c r="ODW283" s="591"/>
      <c r="ODX283" s="589"/>
      <c r="ODY283" s="589"/>
      <c r="ODZ283" s="4"/>
      <c r="OEA283" s="591"/>
      <c r="OEB283" s="589"/>
      <c r="OEC283" s="589"/>
      <c r="OED283" s="4"/>
      <c r="OEE283" s="591"/>
      <c r="OEF283" s="589"/>
      <c r="OEG283" s="589"/>
      <c r="OEH283" s="4"/>
      <c r="OEI283" s="591"/>
      <c r="OEJ283" s="589"/>
      <c r="OEK283" s="589"/>
      <c r="OEL283" s="4"/>
      <c r="OEM283" s="591"/>
      <c r="OEN283" s="589"/>
      <c r="OEO283" s="589"/>
      <c r="OEP283" s="4"/>
      <c r="OEQ283" s="591"/>
      <c r="OER283" s="589"/>
      <c r="OES283" s="589"/>
      <c r="OET283" s="4"/>
      <c r="OEU283" s="591"/>
      <c r="OEV283" s="589"/>
      <c r="OEW283" s="589"/>
      <c r="OEX283" s="4"/>
      <c r="OEY283" s="591"/>
      <c r="OEZ283" s="589"/>
      <c r="OFA283" s="589"/>
      <c r="OFB283" s="4"/>
      <c r="OFC283" s="591"/>
      <c r="OFD283" s="589"/>
      <c r="OFE283" s="589"/>
      <c r="OFF283" s="4"/>
      <c r="OFG283" s="591"/>
      <c r="OFH283" s="589"/>
      <c r="OFI283" s="589"/>
      <c r="OFJ283" s="4"/>
      <c r="OFK283" s="591"/>
      <c r="OFL283" s="589"/>
      <c r="OFM283" s="589"/>
      <c r="OFN283" s="4"/>
      <c r="OFO283" s="591"/>
      <c r="OFP283" s="589"/>
      <c r="OFQ283" s="589"/>
      <c r="OFR283" s="4"/>
      <c r="OFS283" s="591"/>
      <c r="OFT283" s="589"/>
      <c r="OFU283" s="589"/>
      <c r="OFV283" s="4"/>
      <c r="OFW283" s="591"/>
      <c r="OFX283" s="589"/>
      <c r="OFY283" s="589"/>
      <c r="OFZ283" s="4"/>
      <c r="OGA283" s="591"/>
      <c r="OGB283" s="589"/>
      <c r="OGC283" s="589"/>
      <c r="OGD283" s="4"/>
      <c r="OGE283" s="591"/>
      <c r="OGF283" s="589"/>
      <c r="OGG283" s="589"/>
      <c r="OGH283" s="4"/>
      <c r="OGI283" s="591"/>
      <c r="OGJ283" s="589"/>
      <c r="OGK283" s="589"/>
      <c r="OGL283" s="4"/>
      <c r="OGM283" s="591"/>
      <c r="OGN283" s="589"/>
      <c r="OGO283" s="589"/>
      <c r="OGP283" s="4"/>
      <c r="OGQ283" s="591"/>
      <c r="OGR283" s="589"/>
      <c r="OGS283" s="589"/>
      <c r="OGT283" s="4"/>
      <c r="OGU283" s="591"/>
      <c r="OGV283" s="589"/>
      <c r="OGW283" s="589"/>
      <c r="OGX283" s="4"/>
      <c r="OGY283" s="591"/>
      <c r="OGZ283" s="589"/>
      <c r="OHA283" s="589"/>
      <c r="OHB283" s="4"/>
      <c r="OHC283" s="591"/>
      <c r="OHD283" s="589"/>
      <c r="OHE283" s="589"/>
      <c r="OHF283" s="4"/>
      <c r="OHG283" s="591"/>
      <c r="OHH283" s="589"/>
      <c r="OHI283" s="589"/>
      <c r="OHJ283" s="4"/>
      <c r="OHK283" s="591"/>
      <c r="OHL283" s="589"/>
      <c r="OHM283" s="589"/>
      <c r="OHN283" s="4"/>
      <c r="OHO283" s="591"/>
      <c r="OHP283" s="589"/>
      <c r="OHQ283" s="589"/>
      <c r="OHR283" s="4"/>
      <c r="OHS283" s="591"/>
      <c r="OHT283" s="589"/>
      <c r="OHU283" s="589"/>
      <c r="OHV283" s="4"/>
      <c r="OHW283" s="591"/>
      <c r="OHX283" s="589"/>
      <c r="OHY283" s="589"/>
      <c r="OHZ283" s="4"/>
      <c r="OIA283" s="591"/>
      <c r="OIB283" s="589"/>
      <c r="OIC283" s="589"/>
      <c r="OID283" s="4"/>
      <c r="OIE283" s="591"/>
      <c r="OIF283" s="589"/>
      <c r="OIG283" s="589"/>
      <c r="OIH283" s="4"/>
      <c r="OII283" s="591"/>
      <c r="OIJ283" s="589"/>
      <c r="OIK283" s="589"/>
      <c r="OIL283" s="4"/>
      <c r="OIM283" s="591"/>
      <c r="OIN283" s="589"/>
      <c r="OIO283" s="589"/>
      <c r="OIP283" s="4"/>
      <c r="OIQ283" s="591"/>
      <c r="OIR283" s="589"/>
      <c r="OIS283" s="589"/>
      <c r="OIT283" s="4"/>
      <c r="OIU283" s="591"/>
      <c r="OIV283" s="589"/>
      <c r="OIW283" s="589"/>
      <c r="OIX283" s="4"/>
      <c r="OIY283" s="591"/>
      <c r="OIZ283" s="589"/>
      <c r="OJA283" s="589"/>
      <c r="OJB283" s="4"/>
      <c r="OJC283" s="591"/>
      <c r="OJD283" s="589"/>
      <c r="OJE283" s="589"/>
      <c r="OJF283" s="4"/>
      <c r="OJG283" s="591"/>
      <c r="OJH283" s="589"/>
      <c r="OJI283" s="589"/>
      <c r="OJJ283" s="4"/>
      <c r="OJK283" s="591"/>
      <c r="OJL283" s="589"/>
      <c r="OJM283" s="589"/>
      <c r="OJN283" s="4"/>
      <c r="OJO283" s="591"/>
      <c r="OJP283" s="589"/>
      <c r="OJQ283" s="589"/>
      <c r="OJR283" s="4"/>
      <c r="OJS283" s="591"/>
      <c r="OJT283" s="589"/>
      <c r="OJU283" s="589"/>
      <c r="OJV283" s="4"/>
      <c r="OJW283" s="591"/>
      <c r="OJX283" s="589"/>
      <c r="OJY283" s="589"/>
      <c r="OJZ283" s="4"/>
      <c r="OKA283" s="591"/>
      <c r="OKB283" s="589"/>
      <c r="OKC283" s="589"/>
      <c r="OKD283" s="4"/>
      <c r="OKE283" s="591"/>
      <c r="OKF283" s="589"/>
      <c r="OKG283" s="589"/>
      <c r="OKH283" s="4"/>
      <c r="OKI283" s="591"/>
      <c r="OKJ283" s="589"/>
      <c r="OKK283" s="589"/>
      <c r="OKL283" s="4"/>
      <c r="OKM283" s="591"/>
      <c r="OKN283" s="589"/>
      <c r="OKO283" s="589"/>
      <c r="OKP283" s="4"/>
      <c r="OKQ283" s="591"/>
      <c r="OKR283" s="589"/>
      <c r="OKS283" s="589"/>
      <c r="OKT283" s="4"/>
      <c r="OKU283" s="591"/>
      <c r="OKV283" s="589"/>
      <c r="OKW283" s="589"/>
      <c r="OKX283" s="4"/>
      <c r="OKY283" s="591"/>
      <c r="OKZ283" s="589"/>
      <c r="OLA283" s="589"/>
      <c r="OLB283" s="4"/>
      <c r="OLC283" s="591"/>
      <c r="OLD283" s="589"/>
      <c r="OLE283" s="589"/>
      <c r="OLF283" s="4"/>
      <c r="OLG283" s="591"/>
      <c r="OLH283" s="589"/>
      <c r="OLI283" s="589"/>
      <c r="OLJ283" s="4"/>
      <c r="OLK283" s="591"/>
      <c r="OLL283" s="589"/>
      <c r="OLM283" s="589"/>
      <c r="OLN283" s="4"/>
      <c r="OLO283" s="591"/>
      <c r="OLP283" s="589"/>
      <c r="OLQ283" s="589"/>
      <c r="OLR283" s="4"/>
      <c r="OLS283" s="591"/>
      <c r="OLT283" s="589"/>
      <c r="OLU283" s="589"/>
      <c r="OLV283" s="4"/>
      <c r="OLW283" s="591"/>
      <c r="OLX283" s="589"/>
      <c r="OLY283" s="589"/>
      <c r="OLZ283" s="4"/>
      <c r="OMA283" s="591"/>
      <c r="OMB283" s="589"/>
      <c r="OMC283" s="589"/>
      <c r="OMD283" s="4"/>
      <c r="OME283" s="591"/>
      <c r="OMF283" s="589"/>
      <c r="OMG283" s="589"/>
      <c r="OMH283" s="4"/>
      <c r="OMI283" s="591"/>
      <c r="OMJ283" s="589"/>
      <c r="OMK283" s="589"/>
      <c r="OML283" s="4"/>
      <c r="OMM283" s="591"/>
      <c r="OMN283" s="589"/>
      <c r="OMO283" s="589"/>
      <c r="OMP283" s="4"/>
      <c r="OMQ283" s="591"/>
      <c r="OMR283" s="589"/>
      <c r="OMS283" s="589"/>
      <c r="OMT283" s="4"/>
      <c r="OMU283" s="591"/>
      <c r="OMV283" s="589"/>
      <c r="OMW283" s="589"/>
      <c r="OMX283" s="4"/>
      <c r="OMY283" s="591"/>
      <c r="OMZ283" s="589"/>
      <c r="ONA283" s="589"/>
      <c r="ONB283" s="4"/>
      <c r="ONC283" s="591"/>
      <c r="OND283" s="589"/>
      <c r="ONE283" s="589"/>
      <c r="ONF283" s="4"/>
      <c r="ONG283" s="591"/>
      <c r="ONH283" s="589"/>
      <c r="ONI283" s="589"/>
      <c r="ONJ283" s="4"/>
      <c r="ONK283" s="591"/>
      <c r="ONL283" s="589"/>
      <c r="ONM283" s="589"/>
      <c r="ONN283" s="4"/>
      <c r="ONO283" s="591"/>
      <c r="ONP283" s="589"/>
      <c r="ONQ283" s="589"/>
      <c r="ONR283" s="4"/>
      <c r="ONS283" s="591"/>
      <c r="ONT283" s="589"/>
      <c r="ONU283" s="589"/>
      <c r="ONV283" s="4"/>
      <c r="ONW283" s="591"/>
      <c r="ONX283" s="589"/>
      <c r="ONY283" s="589"/>
      <c r="ONZ283" s="4"/>
      <c r="OOA283" s="591"/>
      <c r="OOB283" s="589"/>
      <c r="OOC283" s="589"/>
      <c r="OOD283" s="4"/>
      <c r="OOE283" s="591"/>
      <c r="OOF283" s="589"/>
      <c r="OOG283" s="589"/>
      <c r="OOH283" s="4"/>
      <c r="OOI283" s="591"/>
      <c r="OOJ283" s="589"/>
      <c r="OOK283" s="589"/>
      <c r="OOL283" s="4"/>
      <c r="OOM283" s="591"/>
      <c r="OON283" s="589"/>
      <c r="OOO283" s="589"/>
      <c r="OOP283" s="4"/>
      <c r="OOQ283" s="591"/>
      <c r="OOR283" s="589"/>
      <c r="OOS283" s="589"/>
      <c r="OOT283" s="4"/>
      <c r="OOU283" s="591"/>
      <c r="OOV283" s="589"/>
      <c r="OOW283" s="589"/>
      <c r="OOX283" s="4"/>
      <c r="OOY283" s="591"/>
      <c r="OOZ283" s="589"/>
      <c r="OPA283" s="589"/>
      <c r="OPB283" s="4"/>
      <c r="OPC283" s="591"/>
      <c r="OPD283" s="589"/>
      <c r="OPE283" s="589"/>
      <c r="OPF283" s="4"/>
      <c r="OPG283" s="591"/>
      <c r="OPH283" s="589"/>
      <c r="OPI283" s="589"/>
      <c r="OPJ283" s="4"/>
      <c r="OPK283" s="591"/>
      <c r="OPL283" s="589"/>
      <c r="OPM283" s="589"/>
      <c r="OPN283" s="4"/>
      <c r="OPO283" s="591"/>
      <c r="OPP283" s="589"/>
      <c r="OPQ283" s="589"/>
      <c r="OPR283" s="4"/>
      <c r="OPS283" s="591"/>
      <c r="OPT283" s="589"/>
      <c r="OPU283" s="589"/>
      <c r="OPV283" s="4"/>
      <c r="OPW283" s="591"/>
      <c r="OPX283" s="589"/>
      <c r="OPY283" s="589"/>
      <c r="OPZ283" s="4"/>
      <c r="OQA283" s="591"/>
      <c r="OQB283" s="589"/>
      <c r="OQC283" s="589"/>
      <c r="OQD283" s="4"/>
      <c r="OQE283" s="591"/>
      <c r="OQF283" s="589"/>
      <c r="OQG283" s="589"/>
      <c r="OQH283" s="4"/>
      <c r="OQI283" s="591"/>
      <c r="OQJ283" s="589"/>
      <c r="OQK283" s="589"/>
      <c r="OQL283" s="4"/>
      <c r="OQM283" s="591"/>
      <c r="OQN283" s="589"/>
      <c r="OQO283" s="589"/>
      <c r="OQP283" s="4"/>
      <c r="OQQ283" s="591"/>
      <c r="OQR283" s="589"/>
      <c r="OQS283" s="589"/>
      <c r="OQT283" s="4"/>
      <c r="OQU283" s="591"/>
      <c r="OQV283" s="589"/>
      <c r="OQW283" s="589"/>
      <c r="OQX283" s="4"/>
      <c r="OQY283" s="591"/>
      <c r="OQZ283" s="589"/>
      <c r="ORA283" s="589"/>
      <c r="ORB283" s="4"/>
      <c r="ORC283" s="591"/>
      <c r="ORD283" s="589"/>
      <c r="ORE283" s="589"/>
      <c r="ORF283" s="4"/>
      <c r="ORG283" s="591"/>
      <c r="ORH283" s="589"/>
      <c r="ORI283" s="589"/>
      <c r="ORJ283" s="4"/>
      <c r="ORK283" s="591"/>
      <c r="ORL283" s="589"/>
      <c r="ORM283" s="589"/>
      <c r="ORN283" s="4"/>
      <c r="ORO283" s="591"/>
      <c r="ORP283" s="589"/>
      <c r="ORQ283" s="589"/>
      <c r="ORR283" s="4"/>
      <c r="ORS283" s="591"/>
      <c r="ORT283" s="589"/>
      <c r="ORU283" s="589"/>
      <c r="ORV283" s="4"/>
      <c r="ORW283" s="591"/>
      <c r="ORX283" s="589"/>
      <c r="ORY283" s="589"/>
      <c r="ORZ283" s="4"/>
      <c r="OSA283" s="591"/>
      <c r="OSB283" s="589"/>
      <c r="OSC283" s="589"/>
      <c r="OSD283" s="4"/>
      <c r="OSE283" s="591"/>
      <c r="OSF283" s="589"/>
      <c r="OSG283" s="589"/>
      <c r="OSH283" s="4"/>
      <c r="OSI283" s="591"/>
      <c r="OSJ283" s="589"/>
      <c r="OSK283" s="589"/>
      <c r="OSL283" s="4"/>
      <c r="OSM283" s="591"/>
      <c r="OSN283" s="589"/>
      <c r="OSO283" s="589"/>
      <c r="OSP283" s="4"/>
      <c r="OSQ283" s="591"/>
      <c r="OSR283" s="589"/>
      <c r="OSS283" s="589"/>
      <c r="OST283" s="4"/>
      <c r="OSU283" s="591"/>
      <c r="OSV283" s="589"/>
      <c r="OSW283" s="589"/>
      <c r="OSX283" s="4"/>
      <c r="OSY283" s="591"/>
      <c r="OSZ283" s="589"/>
      <c r="OTA283" s="589"/>
      <c r="OTB283" s="4"/>
      <c r="OTC283" s="591"/>
      <c r="OTD283" s="589"/>
      <c r="OTE283" s="589"/>
      <c r="OTF283" s="4"/>
      <c r="OTG283" s="591"/>
      <c r="OTH283" s="589"/>
      <c r="OTI283" s="589"/>
      <c r="OTJ283" s="4"/>
      <c r="OTK283" s="591"/>
      <c r="OTL283" s="589"/>
      <c r="OTM283" s="589"/>
      <c r="OTN283" s="4"/>
      <c r="OTO283" s="591"/>
      <c r="OTP283" s="589"/>
      <c r="OTQ283" s="589"/>
      <c r="OTR283" s="4"/>
      <c r="OTS283" s="591"/>
      <c r="OTT283" s="589"/>
      <c r="OTU283" s="589"/>
      <c r="OTV283" s="4"/>
      <c r="OTW283" s="591"/>
      <c r="OTX283" s="589"/>
      <c r="OTY283" s="589"/>
      <c r="OTZ283" s="4"/>
      <c r="OUA283" s="591"/>
      <c r="OUB283" s="589"/>
      <c r="OUC283" s="589"/>
      <c r="OUD283" s="4"/>
      <c r="OUE283" s="591"/>
      <c r="OUF283" s="589"/>
      <c r="OUG283" s="589"/>
      <c r="OUH283" s="4"/>
      <c r="OUI283" s="591"/>
      <c r="OUJ283" s="589"/>
      <c r="OUK283" s="589"/>
      <c r="OUL283" s="4"/>
      <c r="OUM283" s="591"/>
      <c r="OUN283" s="589"/>
      <c r="OUO283" s="589"/>
      <c r="OUP283" s="4"/>
      <c r="OUQ283" s="591"/>
      <c r="OUR283" s="589"/>
      <c r="OUS283" s="589"/>
      <c r="OUT283" s="4"/>
      <c r="OUU283" s="591"/>
      <c r="OUV283" s="589"/>
      <c r="OUW283" s="589"/>
      <c r="OUX283" s="4"/>
      <c r="OUY283" s="591"/>
      <c r="OUZ283" s="589"/>
      <c r="OVA283" s="589"/>
      <c r="OVB283" s="4"/>
      <c r="OVC283" s="591"/>
      <c r="OVD283" s="589"/>
      <c r="OVE283" s="589"/>
      <c r="OVF283" s="4"/>
      <c r="OVG283" s="591"/>
      <c r="OVH283" s="589"/>
      <c r="OVI283" s="589"/>
      <c r="OVJ283" s="4"/>
      <c r="OVK283" s="591"/>
      <c r="OVL283" s="589"/>
      <c r="OVM283" s="589"/>
      <c r="OVN283" s="4"/>
      <c r="OVO283" s="591"/>
      <c r="OVP283" s="589"/>
      <c r="OVQ283" s="589"/>
      <c r="OVR283" s="4"/>
      <c r="OVS283" s="591"/>
      <c r="OVT283" s="589"/>
      <c r="OVU283" s="589"/>
      <c r="OVV283" s="4"/>
      <c r="OVW283" s="591"/>
      <c r="OVX283" s="589"/>
      <c r="OVY283" s="589"/>
      <c r="OVZ283" s="4"/>
      <c r="OWA283" s="591"/>
      <c r="OWB283" s="589"/>
      <c r="OWC283" s="589"/>
      <c r="OWD283" s="4"/>
      <c r="OWE283" s="591"/>
      <c r="OWF283" s="589"/>
      <c r="OWG283" s="589"/>
      <c r="OWH283" s="4"/>
      <c r="OWI283" s="591"/>
      <c r="OWJ283" s="589"/>
      <c r="OWK283" s="589"/>
      <c r="OWL283" s="4"/>
      <c r="OWM283" s="591"/>
      <c r="OWN283" s="589"/>
      <c r="OWO283" s="589"/>
      <c r="OWP283" s="4"/>
      <c r="OWQ283" s="591"/>
      <c r="OWR283" s="589"/>
      <c r="OWS283" s="589"/>
      <c r="OWT283" s="4"/>
      <c r="OWU283" s="591"/>
      <c r="OWV283" s="589"/>
      <c r="OWW283" s="589"/>
      <c r="OWX283" s="4"/>
      <c r="OWY283" s="591"/>
      <c r="OWZ283" s="589"/>
      <c r="OXA283" s="589"/>
      <c r="OXB283" s="4"/>
      <c r="OXC283" s="591"/>
      <c r="OXD283" s="589"/>
      <c r="OXE283" s="589"/>
      <c r="OXF283" s="4"/>
      <c r="OXG283" s="591"/>
      <c r="OXH283" s="589"/>
      <c r="OXI283" s="589"/>
      <c r="OXJ283" s="4"/>
      <c r="OXK283" s="591"/>
      <c r="OXL283" s="589"/>
      <c r="OXM283" s="589"/>
      <c r="OXN283" s="4"/>
      <c r="OXO283" s="591"/>
      <c r="OXP283" s="589"/>
      <c r="OXQ283" s="589"/>
      <c r="OXR283" s="4"/>
      <c r="OXS283" s="591"/>
      <c r="OXT283" s="589"/>
      <c r="OXU283" s="589"/>
      <c r="OXV283" s="4"/>
      <c r="OXW283" s="591"/>
      <c r="OXX283" s="589"/>
      <c r="OXY283" s="589"/>
      <c r="OXZ283" s="4"/>
      <c r="OYA283" s="591"/>
      <c r="OYB283" s="589"/>
      <c r="OYC283" s="589"/>
      <c r="OYD283" s="4"/>
      <c r="OYE283" s="591"/>
      <c r="OYF283" s="589"/>
      <c r="OYG283" s="589"/>
      <c r="OYH283" s="4"/>
      <c r="OYI283" s="591"/>
      <c r="OYJ283" s="589"/>
      <c r="OYK283" s="589"/>
      <c r="OYL283" s="4"/>
      <c r="OYM283" s="591"/>
      <c r="OYN283" s="589"/>
      <c r="OYO283" s="589"/>
      <c r="OYP283" s="4"/>
      <c r="OYQ283" s="591"/>
      <c r="OYR283" s="589"/>
      <c r="OYS283" s="589"/>
      <c r="OYT283" s="4"/>
      <c r="OYU283" s="591"/>
      <c r="OYV283" s="589"/>
      <c r="OYW283" s="589"/>
      <c r="OYX283" s="4"/>
      <c r="OYY283" s="591"/>
      <c r="OYZ283" s="589"/>
      <c r="OZA283" s="589"/>
      <c r="OZB283" s="4"/>
      <c r="OZC283" s="591"/>
      <c r="OZD283" s="589"/>
      <c r="OZE283" s="589"/>
      <c r="OZF283" s="4"/>
      <c r="OZG283" s="591"/>
      <c r="OZH283" s="589"/>
      <c r="OZI283" s="589"/>
      <c r="OZJ283" s="4"/>
      <c r="OZK283" s="591"/>
      <c r="OZL283" s="589"/>
      <c r="OZM283" s="589"/>
      <c r="OZN283" s="4"/>
      <c r="OZO283" s="591"/>
      <c r="OZP283" s="589"/>
      <c r="OZQ283" s="589"/>
      <c r="OZR283" s="4"/>
      <c r="OZS283" s="591"/>
      <c r="OZT283" s="589"/>
      <c r="OZU283" s="589"/>
      <c r="OZV283" s="4"/>
      <c r="OZW283" s="591"/>
      <c r="OZX283" s="589"/>
      <c r="OZY283" s="589"/>
      <c r="OZZ283" s="4"/>
      <c r="PAA283" s="591"/>
      <c r="PAB283" s="589"/>
      <c r="PAC283" s="589"/>
      <c r="PAD283" s="4"/>
      <c r="PAE283" s="591"/>
      <c r="PAF283" s="589"/>
      <c r="PAG283" s="589"/>
      <c r="PAH283" s="4"/>
      <c r="PAI283" s="591"/>
      <c r="PAJ283" s="589"/>
      <c r="PAK283" s="589"/>
      <c r="PAL283" s="4"/>
      <c r="PAM283" s="591"/>
      <c r="PAN283" s="589"/>
      <c r="PAO283" s="589"/>
      <c r="PAP283" s="4"/>
      <c r="PAQ283" s="591"/>
      <c r="PAR283" s="589"/>
      <c r="PAS283" s="589"/>
      <c r="PAT283" s="4"/>
      <c r="PAU283" s="591"/>
      <c r="PAV283" s="589"/>
      <c r="PAW283" s="589"/>
      <c r="PAX283" s="4"/>
      <c r="PAY283" s="591"/>
      <c r="PAZ283" s="589"/>
      <c r="PBA283" s="589"/>
      <c r="PBB283" s="4"/>
      <c r="PBC283" s="591"/>
      <c r="PBD283" s="589"/>
      <c r="PBE283" s="589"/>
      <c r="PBF283" s="4"/>
      <c r="PBG283" s="591"/>
      <c r="PBH283" s="589"/>
      <c r="PBI283" s="589"/>
      <c r="PBJ283" s="4"/>
      <c r="PBK283" s="591"/>
      <c r="PBL283" s="589"/>
      <c r="PBM283" s="589"/>
      <c r="PBN283" s="4"/>
      <c r="PBO283" s="591"/>
      <c r="PBP283" s="589"/>
      <c r="PBQ283" s="589"/>
      <c r="PBR283" s="4"/>
      <c r="PBS283" s="591"/>
      <c r="PBT283" s="589"/>
      <c r="PBU283" s="589"/>
      <c r="PBV283" s="4"/>
      <c r="PBW283" s="591"/>
      <c r="PBX283" s="589"/>
      <c r="PBY283" s="589"/>
      <c r="PBZ283" s="4"/>
      <c r="PCA283" s="591"/>
      <c r="PCB283" s="589"/>
      <c r="PCC283" s="589"/>
      <c r="PCD283" s="4"/>
      <c r="PCE283" s="591"/>
      <c r="PCF283" s="589"/>
      <c r="PCG283" s="589"/>
      <c r="PCH283" s="4"/>
      <c r="PCI283" s="591"/>
      <c r="PCJ283" s="589"/>
      <c r="PCK283" s="589"/>
      <c r="PCL283" s="4"/>
      <c r="PCM283" s="591"/>
      <c r="PCN283" s="589"/>
      <c r="PCO283" s="589"/>
      <c r="PCP283" s="4"/>
      <c r="PCQ283" s="591"/>
      <c r="PCR283" s="589"/>
      <c r="PCS283" s="589"/>
      <c r="PCT283" s="4"/>
      <c r="PCU283" s="591"/>
      <c r="PCV283" s="589"/>
      <c r="PCW283" s="589"/>
      <c r="PCX283" s="4"/>
      <c r="PCY283" s="591"/>
      <c r="PCZ283" s="589"/>
      <c r="PDA283" s="589"/>
      <c r="PDB283" s="4"/>
      <c r="PDC283" s="591"/>
      <c r="PDD283" s="589"/>
      <c r="PDE283" s="589"/>
      <c r="PDF283" s="4"/>
      <c r="PDG283" s="591"/>
      <c r="PDH283" s="589"/>
      <c r="PDI283" s="589"/>
      <c r="PDJ283" s="4"/>
      <c r="PDK283" s="591"/>
      <c r="PDL283" s="589"/>
      <c r="PDM283" s="589"/>
      <c r="PDN283" s="4"/>
      <c r="PDO283" s="591"/>
      <c r="PDP283" s="589"/>
      <c r="PDQ283" s="589"/>
      <c r="PDR283" s="4"/>
      <c r="PDS283" s="591"/>
      <c r="PDT283" s="589"/>
      <c r="PDU283" s="589"/>
      <c r="PDV283" s="4"/>
      <c r="PDW283" s="591"/>
      <c r="PDX283" s="589"/>
      <c r="PDY283" s="589"/>
      <c r="PDZ283" s="4"/>
      <c r="PEA283" s="591"/>
      <c r="PEB283" s="589"/>
      <c r="PEC283" s="589"/>
      <c r="PED283" s="4"/>
      <c r="PEE283" s="591"/>
      <c r="PEF283" s="589"/>
      <c r="PEG283" s="589"/>
      <c r="PEH283" s="4"/>
      <c r="PEI283" s="591"/>
      <c r="PEJ283" s="589"/>
      <c r="PEK283" s="589"/>
      <c r="PEL283" s="4"/>
      <c r="PEM283" s="591"/>
      <c r="PEN283" s="589"/>
      <c r="PEO283" s="589"/>
      <c r="PEP283" s="4"/>
      <c r="PEQ283" s="591"/>
      <c r="PER283" s="589"/>
      <c r="PES283" s="589"/>
      <c r="PET283" s="4"/>
      <c r="PEU283" s="591"/>
      <c r="PEV283" s="589"/>
      <c r="PEW283" s="589"/>
      <c r="PEX283" s="4"/>
      <c r="PEY283" s="591"/>
      <c r="PEZ283" s="589"/>
      <c r="PFA283" s="589"/>
      <c r="PFB283" s="4"/>
      <c r="PFC283" s="591"/>
      <c r="PFD283" s="589"/>
      <c r="PFE283" s="589"/>
      <c r="PFF283" s="4"/>
      <c r="PFG283" s="591"/>
      <c r="PFH283" s="589"/>
      <c r="PFI283" s="589"/>
      <c r="PFJ283" s="4"/>
      <c r="PFK283" s="591"/>
      <c r="PFL283" s="589"/>
      <c r="PFM283" s="589"/>
      <c r="PFN283" s="4"/>
      <c r="PFO283" s="591"/>
      <c r="PFP283" s="589"/>
      <c r="PFQ283" s="589"/>
      <c r="PFR283" s="4"/>
      <c r="PFS283" s="591"/>
      <c r="PFT283" s="589"/>
      <c r="PFU283" s="589"/>
      <c r="PFV283" s="4"/>
      <c r="PFW283" s="591"/>
      <c r="PFX283" s="589"/>
      <c r="PFY283" s="589"/>
      <c r="PFZ283" s="4"/>
      <c r="PGA283" s="591"/>
      <c r="PGB283" s="589"/>
      <c r="PGC283" s="589"/>
      <c r="PGD283" s="4"/>
      <c r="PGE283" s="591"/>
      <c r="PGF283" s="589"/>
      <c r="PGG283" s="589"/>
      <c r="PGH283" s="4"/>
      <c r="PGI283" s="591"/>
      <c r="PGJ283" s="589"/>
      <c r="PGK283" s="589"/>
      <c r="PGL283" s="4"/>
      <c r="PGM283" s="591"/>
      <c r="PGN283" s="589"/>
      <c r="PGO283" s="589"/>
      <c r="PGP283" s="4"/>
      <c r="PGQ283" s="591"/>
      <c r="PGR283" s="589"/>
      <c r="PGS283" s="589"/>
      <c r="PGT283" s="4"/>
      <c r="PGU283" s="591"/>
      <c r="PGV283" s="589"/>
      <c r="PGW283" s="589"/>
      <c r="PGX283" s="4"/>
      <c r="PGY283" s="591"/>
      <c r="PGZ283" s="589"/>
      <c r="PHA283" s="589"/>
      <c r="PHB283" s="4"/>
      <c r="PHC283" s="591"/>
      <c r="PHD283" s="589"/>
      <c r="PHE283" s="589"/>
      <c r="PHF283" s="4"/>
      <c r="PHG283" s="591"/>
      <c r="PHH283" s="589"/>
      <c r="PHI283" s="589"/>
      <c r="PHJ283" s="4"/>
      <c r="PHK283" s="591"/>
      <c r="PHL283" s="589"/>
      <c r="PHM283" s="589"/>
      <c r="PHN283" s="4"/>
      <c r="PHO283" s="591"/>
      <c r="PHP283" s="589"/>
      <c r="PHQ283" s="589"/>
      <c r="PHR283" s="4"/>
      <c r="PHS283" s="591"/>
      <c r="PHT283" s="589"/>
      <c r="PHU283" s="589"/>
      <c r="PHV283" s="4"/>
      <c r="PHW283" s="591"/>
      <c r="PHX283" s="589"/>
      <c r="PHY283" s="589"/>
      <c r="PHZ283" s="4"/>
      <c r="PIA283" s="591"/>
      <c r="PIB283" s="589"/>
      <c r="PIC283" s="589"/>
      <c r="PID283" s="4"/>
      <c r="PIE283" s="591"/>
      <c r="PIF283" s="589"/>
      <c r="PIG283" s="589"/>
      <c r="PIH283" s="4"/>
      <c r="PII283" s="591"/>
      <c r="PIJ283" s="589"/>
      <c r="PIK283" s="589"/>
      <c r="PIL283" s="4"/>
      <c r="PIM283" s="591"/>
      <c r="PIN283" s="589"/>
      <c r="PIO283" s="589"/>
      <c r="PIP283" s="4"/>
      <c r="PIQ283" s="591"/>
      <c r="PIR283" s="589"/>
      <c r="PIS283" s="589"/>
      <c r="PIT283" s="4"/>
      <c r="PIU283" s="591"/>
      <c r="PIV283" s="589"/>
      <c r="PIW283" s="589"/>
      <c r="PIX283" s="4"/>
      <c r="PIY283" s="591"/>
      <c r="PIZ283" s="589"/>
      <c r="PJA283" s="589"/>
      <c r="PJB283" s="4"/>
      <c r="PJC283" s="591"/>
      <c r="PJD283" s="589"/>
      <c r="PJE283" s="589"/>
      <c r="PJF283" s="4"/>
      <c r="PJG283" s="591"/>
      <c r="PJH283" s="589"/>
      <c r="PJI283" s="589"/>
      <c r="PJJ283" s="4"/>
      <c r="PJK283" s="591"/>
      <c r="PJL283" s="589"/>
      <c r="PJM283" s="589"/>
      <c r="PJN283" s="4"/>
      <c r="PJO283" s="591"/>
      <c r="PJP283" s="589"/>
      <c r="PJQ283" s="589"/>
      <c r="PJR283" s="4"/>
      <c r="PJS283" s="591"/>
      <c r="PJT283" s="589"/>
      <c r="PJU283" s="589"/>
      <c r="PJV283" s="4"/>
      <c r="PJW283" s="591"/>
      <c r="PJX283" s="589"/>
      <c r="PJY283" s="589"/>
      <c r="PJZ283" s="4"/>
      <c r="PKA283" s="591"/>
      <c r="PKB283" s="589"/>
      <c r="PKC283" s="589"/>
      <c r="PKD283" s="4"/>
      <c r="PKE283" s="591"/>
      <c r="PKF283" s="589"/>
      <c r="PKG283" s="589"/>
      <c r="PKH283" s="4"/>
      <c r="PKI283" s="591"/>
      <c r="PKJ283" s="589"/>
      <c r="PKK283" s="589"/>
      <c r="PKL283" s="4"/>
      <c r="PKM283" s="591"/>
      <c r="PKN283" s="589"/>
      <c r="PKO283" s="589"/>
      <c r="PKP283" s="4"/>
      <c r="PKQ283" s="591"/>
      <c r="PKR283" s="589"/>
      <c r="PKS283" s="589"/>
      <c r="PKT283" s="4"/>
      <c r="PKU283" s="591"/>
      <c r="PKV283" s="589"/>
      <c r="PKW283" s="589"/>
      <c r="PKX283" s="4"/>
      <c r="PKY283" s="591"/>
      <c r="PKZ283" s="589"/>
      <c r="PLA283" s="589"/>
      <c r="PLB283" s="4"/>
      <c r="PLC283" s="591"/>
      <c r="PLD283" s="589"/>
      <c r="PLE283" s="589"/>
      <c r="PLF283" s="4"/>
      <c r="PLG283" s="591"/>
      <c r="PLH283" s="589"/>
      <c r="PLI283" s="589"/>
      <c r="PLJ283" s="4"/>
      <c r="PLK283" s="591"/>
      <c r="PLL283" s="589"/>
      <c r="PLM283" s="589"/>
      <c r="PLN283" s="4"/>
      <c r="PLO283" s="591"/>
      <c r="PLP283" s="589"/>
      <c r="PLQ283" s="589"/>
      <c r="PLR283" s="4"/>
      <c r="PLS283" s="591"/>
      <c r="PLT283" s="589"/>
      <c r="PLU283" s="589"/>
      <c r="PLV283" s="4"/>
      <c r="PLW283" s="591"/>
      <c r="PLX283" s="589"/>
      <c r="PLY283" s="589"/>
      <c r="PLZ283" s="4"/>
      <c r="PMA283" s="591"/>
      <c r="PMB283" s="589"/>
      <c r="PMC283" s="589"/>
      <c r="PMD283" s="4"/>
      <c r="PME283" s="591"/>
      <c r="PMF283" s="589"/>
      <c r="PMG283" s="589"/>
      <c r="PMH283" s="4"/>
      <c r="PMI283" s="591"/>
      <c r="PMJ283" s="589"/>
      <c r="PMK283" s="589"/>
      <c r="PML283" s="4"/>
      <c r="PMM283" s="591"/>
      <c r="PMN283" s="589"/>
      <c r="PMO283" s="589"/>
      <c r="PMP283" s="4"/>
      <c r="PMQ283" s="591"/>
      <c r="PMR283" s="589"/>
      <c r="PMS283" s="589"/>
      <c r="PMT283" s="4"/>
      <c r="PMU283" s="591"/>
      <c r="PMV283" s="589"/>
      <c r="PMW283" s="589"/>
      <c r="PMX283" s="4"/>
      <c r="PMY283" s="591"/>
      <c r="PMZ283" s="589"/>
      <c r="PNA283" s="589"/>
      <c r="PNB283" s="4"/>
      <c r="PNC283" s="591"/>
      <c r="PND283" s="589"/>
      <c r="PNE283" s="589"/>
      <c r="PNF283" s="4"/>
      <c r="PNG283" s="591"/>
      <c r="PNH283" s="589"/>
      <c r="PNI283" s="589"/>
      <c r="PNJ283" s="4"/>
      <c r="PNK283" s="591"/>
      <c r="PNL283" s="589"/>
      <c r="PNM283" s="589"/>
      <c r="PNN283" s="4"/>
      <c r="PNO283" s="591"/>
      <c r="PNP283" s="589"/>
      <c r="PNQ283" s="589"/>
      <c r="PNR283" s="4"/>
      <c r="PNS283" s="591"/>
      <c r="PNT283" s="589"/>
      <c r="PNU283" s="589"/>
      <c r="PNV283" s="4"/>
      <c r="PNW283" s="591"/>
      <c r="PNX283" s="589"/>
      <c r="PNY283" s="589"/>
      <c r="PNZ283" s="4"/>
      <c r="POA283" s="591"/>
      <c r="POB283" s="589"/>
      <c r="POC283" s="589"/>
      <c r="POD283" s="4"/>
      <c r="POE283" s="591"/>
      <c r="POF283" s="589"/>
      <c r="POG283" s="589"/>
      <c r="POH283" s="4"/>
      <c r="POI283" s="591"/>
      <c r="POJ283" s="589"/>
      <c r="POK283" s="589"/>
      <c r="POL283" s="4"/>
      <c r="POM283" s="591"/>
      <c r="PON283" s="589"/>
      <c r="POO283" s="589"/>
      <c r="POP283" s="4"/>
      <c r="POQ283" s="591"/>
      <c r="POR283" s="589"/>
      <c r="POS283" s="589"/>
      <c r="POT283" s="4"/>
      <c r="POU283" s="591"/>
      <c r="POV283" s="589"/>
      <c r="POW283" s="589"/>
      <c r="POX283" s="4"/>
      <c r="POY283" s="591"/>
      <c r="POZ283" s="589"/>
      <c r="PPA283" s="589"/>
      <c r="PPB283" s="4"/>
      <c r="PPC283" s="591"/>
      <c r="PPD283" s="589"/>
      <c r="PPE283" s="589"/>
      <c r="PPF283" s="4"/>
      <c r="PPG283" s="591"/>
      <c r="PPH283" s="589"/>
      <c r="PPI283" s="589"/>
      <c r="PPJ283" s="4"/>
      <c r="PPK283" s="591"/>
      <c r="PPL283" s="589"/>
      <c r="PPM283" s="589"/>
      <c r="PPN283" s="4"/>
      <c r="PPO283" s="591"/>
      <c r="PPP283" s="589"/>
      <c r="PPQ283" s="589"/>
      <c r="PPR283" s="4"/>
      <c r="PPS283" s="591"/>
      <c r="PPT283" s="589"/>
      <c r="PPU283" s="589"/>
      <c r="PPV283" s="4"/>
      <c r="PPW283" s="591"/>
      <c r="PPX283" s="589"/>
      <c r="PPY283" s="589"/>
      <c r="PPZ283" s="4"/>
      <c r="PQA283" s="591"/>
      <c r="PQB283" s="589"/>
      <c r="PQC283" s="589"/>
      <c r="PQD283" s="4"/>
      <c r="PQE283" s="591"/>
      <c r="PQF283" s="589"/>
      <c r="PQG283" s="589"/>
      <c r="PQH283" s="4"/>
      <c r="PQI283" s="591"/>
      <c r="PQJ283" s="589"/>
      <c r="PQK283" s="589"/>
      <c r="PQL283" s="4"/>
      <c r="PQM283" s="591"/>
      <c r="PQN283" s="589"/>
      <c r="PQO283" s="589"/>
      <c r="PQP283" s="4"/>
      <c r="PQQ283" s="591"/>
      <c r="PQR283" s="589"/>
      <c r="PQS283" s="589"/>
      <c r="PQT283" s="4"/>
      <c r="PQU283" s="591"/>
      <c r="PQV283" s="589"/>
      <c r="PQW283" s="589"/>
      <c r="PQX283" s="4"/>
      <c r="PQY283" s="591"/>
      <c r="PQZ283" s="589"/>
      <c r="PRA283" s="589"/>
      <c r="PRB283" s="4"/>
      <c r="PRC283" s="591"/>
      <c r="PRD283" s="589"/>
      <c r="PRE283" s="589"/>
      <c r="PRF283" s="4"/>
      <c r="PRG283" s="591"/>
      <c r="PRH283" s="589"/>
      <c r="PRI283" s="589"/>
      <c r="PRJ283" s="4"/>
      <c r="PRK283" s="591"/>
      <c r="PRL283" s="589"/>
      <c r="PRM283" s="589"/>
      <c r="PRN283" s="4"/>
      <c r="PRO283" s="591"/>
      <c r="PRP283" s="589"/>
      <c r="PRQ283" s="589"/>
      <c r="PRR283" s="4"/>
      <c r="PRS283" s="591"/>
      <c r="PRT283" s="589"/>
      <c r="PRU283" s="589"/>
      <c r="PRV283" s="4"/>
      <c r="PRW283" s="591"/>
      <c r="PRX283" s="589"/>
      <c r="PRY283" s="589"/>
      <c r="PRZ283" s="4"/>
      <c r="PSA283" s="591"/>
      <c r="PSB283" s="589"/>
      <c r="PSC283" s="589"/>
      <c r="PSD283" s="4"/>
      <c r="PSE283" s="591"/>
      <c r="PSF283" s="589"/>
      <c r="PSG283" s="589"/>
      <c r="PSH283" s="4"/>
      <c r="PSI283" s="591"/>
      <c r="PSJ283" s="589"/>
      <c r="PSK283" s="589"/>
      <c r="PSL283" s="4"/>
      <c r="PSM283" s="591"/>
      <c r="PSN283" s="589"/>
      <c r="PSO283" s="589"/>
      <c r="PSP283" s="4"/>
      <c r="PSQ283" s="591"/>
      <c r="PSR283" s="589"/>
      <c r="PSS283" s="589"/>
      <c r="PST283" s="4"/>
      <c r="PSU283" s="591"/>
      <c r="PSV283" s="589"/>
      <c r="PSW283" s="589"/>
      <c r="PSX283" s="4"/>
      <c r="PSY283" s="591"/>
      <c r="PSZ283" s="589"/>
      <c r="PTA283" s="589"/>
      <c r="PTB283" s="4"/>
      <c r="PTC283" s="591"/>
      <c r="PTD283" s="589"/>
      <c r="PTE283" s="589"/>
      <c r="PTF283" s="4"/>
      <c r="PTG283" s="591"/>
      <c r="PTH283" s="589"/>
      <c r="PTI283" s="589"/>
      <c r="PTJ283" s="4"/>
      <c r="PTK283" s="591"/>
      <c r="PTL283" s="589"/>
      <c r="PTM283" s="589"/>
      <c r="PTN283" s="4"/>
      <c r="PTO283" s="591"/>
      <c r="PTP283" s="589"/>
      <c r="PTQ283" s="589"/>
      <c r="PTR283" s="4"/>
      <c r="PTS283" s="591"/>
      <c r="PTT283" s="589"/>
      <c r="PTU283" s="589"/>
      <c r="PTV283" s="4"/>
      <c r="PTW283" s="591"/>
      <c r="PTX283" s="589"/>
      <c r="PTY283" s="589"/>
      <c r="PTZ283" s="4"/>
      <c r="PUA283" s="591"/>
      <c r="PUB283" s="589"/>
      <c r="PUC283" s="589"/>
      <c r="PUD283" s="4"/>
      <c r="PUE283" s="591"/>
      <c r="PUF283" s="589"/>
      <c r="PUG283" s="589"/>
      <c r="PUH283" s="4"/>
      <c r="PUI283" s="591"/>
      <c r="PUJ283" s="589"/>
      <c r="PUK283" s="589"/>
      <c r="PUL283" s="4"/>
      <c r="PUM283" s="591"/>
      <c r="PUN283" s="589"/>
      <c r="PUO283" s="589"/>
      <c r="PUP283" s="4"/>
      <c r="PUQ283" s="591"/>
      <c r="PUR283" s="589"/>
      <c r="PUS283" s="589"/>
      <c r="PUT283" s="4"/>
      <c r="PUU283" s="591"/>
      <c r="PUV283" s="589"/>
      <c r="PUW283" s="589"/>
      <c r="PUX283" s="4"/>
      <c r="PUY283" s="591"/>
      <c r="PUZ283" s="589"/>
      <c r="PVA283" s="589"/>
      <c r="PVB283" s="4"/>
      <c r="PVC283" s="591"/>
      <c r="PVD283" s="589"/>
      <c r="PVE283" s="589"/>
      <c r="PVF283" s="4"/>
      <c r="PVG283" s="591"/>
      <c r="PVH283" s="589"/>
      <c r="PVI283" s="589"/>
      <c r="PVJ283" s="4"/>
      <c r="PVK283" s="591"/>
      <c r="PVL283" s="589"/>
      <c r="PVM283" s="589"/>
      <c r="PVN283" s="4"/>
      <c r="PVO283" s="591"/>
      <c r="PVP283" s="589"/>
      <c r="PVQ283" s="589"/>
      <c r="PVR283" s="4"/>
      <c r="PVS283" s="591"/>
      <c r="PVT283" s="589"/>
      <c r="PVU283" s="589"/>
      <c r="PVV283" s="4"/>
      <c r="PVW283" s="591"/>
      <c r="PVX283" s="589"/>
      <c r="PVY283" s="589"/>
      <c r="PVZ283" s="4"/>
      <c r="PWA283" s="591"/>
      <c r="PWB283" s="589"/>
      <c r="PWC283" s="589"/>
      <c r="PWD283" s="4"/>
      <c r="PWE283" s="591"/>
      <c r="PWF283" s="589"/>
      <c r="PWG283" s="589"/>
      <c r="PWH283" s="4"/>
      <c r="PWI283" s="591"/>
      <c r="PWJ283" s="589"/>
      <c r="PWK283" s="589"/>
      <c r="PWL283" s="4"/>
      <c r="PWM283" s="591"/>
      <c r="PWN283" s="589"/>
      <c r="PWO283" s="589"/>
      <c r="PWP283" s="4"/>
      <c r="PWQ283" s="591"/>
      <c r="PWR283" s="589"/>
      <c r="PWS283" s="589"/>
      <c r="PWT283" s="4"/>
      <c r="PWU283" s="591"/>
      <c r="PWV283" s="589"/>
      <c r="PWW283" s="589"/>
      <c r="PWX283" s="4"/>
      <c r="PWY283" s="591"/>
      <c r="PWZ283" s="589"/>
      <c r="PXA283" s="589"/>
      <c r="PXB283" s="4"/>
      <c r="PXC283" s="591"/>
      <c r="PXD283" s="589"/>
      <c r="PXE283" s="589"/>
      <c r="PXF283" s="4"/>
      <c r="PXG283" s="591"/>
      <c r="PXH283" s="589"/>
      <c r="PXI283" s="589"/>
      <c r="PXJ283" s="4"/>
      <c r="PXK283" s="591"/>
      <c r="PXL283" s="589"/>
      <c r="PXM283" s="589"/>
      <c r="PXN283" s="4"/>
      <c r="PXO283" s="591"/>
      <c r="PXP283" s="589"/>
      <c r="PXQ283" s="589"/>
      <c r="PXR283" s="4"/>
      <c r="PXS283" s="591"/>
      <c r="PXT283" s="589"/>
      <c r="PXU283" s="589"/>
      <c r="PXV283" s="4"/>
      <c r="PXW283" s="591"/>
      <c r="PXX283" s="589"/>
      <c r="PXY283" s="589"/>
      <c r="PXZ283" s="4"/>
      <c r="PYA283" s="591"/>
      <c r="PYB283" s="589"/>
      <c r="PYC283" s="589"/>
      <c r="PYD283" s="4"/>
      <c r="PYE283" s="591"/>
      <c r="PYF283" s="589"/>
      <c r="PYG283" s="589"/>
      <c r="PYH283" s="4"/>
      <c r="PYI283" s="591"/>
      <c r="PYJ283" s="589"/>
      <c r="PYK283" s="589"/>
      <c r="PYL283" s="4"/>
      <c r="PYM283" s="591"/>
      <c r="PYN283" s="589"/>
      <c r="PYO283" s="589"/>
      <c r="PYP283" s="4"/>
      <c r="PYQ283" s="591"/>
      <c r="PYR283" s="589"/>
      <c r="PYS283" s="589"/>
      <c r="PYT283" s="4"/>
      <c r="PYU283" s="591"/>
      <c r="PYV283" s="589"/>
      <c r="PYW283" s="589"/>
      <c r="PYX283" s="4"/>
      <c r="PYY283" s="591"/>
      <c r="PYZ283" s="589"/>
      <c r="PZA283" s="589"/>
      <c r="PZB283" s="4"/>
      <c r="PZC283" s="591"/>
      <c r="PZD283" s="589"/>
      <c r="PZE283" s="589"/>
      <c r="PZF283" s="4"/>
      <c r="PZG283" s="591"/>
      <c r="PZH283" s="589"/>
      <c r="PZI283" s="589"/>
      <c r="PZJ283" s="4"/>
      <c r="PZK283" s="591"/>
      <c r="PZL283" s="589"/>
      <c r="PZM283" s="589"/>
      <c r="PZN283" s="4"/>
      <c r="PZO283" s="591"/>
      <c r="PZP283" s="589"/>
      <c r="PZQ283" s="589"/>
      <c r="PZR283" s="4"/>
      <c r="PZS283" s="591"/>
      <c r="PZT283" s="589"/>
      <c r="PZU283" s="589"/>
      <c r="PZV283" s="4"/>
      <c r="PZW283" s="591"/>
      <c r="PZX283" s="589"/>
      <c r="PZY283" s="589"/>
      <c r="PZZ283" s="4"/>
      <c r="QAA283" s="591"/>
      <c r="QAB283" s="589"/>
      <c r="QAC283" s="589"/>
      <c r="QAD283" s="4"/>
      <c r="QAE283" s="591"/>
      <c r="QAF283" s="589"/>
      <c r="QAG283" s="589"/>
      <c r="QAH283" s="4"/>
      <c r="QAI283" s="591"/>
      <c r="QAJ283" s="589"/>
      <c r="QAK283" s="589"/>
      <c r="QAL283" s="4"/>
      <c r="QAM283" s="591"/>
      <c r="QAN283" s="589"/>
      <c r="QAO283" s="589"/>
      <c r="QAP283" s="4"/>
      <c r="QAQ283" s="591"/>
      <c r="QAR283" s="589"/>
      <c r="QAS283" s="589"/>
      <c r="QAT283" s="4"/>
      <c r="QAU283" s="591"/>
      <c r="QAV283" s="589"/>
      <c r="QAW283" s="589"/>
      <c r="QAX283" s="4"/>
      <c r="QAY283" s="591"/>
      <c r="QAZ283" s="589"/>
      <c r="QBA283" s="589"/>
      <c r="QBB283" s="4"/>
      <c r="QBC283" s="591"/>
      <c r="QBD283" s="589"/>
      <c r="QBE283" s="589"/>
      <c r="QBF283" s="4"/>
      <c r="QBG283" s="591"/>
      <c r="QBH283" s="589"/>
      <c r="QBI283" s="589"/>
      <c r="QBJ283" s="4"/>
      <c r="QBK283" s="591"/>
      <c r="QBL283" s="589"/>
      <c r="QBM283" s="589"/>
      <c r="QBN283" s="4"/>
      <c r="QBO283" s="591"/>
      <c r="QBP283" s="589"/>
      <c r="QBQ283" s="589"/>
      <c r="QBR283" s="4"/>
      <c r="QBS283" s="591"/>
      <c r="QBT283" s="589"/>
      <c r="QBU283" s="589"/>
      <c r="QBV283" s="4"/>
      <c r="QBW283" s="591"/>
      <c r="QBX283" s="589"/>
      <c r="QBY283" s="589"/>
      <c r="QBZ283" s="4"/>
      <c r="QCA283" s="591"/>
      <c r="QCB283" s="589"/>
      <c r="QCC283" s="589"/>
      <c r="QCD283" s="4"/>
      <c r="QCE283" s="591"/>
      <c r="QCF283" s="589"/>
      <c r="QCG283" s="589"/>
      <c r="QCH283" s="4"/>
      <c r="QCI283" s="591"/>
      <c r="QCJ283" s="589"/>
      <c r="QCK283" s="589"/>
      <c r="QCL283" s="4"/>
      <c r="QCM283" s="591"/>
      <c r="QCN283" s="589"/>
      <c r="QCO283" s="589"/>
      <c r="QCP283" s="4"/>
      <c r="QCQ283" s="591"/>
      <c r="QCR283" s="589"/>
      <c r="QCS283" s="589"/>
      <c r="QCT283" s="4"/>
      <c r="QCU283" s="591"/>
      <c r="QCV283" s="589"/>
      <c r="QCW283" s="589"/>
      <c r="QCX283" s="4"/>
      <c r="QCY283" s="591"/>
      <c r="QCZ283" s="589"/>
      <c r="QDA283" s="589"/>
      <c r="QDB283" s="4"/>
      <c r="QDC283" s="591"/>
      <c r="QDD283" s="589"/>
      <c r="QDE283" s="589"/>
      <c r="QDF283" s="4"/>
      <c r="QDG283" s="591"/>
      <c r="QDH283" s="589"/>
      <c r="QDI283" s="589"/>
      <c r="QDJ283" s="4"/>
      <c r="QDK283" s="591"/>
      <c r="QDL283" s="589"/>
      <c r="QDM283" s="589"/>
      <c r="QDN283" s="4"/>
      <c r="QDO283" s="591"/>
      <c r="QDP283" s="589"/>
      <c r="QDQ283" s="589"/>
      <c r="QDR283" s="4"/>
      <c r="QDS283" s="591"/>
      <c r="QDT283" s="589"/>
      <c r="QDU283" s="589"/>
      <c r="QDV283" s="4"/>
      <c r="QDW283" s="591"/>
      <c r="QDX283" s="589"/>
      <c r="QDY283" s="589"/>
      <c r="QDZ283" s="4"/>
      <c r="QEA283" s="591"/>
      <c r="QEB283" s="589"/>
      <c r="QEC283" s="589"/>
      <c r="QED283" s="4"/>
      <c r="QEE283" s="591"/>
      <c r="QEF283" s="589"/>
      <c r="QEG283" s="589"/>
      <c r="QEH283" s="4"/>
      <c r="QEI283" s="591"/>
      <c r="QEJ283" s="589"/>
      <c r="QEK283" s="589"/>
      <c r="QEL283" s="4"/>
      <c r="QEM283" s="591"/>
      <c r="QEN283" s="589"/>
      <c r="QEO283" s="589"/>
      <c r="QEP283" s="4"/>
      <c r="QEQ283" s="591"/>
      <c r="QER283" s="589"/>
      <c r="QES283" s="589"/>
      <c r="QET283" s="4"/>
      <c r="QEU283" s="591"/>
      <c r="QEV283" s="589"/>
      <c r="QEW283" s="589"/>
      <c r="QEX283" s="4"/>
      <c r="QEY283" s="591"/>
      <c r="QEZ283" s="589"/>
      <c r="QFA283" s="589"/>
      <c r="QFB283" s="4"/>
      <c r="QFC283" s="591"/>
      <c r="QFD283" s="589"/>
      <c r="QFE283" s="589"/>
      <c r="QFF283" s="4"/>
      <c r="QFG283" s="591"/>
      <c r="QFH283" s="589"/>
      <c r="QFI283" s="589"/>
      <c r="QFJ283" s="4"/>
      <c r="QFK283" s="591"/>
      <c r="QFL283" s="589"/>
      <c r="QFM283" s="589"/>
      <c r="QFN283" s="4"/>
      <c r="QFO283" s="591"/>
      <c r="QFP283" s="589"/>
      <c r="QFQ283" s="589"/>
      <c r="QFR283" s="4"/>
      <c r="QFS283" s="591"/>
      <c r="QFT283" s="589"/>
      <c r="QFU283" s="589"/>
      <c r="QFV283" s="4"/>
      <c r="QFW283" s="591"/>
      <c r="QFX283" s="589"/>
      <c r="QFY283" s="589"/>
      <c r="QFZ283" s="4"/>
      <c r="QGA283" s="591"/>
      <c r="QGB283" s="589"/>
      <c r="QGC283" s="589"/>
      <c r="QGD283" s="4"/>
      <c r="QGE283" s="591"/>
      <c r="QGF283" s="589"/>
      <c r="QGG283" s="589"/>
      <c r="QGH283" s="4"/>
      <c r="QGI283" s="591"/>
      <c r="QGJ283" s="589"/>
      <c r="QGK283" s="589"/>
      <c r="QGL283" s="4"/>
      <c r="QGM283" s="591"/>
      <c r="QGN283" s="589"/>
      <c r="QGO283" s="589"/>
      <c r="QGP283" s="4"/>
      <c r="QGQ283" s="591"/>
      <c r="QGR283" s="589"/>
      <c r="QGS283" s="589"/>
      <c r="QGT283" s="4"/>
      <c r="QGU283" s="591"/>
      <c r="QGV283" s="589"/>
      <c r="QGW283" s="589"/>
      <c r="QGX283" s="4"/>
      <c r="QGY283" s="591"/>
      <c r="QGZ283" s="589"/>
      <c r="QHA283" s="589"/>
      <c r="QHB283" s="4"/>
      <c r="QHC283" s="591"/>
      <c r="QHD283" s="589"/>
      <c r="QHE283" s="589"/>
      <c r="QHF283" s="4"/>
      <c r="QHG283" s="591"/>
      <c r="QHH283" s="589"/>
      <c r="QHI283" s="589"/>
      <c r="QHJ283" s="4"/>
      <c r="QHK283" s="591"/>
      <c r="QHL283" s="589"/>
      <c r="QHM283" s="589"/>
      <c r="QHN283" s="4"/>
      <c r="QHO283" s="591"/>
      <c r="QHP283" s="589"/>
      <c r="QHQ283" s="589"/>
      <c r="QHR283" s="4"/>
      <c r="QHS283" s="591"/>
      <c r="QHT283" s="589"/>
      <c r="QHU283" s="589"/>
      <c r="QHV283" s="4"/>
      <c r="QHW283" s="591"/>
      <c r="QHX283" s="589"/>
      <c r="QHY283" s="589"/>
      <c r="QHZ283" s="4"/>
      <c r="QIA283" s="591"/>
      <c r="QIB283" s="589"/>
      <c r="QIC283" s="589"/>
      <c r="QID283" s="4"/>
      <c r="QIE283" s="591"/>
      <c r="QIF283" s="589"/>
      <c r="QIG283" s="589"/>
      <c r="QIH283" s="4"/>
      <c r="QII283" s="591"/>
      <c r="QIJ283" s="589"/>
      <c r="QIK283" s="589"/>
      <c r="QIL283" s="4"/>
      <c r="QIM283" s="591"/>
      <c r="QIN283" s="589"/>
      <c r="QIO283" s="589"/>
      <c r="QIP283" s="4"/>
      <c r="QIQ283" s="591"/>
      <c r="QIR283" s="589"/>
      <c r="QIS283" s="589"/>
      <c r="QIT283" s="4"/>
      <c r="QIU283" s="591"/>
      <c r="QIV283" s="589"/>
      <c r="QIW283" s="589"/>
      <c r="QIX283" s="4"/>
      <c r="QIY283" s="591"/>
      <c r="QIZ283" s="589"/>
      <c r="QJA283" s="589"/>
      <c r="QJB283" s="4"/>
      <c r="QJC283" s="591"/>
      <c r="QJD283" s="589"/>
      <c r="QJE283" s="589"/>
      <c r="QJF283" s="4"/>
      <c r="QJG283" s="591"/>
      <c r="QJH283" s="589"/>
      <c r="QJI283" s="589"/>
      <c r="QJJ283" s="4"/>
      <c r="QJK283" s="591"/>
      <c r="QJL283" s="589"/>
      <c r="QJM283" s="589"/>
      <c r="QJN283" s="4"/>
      <c r="QJO283" s="591"/>
      <c r="QJP283" s="589"/>
      <c r="QJQ283" s="589"/>
      <c r="QJR283" s="4"/>
      <c r="QJS283" s="591"/>
      <c r="QJT283" s="589"/>
      <c r="QJU283" s="589"/>
      <c r="QJV283" s="4"/>
      <c r="QJW283" s="591"/>
      <c r="QJX283" s="589"/>
      <c r="QJY283" s="589"/>
      <c r="QJZ283" s="4"/>
      <c r="QKA283" s="591"/>
      <c r="QKB283" s="589"/>
      <c r="QKC283" s="589"/>
      <c r="QKD283" s="4"/>
      <c r="QKE283" s="591"/>
      <c r="QKF283" s="589"/>
      <c r="QKG283" s="589"/>
      <c r="QKH283" s="4"/>
      <c r="QKI283" s="591"/>
      <c r="QKJ283" s="589"/>
      <c r="QKK283" s="589"/>
      <c r="QKL283" s="4"/>
      <c r="QKM283" s="591"/>
      <c r="QKN283" s="589"/>
      <c r="QKO283" s="589"/>
      <c r="QKP283" s="4"/>
      <c r="QKQ283" s="591"/>
      <c r="QKR283" s="589"/>
      <c r="QKS283" s="589"/>
      <c r="QKT283" s="4"/>
      <c r="QKU283" s="591"/>
      <c r="QKV283" s="589"/>
      <c r="QKW283" s="589"/>
      <c r="QKX283" s="4"/>
      <c r="QKY283" s="591"/>
      <c r="QKZ283" s="589"/>
      <c r="QLA283" s="589"/>
      <c r="QLB283" s="4"/>
      <c r="QLC283" s="591"/>
      <c r="QLD283" s="589"/>
      <c r="QLE283" s="589"/>
      <c r="QLF283" s="4"/>
      <c r="QLG283" s="591"/>
      <c r="QLH283" s="589"/>
      <c r="QLI283" s="589"/>
      <c r="QLJ283" s="4"/>
      <c r="QLK283" s="591"/>
      <c r="QLL283" s="589"/>
      <c r="QLM283" s="589"/>
      <c r="QLN283" s="4"/>
      <c r="QLO283" s="591"/>
      <c r="QLP283" s="589"/>
      <c r="QLQ283" s="589"/>
      <c r="QLR283" s="4"/>
      <c r="QLS283" s="591"/>
      <c r="QLT283" s="589"/>
      <c r="QLU283" s="589"/>
      <c r="QLV283" s="4"/>
      <c r="QLW283" s="591"/>
      <c r="QLX283" s="589"/>
      <c r="QLY283" s="589"/>
      <c r="QLZ283" s="4"/>
      <c r="QMA283" s="591"/>
      <c r="QMB283" s="589"/>
      <c r="QMC283" s="589"/>
      <c r="QMD283" s="4"/>
      <c r="QME283" s="591"/>
      <c r="QMF283" s="589"/>
      <c r="QMG283" s="589"/>
      <c r="QMH283" s="4"/>
      <c r="QMI283" s="591"/>
      <c r="QMJ283" s="589"/>
      <c r="QMK283" s="589"/>
      <c r="QML283" s="4"/>
      <c r="QMM283" s="591"/>
      <c r="QMN283" s="589"/>
      <c r="QMO283" s="589"/>
      <c r="QMP283" s="4"/>
      <c r="QMQ283" s="591"/>
      <c r="QMR283" s="589"/>
      <c r="QMS283" s="589"/>
      <c r="QMT283" s="4"/>
      <c r="QMU283" s="591"/>
      <c r="QMV283" s="589"/>
      <c r="QMW283" s="589"/>
      <c r="QMX283" s="4"/>
      <c r="QMY283" s="591"/>
      <c r="QMZ283" s="589"/>
      <c r="QNA283" s="589"/>
      <c r="QNB283" s="4"/>
      <c r="QNC283" s="591"/>
      <c r="QND283" s="589"/>
      <c r="QNE283" s="589"/>
      <c r="QNF283" s="4"/>
      <c r="QNG283" s="591"/>
      <c r="QNH283" s="589"/>
      <c r="QNI283" s="589"/>
      <c r="QNJ283" s="4"/>
      <c r="QNK283" s="591"/>
      <c r="QNL283" s="589"/>
      <c r="QNM283" s="589"/>
      <c r="QNN283" s="4"/>
      <c r="QNO283" s="591"/>
      <c r="QNP283" s="589"/>
      <c r="QNQ283" s="589"/>
      <c r="QNR283" s="4"/>
      <c r="QNS283" s="591"/>
      <c r="QNT283" s="589"/>
      <c r="QNU283" s="589"/>
      <c r="QNV283" s="4"/>
      <c r="QNW283" s="591"/>
      <c r="QNX283" s="589"/>
      <c r="QNY283" s="589"/>
      <c r="QNZ283" s="4"/>
      <c r="QOA283" s="591"/>
      <c r="QOB283" s="589"/>
      <c r="QOC283" s="589"/>
      <c r="QOD283" s="4"/>
      <c r="QOE283" s="591"/>
      <c r="QOF283" s="589"/>
      <c r="QOG283" s="589"/>
      <c r="QOH283" s="4"/>
      <c r="QOI283" s="591"/>
      <c r="QOJ283" s="589"/>
      <c r="QOK283" s="589"/>
      <c r="QOL283" s="4"/>
      <c r="QOM283" s="591"/>
      <c r="QON283" s="589"/>
      <c r="QOO283" s="589"/>
      <c r="QOP283" s="4"/>
      <c r="QOQ283" s="591"/>
      <c r="QOR283" s="589"/>
      <c r="QOS283" s="589"/>
      <c r="QOT283" s="4"/>
      <c r="QOU283" s="591"/>
      <c r="QOV283" s="589"/>
      <c r="QOW283" s="589"/>
      <c r="QOX283" s="4"/>
      <c r="QOY283" s="591"/>
      <c r="QOZ283" s="589"/>
      <c r="QPA283" s="589"/>
      <c r="QPB283" s="4"/>
      <c r="QPC283" s="591"/>
      <c r="QPD283" s="589"/>
      <c r="QPE283" s="589"/>
      <c r="QPF283" s="4"/>
      <c r="QPG283" s="591"/>
      <c r="QPH283" s="589"/>
      <c r="QPI283" s="589"/>
      <c r="QPJ283" s="4"/>
      <c r="QPK283" s="591"/>
      <c r="QPL283" s="589"/>
      <c r="QPM283" s="589"/>
      <c r="QPN283" s="4"/>
      <c r="QPO283" s="591"/>
      <c r="QPP283" s="589"/>
      <c r="QPQ283" s="589"/>
      <c r="QPR283" s="4"/>
      <c r="QPS283" s="591"/>
      <c r="QPT283" s="589"/>
      <c r="QPU283" s="589"/>
      <c r="QPV283" s="4"/>
      <c r="QPW283" s="591"/>
      <c r="QPX283" s="589"/>
      <c r="QPY283" s="589"/>
      <c r="QPZ283" s="4"/>
      <c r="QQA283" s="591"/>
      <c r="QQB283" s="589"/>
      <c r="QQC283" s="589"/>
      <c r="QQD283" s="4"/>
      <c r="QQE283" s="591"/>
      <c r="QQF283" s="589"/>
      <c r="QQG283" s="589"/>
      <c r="QQH283" s="4"/>
      <c r="QQI283" s="591"/>
      <c r="QQJ283" s="589"/>
      <c r="QQK283" s="589"/>
      <c r="QQL283" s="4"/>
      <c r="QQM283" s="591"/>
      <c r="QQN283" s="589"/>
      <c r="QQO283" s="589"/>
      <c r="QQP283" s="4"/>
      <c r="QQQ283" s="591"/>
      <c r="QQR283" s="589"/>
      <c r="QQS283" s="589"/>
      <c r="QQT283" s="4"/>
      <c r="QQU283" s="591"/>
      <c r="QQV283" s="589"/>
      <c r="QQW283" s="589"/>
      <c r="QQX283" s="4"/>
      <c r="QQY283" s="591"/>
      <c r="QQZ283" s="589"/>
      <c r="QRA283" s="589"/>
      <c r="QRB283" s="4"/>
      <c r="QRC283" s="591"/>
      <c r="QRD283" s="589"/>
      <c r="QRE283" s="589"/>
      <c r="QRF283" s="4"/>
      <c r="QRG283" s="591"/>
      <c r="QRH283" s="589"/>
      <c r="QRI283" s="589"/>
      <c r="QRJ283" s="4"/>
      <c r="QRK283" s="591"/>
      <c r="QRL283" s="589"/>
      <c r="QRM283" s="589"/>
      <c r="QRN283" s="4"/>
      <c r="QRO283" s="591"/>
      <c r="QRP283" s="589"/>
      <c r="QRQ283" s="589"/>
      <c r="QRR283" s="4"/>
      <c r="QRS283" s="591"/>
      <c r="QRT283" s="589"/>
      <c r="QRU283" s="589"/>
      <c r="QRV283" s="4"/>
      <c r="QRW283" s="591"/>
      <c r="QRX283" s="589"/>
      <c r="QRY283" s="589"/>
      <c r="QRZ283" s="4"/>
      <c r="QSA283" s="591"/>
      <c r="QSB283" s="589"/>
      <c r="QSC283" s="589"/>
      <c r="QSD283" s="4"/>
      <c r="QSE283" s="591"/>
      <c r="QSF283" s="589"/>
      <c r="QSG283" s="589"/>
      <c r="QSH283" s="4"/>
      <c r="QSI283" s="591"/>
      <c r="QSJ283" s="589"/>
      <c r="QSK283" s="589"/>
      <c r="QSL283" s="4"/>
      <c r="QSM283" s="591"/>
      <c r="QSN283" s="589"/>
      <c r="QSO283" s="589"/>
      <c r="QSP283" s="4"/>
      <c r="QSQ283" s="591"/>
      <c r="QSR283" s="589"/>
      <c r="QSS283" s="589"/>
      <c r="QST283" s="4"/>
      <c r="QSU283" s="591"/>
      <c r="QSV283" s="589"/>
      <c r="QSW283" s="589"/>
      <c r="QSX283" s="4"/>
      <c r="QSY283" s="591"/>
      <c r="QSZ283" s="589"/>
      <c r="QTA283" s="589"/>
      <c r="QTB283" s="4"/>
      <c r="QTC283" s="591"/>
      <c r="QTD283" s="589"/>
      <c r="QTE283" s="589"/>
      <c r="QTF283" s="4"/>
      <c r="QTG283" s="591"/>
      <c r="QTH283" s="589"/>
      <c r="QTI283" s="589"/>
      <c r="QTJ283" s="4"/>
      <c r="QTK283" s="591"/>
      <c r="QTL283" s="589"/>
      <c r="QTM283" s="589"/>
      <c r="QTN283" s="4"/>
      <c r="QTO283" s="591"/>
      <c r="QTP283" s="589"/>
      <c r="QTQ283" s="589"/>
      <c r="QTR283" s="4"/>
      <c r="QTS283" s="591"/>
      <c r="QTT283" s="589"/>
      <c r="QTU283" s="589"/>
      <c r="QTV283" s="4"/>
      <c r="QTW283" s="591"/>
      <c r="QTX283" s="589"/>
      <c r="QTY283" s="589"/>
      <c r="QTZ283" s="4"/>
      <c r="QUA283" s="591"/>
      <c r="QUB283" s="589"/>
      <c r="QUC283" s="589"/>
      <c r="QUD283" s="4"/>
      <c r="QUE283" s="591"/>
      <c r="QUF283" s="589"/>
      <c r="QUG283" s="589"/>
      <c r="QUH283" s="4"/>
      <c r="QUI283" s="591"/>
      <c r="QUJ283" s="589"/>
      <c r="QUK283" s="589"/>
      <c r="QUL283" s="4"/>
      <c r="QUM283" s="591"/>
      <c r="QUN283" s="589"/>
      <c r="QUO283" s="589"/>
      <c r="QUP283" s="4"/>
      <c r="QUQ283" s="591"/>
      <c r="QUR283" s="589"/>
      <c r="QUS283" s="589"/>
      <c r="QUT283" s="4"/>
      <c r="QUU283" s="591"/>
      <c r="QUV283" s="589"/>
      <c r="QUW283" s="589"/>
      <c r="QUX283" s="4"/>
      <c r="QUY283" s="591"/>
      <c r="QUZ283" s="589"/>
      <c r="QVA283" s="589"/>
      <c r="QVB283" s="4"/>
      <c r="QVC283" s="591"/>
      <c r="QVD283" s="589"/>
      <c r="QVE283" s="589"/>
      <c r="QVF283" s="4"/>
      <c r="QVG283" s="591"/>
      <c r="QVH283" s="589"/>
      <c r="QVI283" s="589"/>
      <c r="QVJ283" s="4"/>
      <c r="QVK283" s="591"/>
      <c r="QVL283" s="589"/>
      <c r="QVM283" s="589"/>
      <c r="QVN283" s="4"/>
      <c r="QVO283" s="591"/>
      <c r="QVP283" s="589"/>
      <c r="QVQ283" s="589"/>
      <c r="QVR283" s="4"/>
      <c r="QVS283" s="591"/>
      <c r="QVT283" s="589"/>
      <c r="QVU283" s="589"/>
      <c r="QVV283" s="4"/>
      <c r="QVW283" s="591"/>
      <c r="QVX283" s="589"/>
      <c r="QVY283" s="589"/>
      <c r="QVZ283" s="4"/>
      <c r="QWA283" s="591"/>
      <c r="QWB283" s="589"/>
      <c r="QWC283" s="589"/>
      <c r="QWD283" s="4"/>
      <c r="QWE283" s="591"/>
      <c r="QWF283" s="589"/>
      <c r="QWG283" s="589"/>
      <c r="QWH283" s="4"/>
      <c r="QWI283" s="591"/>
      <c r="QWJ283" s="589"/>
      <c r="QWK283" s="589"/>
      <c r="QWL283" s="4"/>
      <c r="QWM283" s="591"/>
      <c r="QWN283" s="589"/>
      <c r="QWO283" s="589"/>
      <c r="QWP283" s="4"/>
      <c r="QWQ283" s="591"/>
      <c r="QWR283" s="589"/>
      <c r="QWS283" s="589"/>
      <c r="QWT283" s="4"/>
      <c r="QWU283" s="591"/>
      <c r="QWV283" s="589"/>
      <c r="QWW283" s="589"/>
      <c r="QWX283" s="4"/>
      <c r="QWY283" s="591"/>
      <c r="QWZ283" s="589"/>
      <c r="QXA283" s="589"/>
      <c r="QXB283" s="4"/>
      <c r="QXC283" s="591"/>
      <c r="QXD283" s="589"/>
      <c r="QXE283" s="589"/>
      <c r="QXF283" s="4"/>
      <c r="QXG283" s="591"/>
      <c r="QXH283" s="589"/>
      <c r="QXI283" s="589"/>
      <c r="QXJ283" s="4"/>
      <c r="QXK283" s="591"/>
      <c r="QXL283" s="589"/>
      <c r="QXM283" s="589"/>
      <c r="QXN283" s="4"/>
      <c r="QXO283" s="591"/>
      <c r="QXP283" s="589"/>
      <c r="QXQ283" s="589"/>
      <c r="QXR283" s="4"/>
      <c r="QXS283" s="591"/>
      <c r="QXT283" s="589"/>
      <c r="QXU283" s="589"/>
      <c r="QXV283" s="4"/>
      <c r="QXW283" s="591"/>
      <c r="QXX283" s="589"/>
      <c r="QXY283" s="589"/>
      <c r="QXZ283" s="4"/>
      <c r="QYA283" s="591"/>
      <c r="QYB283" s="589"/>
      <c r="QYC283" s="589"/>
      <c r="QYD283" s="4"/>
      <c r="QYE283" s="591"/>
      <c r="QYF283" s="589"/>
      <c r="QYG283" s="589"/>
      <c r="QYH283" s="4"/>
      <c r="QYI283" s="591"/>
      <c r="QYJ283" s="589"/>
      <c r="QYK283" s="589"/>
      <c r="QYL283" s="4"/>
      <c r="QYM283" s="591"/>
      <c r="QYN283" s="589"/>
      <c r="QYO283" s="589"/>
      <c r="QYP283" s="4"/>
      <c r="QYQ283" s="591"/>
      <c r="QYR283" s="589"/>
      <c r="QYS283" s="589"/>
      <c r="QYT283" s="4"/>
      <c r="QYU283" s="591"/>
      <c r="QYV283" s="589"/>
      <c r="QYW283" s="589"/>
      <c r="QYX283" s="4"/>
      <c r="QYY283" s="591"/>
      <c r="QYZ283" s="589"/>
      <c r="QZA283" s="589"/>
      <c r="QZB283" s="4"/>
      <c r="QZC283" s="591"/>
      <c r="QZD283" s="589"/>
      <c r="QZE283" s="589"/>
      <c r="QZF283" s="4"/>
      <c r="QZG283" s="591"/>
      <c r="QZH283" s="589"/>
      <c r="QZI283" s="589"/>
      <c r="QZJ283" s="4"/>
      <c r="QZK283" s="591"/>
      <c r="QZL283" s="589"/>
      <c r="QZM283" s="589"/>
      <c r="QZN283" s="4"/>
      <c r="QZO283" s="591"/>
      <c r="QZP283" s="589"/>
      <c r="QZQ283" s="589"/>
      <c r="QZR283" s="4"/>
      <c r="QZS283" s="591"/>
      <c r="QZT283" s="589"/>
      <c r="QZU283" s="589"/>
      <c r="QZV283" s="4"/>
      <c r="QZW283" s="591"/>
      <c r="QZX283" s="589"/>
      <c r="QZY283" s="589"/>
      <c r="QZZ283" s="4"/>
      <c r="RAA283" s="591"/>
      <c r="RAB283" s="589"/>
      <c r="RAC283" s="589"/>
      <c r="RAD283" s="4"/>
      <c r="RAE283" s="591"/>
      <c r="RAF283" s="589"/>
      <c r="RAG283" s="589"/>
      <c r="RAH283" s="4"/>
      <c r="RAI283" s="591"/>
      <c r="RAJ283" s="589"/>
      <c r="RAK283" s="589"/>
      <c r="RAL283" s="4"/>
      <c r="RAM283" s="591"/>
      <c r="RAN283" s="589"/>
      <c r="RAO283" s="589"/>
      <c r="RAP283" s="4"/>
      <c r="RAQ283" s="591"/>
      <c r="RAR283" s="589"/>
      <c r="RAS283" s="589"/>
      <c r="RAT283" s="4"/>
      <c r="RAU283" s="591"/>
      <c r="RAV283" s="589"/>
      <c r="RAW283" s="589"/>
      <c r="RAX283" s="4"/>
      <c r="RAY283" s="591"/>
      <c r="RAZ283" s="589"/>
      <c r="RBA283" s="589"/>
      <c r="RBB283" s="4"/>
      <c r="RBC283" s="591"/>
      <c r="RBD283" s="589"/>
      <c r="RBE283" s="589"/>
      <c r="RBF283" s="4"/>
      <c r="RBG283" s="591"/>
      <c r="RBH283" s="589"/>
      <c r="RBI283" s="589"/>
      <c r="RBJ283" s="4"/>
      <c r="RBK283" s="591"/>
      <c r="RBL283" s="589"/>
      <c r="RBM283" s="589"/>
      <c r="RBN283" s="4"/>
      <c r="RBO283" s="591"/>
      <c r="RBP283" s="589"/>
      <c r="RBQ283" s="589"/>
      <c r="RBR283" s="4"/>
      <c r="RBS283" s="591"/>
      <c r="RBT283" s="589"/>
      <c r="RBU283" s="589"/>
      <c r="RBV283" s="4"/>
      <c r="RBW283" s="591"/>
      <c r="RBX283" s="589"/>
      <c r="RBY283" s="589"/>
      <c r="RBZ283" s="4"/>
      <c r="RCA283" s="591"/>
      <c r="RCB283" s="589"/>
      <c r="RCC283" s="589"/>
      <c r="RCD283" s="4"/>
      <c r="RCE283" s="591"/>
      <c r="RCF283" s="589"/>
      <c r="RCG283" s="589"/>
      <c r="RCH283" s="4"/>
      <c r="RCI283" s="591"/>
      <c r="RCJ283" s="589"/>
      <c r="RCK283" s="589"/>
      <c r="RCL283" s="4"/>
      <c r="RCM283" s="591"/>
      <c r="RCN283" s="589"/>
      <c r="RCO283" s="589"/>
      <c r="RCP283" s="4"/>
      <c r="RCQ283" s="591"/>
      <c r="RCR283" s="589"/>
      <c r="RCS283" s="589"/>
      <c r="RCT283" s="4"/>
      <c r="RCU283" s="591"/>
      <c r="RCV283" s="589"/>
      <c r="RCW283" s="589"/>
      <c r="RCX283" s="4"/>
      <c r="RCY283" s="591"/>
      <c r="RCZ283" s="589"/>
      <c r="RDA283" s="589"/>
      <c r="RDB283" s="4"/>
      <c r="RDC283" s="591"/>
      <c r="RDD283" s="589"/>
      <c r="RDE283" s="589"/>
      <c r="RDF283" s="4"/>
      <c r="RDG283" s="591"/>
      <c r="RDH283" s="589"/>
      <c r="RDI283" s="589"/>
      <c r="RDJ283" s="4"/>
      <c r="RDK283" s="591"/>
      <c r="RDL283" s="589"/>
      <c r="RDM283" s="589"/>
      <c r="RDN283" s="4"/>
      <c r="RDO283" s="591"/>
      <c r="RDP283" s="589"/>
      <c r="RDQ283" s="589"/>
      <c r="RDR283" s="4"/>
      <c r="RDS283" s="591"/>
      <c r="RDT283" s="589"/>
      <c r="RDU283" s="589"/>
      <c r="RDV283" s="4"/>
      <c r="RDW283" s="591"/>
      <c r="RDX283" s="589"/>
      <c r="RDY283" s="589"/>
      <c r="RDZ283" s="4"/>
      <c r="REA283" s="591"/>
      <c r="REB283" s="589"/>
      <c r="REC283" s="589"/>
      <c r="RED283" s="4"/>
      <c r="REE283" s="591"/>
      <c r="REF283" s="589"/>
      <c r="REG283" s="589"/>
      <c r="REH283" s="4"/>
      <c r="REI283" s="591"/>
      <c r="REJ283" s="589"/>
      <c r="REK283" s="589"/>
      <c r="REL283" s="4"/>
      <c r="REM283" s="591"/>
      <c r="REN283" s="589"/>
      <c r="REO283" s="589"/>
      <c r="REP283" s="4"/>
      <c r="REQ283" s="591"/>
      <c r="RER283" s="589"/>
      <c r="RES283" s="589"/>
      <c r="RET283" s="4"/>
      <c r="REU283" s="591"/>
      <c r="REV283" s="589"/>
      <c r="REW283" s="589"/>
      <c r="REX283" s="4"/>
      <c r="REY283" s="591"/>
      <c r="REZ283" s="589"/>
      <c r="RFA283" s="589"/>
      <c r="RFB283" s="4"/>
      <c r="RFC283" s="591"/>
      <c r="RFD283" s="589"/>
      <c r="RFE283" s="589"/>
      <c r="RFF283" s="4"/>
      <c r="RFG283" s="591"/>
      <c r="RFH283" s="589"/>
      <c r="RFI283" s="589"/>
      <c r="RFJ283" s="4"/>
      <c r="RFK283" s="591"/>
      <c r="RFL283" s="589"/>
      <c r="RFM283" s="589"/>
      <c r="RFN283" s="4"/>
      <c r="RFO283" s="591"/>
      <c r="RFP283" s="589"/>
      <c r="RFQ283" s="589"/>
      <c r="RFR283" s="4"/>
      <c r="RFS283" s="591"/>
      <c r="RFT283" s="589"/>
      <c r="RFU283" s="589"/>
      <c r="RFV283" s="4"/>
      <c r="RFW283" s="591"/>
      <c r="RFX283" s="589"/>
      <c r="RFY283" s="589"/>
      <c r="RFZ283" s="4"/>
      <c r="RGA283" s="591"/>
      <c r="RGB283" s="589"/>
      <c r="RGC283" s="589"/>
      <c r="RGD283" s="4"/>
      <c r="RGE283" s="591"/>
      <c r="RGF283" s="589"/>
      <c r="RGG283" s="589"/>
      <c r="RGH283" s="4"/>
      <c r="RGI283" s="591"/>
      <c r="RGJ283" s="589"/>
      <c r="RGK283" s="589"/>
      <c r="RGL283" s="4"/>
      <c r="RGM283" s="591"/>
      <c r="RGN283" s="589"/>
      <c r="RGO283" s="589"/>
      <c r="RGP283" s="4"/>
      <c r="RGQ283" s="591"/>
      <c r="RGR283" s="589"/>
      <c r="RGS283" s="589"/>
      <c r="RGT283" s="4"/>
      <c r="RGU283" s="591"/>
      <c r="RGV283" s="589"/>
      <c r="RGW283" s="589"/>
      <c r="RGX283" s="4"/>
      <c r="RGY283" s="591"/>
      <c r="RGZ283" s="589"/>
      <c r="RHA283" s="589"/>
      <c r="RHB283" s="4"/>
      <c r="RHC283" s="591"/>
      <c r="RHD283" s="589"/>
      <c r="RHE283" s="589"/>
      <c r="RHF283" s="4"/>
      <c r="RHG283" s="591"/>
      <c r="RHH283" s="589"/>
      <c r="RHI283" s="589"/>
      <c r="RHJ283" s="4"/>
      <c r="RHK283" s="591"/>
      <c r="RHL283" s="589"/>
      <c r="RHM283" s="589"/>
      <c r="RHN283" s="4"/>
      <c r="RHO283" s="591"/>
      <c r="RHP283" s="589"/>
      <c r="RHQ283" s="589"/>
      <c r="RHR283" s="4"/>
      <c r="RHS283" s="591"/>
      <c r="RHT283" s="589"/>
      <c r="RHU283" s="589"/>
      <c r="RHV283" s="4"/>
      <c r="RHW283" s="591"/>
      <c r="RHX283" s="589"/>
      <c r="RHY283" s="589"/>
      <c r="RHZ283" s="4"/>
      <c r="RIA283" s="591"/>
      <c r="RIB283" s="589"/>
      <c r="RIC283" s="589"/>
      <c r="RID283" s="4"/>
      <c r="RIE283" s="591"/>
      <c r="RIF283" s="589"/>
      <c r="RIG283" s="589"/>
      <c r="RIH283" s="4"/>
      <c r="RII283" s="591"/>
      <c r="RIJ283" s="589"/>
      <c r="RIK283" s="589"/>
      <c r="RIL283" s="4"/>
      <c r="RIM283" s="591"/>
      <c r="RIN283" s="589"/>
      <c r="RIO283" s="589"/>
      <c r="RIP283" s="4"/>
      <c r="RIQ283" s="591"/>
      <c r="RIR283" s="589"/>
      <c r="RIS283" s="589"/>
      <c r="RIT283" s="4"/>
      <c r="RIU283" s="591"/>
      <c r="RIV283" s="589"/>
      <c r="RIW283" s="589"/>
      <c r="RIX283" s="4"/>
      <c r="RIY283" s="591"/>
      <c r="RIZ283" s="589"/>
      <c r="RJA283" s="589"/>
      <c r="RJB283" s="4"/>
      <c r="RJC283" s="591"/>
      <c r="RJD283" s="589"/>
      <c r="RJE283" s="589"/>
      <c r="RJF283" s="4"/>
      <c r="RJG283" s="591"/>
      <c r="RJH283" s="589"/>
      <c r="RJI283" s="589"/>
      <c r="RJJ283" s="4"/>
      <c r="RJK283" s="591"/>
      <c r="RJL283" s="589"/>
      <c r="RJM283" s="589"/>
      <c r="RJN283" s="4"/>
      <c r="RJO283" s="591"/>
      <c r="RJP283" s="589"/>
      <c r="RJQ283" s="589"/>
      <c r="RJR283" s="4"/>
      <c r="RJS283" s="591"/>
      <c r="RJT283" s="589"/>
      <c r="RJU283" s="589"/>
      <c r="RJV283" s="4"/>
      <c r="RJW283" s="591"/>
      <c r="RJX283" s="589"/>
      <c r="RJY283" s="589"/>
      <c r="RJZ283" s="4"/>
      <c r="RKA283" s="591"/>
      <c r="RKB283" s="589"/>
      <c r="RKC283" s="589"/>
      <c r="RKD283" s="4"/>
      <c r="RKE283" s="591"/>
      <c r="RKF283" s="589"/>
      <c r="RKG283" s="589"/>
      <c r="RKH283" s="4"/>
      <c r="RKI283" s="591"/>
      <c r="RKJ283" s="589"/>
      <c r="RKK283" s="589"/>
      <c r="RKL283" s="4"/>
      <c r="RKM283" s="591"/>
      <c r="RKN283" s="589"/>
      <c r="RKO283" s="589"/>
      <c r="RKP283" s="4"/>
      <c r="RKQ283" s="591"/>
      <c r="RKR283" s="589"/>
      <c r="RKS283" s="589"/>
      <c r="RKT283" s="4"/>
      <c r="RKU283" s="591"/>
      <c r="RKV283" s="589"/>
      <c r="RKW283" s="589"/>
      <c r="RKX283" s="4"/>
      <c r="RKY283" s="591"/>
      <c r="RKZ283" s="589"/>
      <c r="RLA283" s="589"/>
      <c r="RLB283" s="4"/>
      <c r="RLC283" s="591"/>
      <c r="RLD283" s="589"/>
      <c r="RLE283" s="589"/>
      <c r="RLF283" s="4"/>
      <c r="RLG283" s="591"/>
      <c r="RLH283" s="589"/>
      <c r="RLI283" s="589"/>
      <c r="RLJ283" s="4"/>
      <c r="RLK283" s="591"/>
      <c r="RLL283" s="589"/>
      <c r="RLM283" s="589"/>
      <c r="RLN283" s="4"/>
      <c r="RLO283" s="591"/>
      <c r="RLP283" s="589"/>
      <c r="RLQ283" s="589"/>
      <c r="RLR283" s="4"/>
      <c r="RLS283" s="591"/>
      <c r="RLT283" s="589"/>
      <c r="RLU283" s="589"/>
      <c r="RLV283" s="4"/>
      <c r="RLW283" s="591"/>
      <c r="RLX283" s="589"/>
      <c r="RLY283" s="589"/>
      <c r="RLZ283" s="4"/>
      <c r="RMA283" s="591"/>
      <c r="RMB283" s="589"/>
      <c r="RMC283" s="589"/>
      <c r="RMD283" s="4"/>
      <c r="RME283" s="591"/>
      <c r="RMF283" s="589"/>
      <c r="RMG283" s="589"/>
      <c r="RMH283" s="4"/>
      <c r="RMI283" s="591"/>
      <c r="RMJ283" s="589"/>
      <c r="RMK283" s="589"/>
      <c r="RML283" s="4"/>
      <c r="RMM283" s="591"/>
      <c r="RMN283" s="589"/>
      <c r="RMO283" s="589"/>
      <c r="RMP283" s="4"/>
      <c r="RMQ283" s="591"/>
      <c r="RMR283" s="589"/>
      <c r="RMS283" s="589"/>
      <c r="RMT283" s="4"/>
      <c r="RMU283" s="591"/>
      <c r="RMV283" s="589"/>
      <c r="RMW283" s="589"/>
      <c r="RMX283" s="4"/>
      <c r="RMY283" s="591"/>
      <c r="RMZ283" s="589"/>
      <c r="RNA283" s="589"/>
      <c r="RNB283" s="4"/>
      <c r="RNC283" s="591"/>
      <c r="RND283" s="589"/>
      <c r="RNE283" s="589"/>
      <c r="RNF283" s="4"/>
      <c r="RNG283" s="591"/>
      <c r="RNH283" s="589"/>
      <c r="RNI283" s="589"/>
      <c r="RNJ283" s="4"/>
      <c r="RNK283" s="591"/>
      <c r="RNL283" s="589"/>
      <c r="RNM283" s="589"/>
      <c r="RNN283" s="4"/>
      <c r="RNO283" s="591"/>
      <c r="RNP283" s="589"/>
      <c r="RNQ283" s="589"/>
      <c r="RNR283" s="4"/>
      <c r="RNS283" s="591"/>
      <c r="RNT283" s="589"/>
      <c r="RNU283" s="589"/>
      <c r="RNV283" s="4"/>
      <c r="RNW283" s="591"/>
      <c r="RNX283" s="589"/>
      <c r="RNY283" s="589"/>
      <c r="RNZ283" s="4"/>
      <c r="ROA283" s="591"/>
      <c r="ROB283" s="589"/>
      <c r="ROC283" s="589"/>
      <c r="ROD283" s="4"/>
      <c r="ROE283" s="591"/>
      <c r="ROF283" s="589"/>
      <c r="ROG283" s="589"/>
      <c r="ROH283" s="4"/>
      <c r="ROI283" s="591"/>
      <c r="ROJ283" s="589"/>
      <c r="ROK283" s="589"/>
      <c r="ROL283" s="4"/>
      <c r="ROM283" s="591"/>
      <c r="RON283" s="589"/>
      <c r="ROO283" s="589"/>
      <c r="ROP283" s="4"/>
      <c r="ROQ283" s="591"/>
      <c r="ROR283" s="589"/>
      <c r="ROS283" s="589"/>
      <c r="ROT283" s="4"/>
      <c r="ROU283" s="591"/>
      <c r="ROV283" s="589"/>
      <c r="ROW283" s="589"/>
      <c r="ROX283" s="4"/>
      <c r="ROY283" s="591"/>
      <c r="ROZ283" s="589"/>
      <c r="RPA283" s="589"/>
      <c r="RPB283" s="4"/>
      <c r="RPC283" s="591"/>
      <c r="RPD283" s="589"/>
      <c r="RPE283" s="589"/>
      <c r="RPF283" s="4"/>
      <c r="RPG283" s="591"/>
      <c r="RPH283" s="589"/>
      <c r="RPI283" s="589"/>
      <c r="RPJ283" s="4"/>
      <c r="RPK283" s="591"/>
      <c r="RPL283" s="589"/>
      <c r="RPM283" s="589"/>
      <c r="RPN283" s="4"/>
      <c r="RPO283" s="591"/>
      <c r="RPP283" s="589"/>
      <c r="RPQ283" s="589"/>
      <c r="RPR283" s="4"/>
      <c r="RPS283" s="591"/>
      <c r="RPT283" s="589"/>
      <c r="RPU283" s="589"/>
      <c r="RPV283" s="4"/>
      <c r="RPW283" s="591"/>
      <c r="RPX283" s="589"/>
      <c r="RPY283" s="589"/>
      <c r="RPZ283" s="4"/>
      <c r="RQA283" s="591"/>
      <c r="RQB283" s="589"/>
      <c r="RQC283" s="589"/>
      <c r="RQD283" s="4"/>
      <c r="RQE283" s="591"/>
      <c r="RQF283" s="589"/>
      <c r="RQG283" s="589"/>
      <c r="RQH283" s="4"/>
      <c r="RQI283" s="591"/>
      <c r="RQJ283" s="589"/>
      <c r="RQK283" s="589"/>
      <c r="RQL283" s="4"/>
      <c r="RQM283" s="591"/>
      <c r="RQN283" s="589"/>
      <c r="RQO283" s="589"/>
      <c r="RQP283" s="4"/>
      <c r="RQQ283" s="591"/>
      <c r="RQR283" s="589"/>
      <c r="RQS283" s="589"/>
      <c r="RQT283" s="4"/>
      <c r="RQU283" s="591"/>
      <c r="RQV283" s="589"/>
      <c r="RQW283" s="589"/>
      <c r="RQX283" s="4"/>
      <c r="RQY283" s="591"/>
      <c r="RQZ283" s="589"/>
      <c r="RRA283" s="589"/>
      <c r="RRB283" s="4"/>
      <c r="RRC283" s="591"/>
      <c r="RRD283" s="589"/>
      <c r="RRE283" s="589"/>
      <c r="RRF283" s="4"/>
      <c r="RRG283" s="591"/>
      <c r="RRH283" s="589"/>
      <c r="RRI283" s="589"/>
      <c r="RRJ283" s="4"/>
      <c r="RRK283" s="591"/>
      <c r="RRL283" s="589"/>
      <c r="RRM283" s="589"/>
      <c r="RRN283" s="4"/>
      <c r="RRO283" s="591"/>
      <c r="RRP283" s="589"/>
      <c r="RRQ283" s="589"/>
      <c r="RRR283" s="4"/>
      <c r="RRS283" s="591"/>
      <c r="RRT283" s="589"/>
      <c r="RRU283" s="589"/>
      <c r="RRV283" s="4"/>
      <c r="RRW283" s="591"/>
      <c r="RRX283" s="589"/>
      <c r="RRY283" s="589"/>
      <c r="RRZ283" s="4"/>
      <c r="RSA283" s="591"/>
      <c r="RSB283" s="589"/>
      <c r="RSC283" s="589"/>
      <c r="RSD283" s="4"/>
      <c r="RSE283" s="591"/>
      <c r="RSF283" s="589"/>
      <c r="RSG283" s="589"/>
      <c r="RSH283" s="4"/>
      <c r="RSI283" s="591"/>
      <c r="RSJ283" s="589"/>
      <c r="RSK283" s="589"/>
      <c r="RSL283" s="4"/>
      <c r="RSM283" s="591"/>
      <c r="RSN283" s="589"/>
      <c r="RSO283" s="589"/>
      <c r="RSP283" s="4"/>
      <c r="RSQ283" s="591"/>
      <c r="RSR283" s="589"/>
      <c r="RSS283" s="589"/>
      <c r="RST283" s="4"/>
      <c r="RSU283" s="591"/>
      <c r="RSV283" s="589"/>
      <c r="RSW283" s="589"/>
      <c r="RSX283" s="4"/>
      <c r="RSY283" s="591"/>
      <c r="RSZ283" s="589"/>
      <c r="RTA283" s="589"/>
      <c r="RTB283" s="4"/>
      <c r="RTC283" s="591"/>
      <c r="RTD283" s="589"/>
      <c r="RTE283" s="589"/>
      <c r="RTF283" s="4"/>
      <c r="RTG283" s="591"/>
      <c r="RTH283" s="589"/>
      <c r="RTI283" s="589"/>
      <c r="RTJ283" s="4"/>
      <c r="RTK283" s="591"/>
      <c r="RTL283" s="589"/>
      <c r="RTM283" s="589"/>
      <c r="RTN283" s="4"/>
      <c r="RTO283" s="591"/>
      <c r="RTP283" s="589"/>
      <c r="RTQ283" s="589"/>
      <c r="RTR283" s="4"/>
      <c r="RTS283" s="591"/>
      <c r="RTT283" s="589"/>
      <c r="RTU283" s="589"/>
      <c r="RTV283" s="4"/>
      <c r="RTW283" s="591"/>
      <c r="RTX283" s="589"/>
      <c r="RTY283" s="589"/>
      <c r="RTZ283" s="4"/>
      <c r="RUA283" s="591"/>
      <c r="RUB283" s="589"/>
      <c r="RUC283" s="589"/>
      <c r="RUD283" s="4"/>
      <c r="RUE283" s="591"/>
      <c r="RUF283" s="589"/>
      <c r="RUG283" s="589"/>
      <c r="RUH283" s="4"/>
      <c r="RUI283" s="591"/>
      <c r="RUJ283" s="589"/>
      <c r="RUK283" s="589"/>
      <c r="RUL283" s="4"/>
      <c r="RUM283" s="591"/>
      <c r="RUN283" s="589"/>
      <c r="RUO283" s="589"/>
      <c r="RUP283" s="4"/>
      <c r="RUQ283" s="591"/>
      <c r="RUR283" s="589"/>
      <c r="RUS283" s="589"/>
      <c r="RUT283" s="4"/>
      <c r="RUU283" s="591"/>
      <c r="RUV283" s="589"/>
      <c r="RUW283" s="589"/>
      <c r="RUX283" s="4"/>
      <c r="RUY283" s="591"/>
      <c r="RUZ283" s="589"/>
      <c r="RVA283" s="589"/>
      <c r="RVB283" s="4"/>
      <c r="RVC283" s="591"/>
      <c r="RVD283" s="589"/>
      <c r="RVE283" s="589"/>
      <c r="RVF283" s="4"/>
      <c r="RVG283" s="591"/>
      <c r="RVH283" s="589"/>
      <c r="RVI283" s="589"/>
      <c r="RVJ283" s="4"/>
      <c r="RVK283" s="591"/>
      <c r="RVL283" s="589"/>
      <c r="RVM283" s="589"/>
      <c r="RVN283" s="4"/>
      <c r="RVO283" s="591"/>
      <c r="RVP283" s="589"/>
      <c r="RVQ283" s="589"/>
      <c r="RVR283" s="4"/>
      <c r="RVS283" s="591"/>
      <c r="RVT283" s="589"/>
      <c r="RVU283" s="589"/>
      <c r="RVV283" s="4"/>
      <c r="RVW283" s="591"/>
      <c r="RVX283" s="589"/>
      <c r="RVY283" s="589"/>
      <c r="RVZ283" s="4"/>
      <c r="RWA283" s="591"/>
      <c r="RWB283" s="589"/>
      <c r="RWC283" s="589"/>
      <c r="RWD283" s="4"/>
      <c r="RWE283" s="591"/>
      <c r="RWF283" s="589"/>
      <c r="RWG283" s="589"/>
      <c r="RWH283" s="4"/>
      <c r="RWI283" s="591"/>
      <c r="RWJ283" s="589"/>
      <c r="RWK283" s="589"/>
      <c r="RWL283" s="4"/>
      <c r="RWM283" s="591"/>
      <c r="RWN283" s="589"/>
      <c r="RWO283" s="589"/>
      <c r="RWP283" s="4"/>
      <c r="RWQ283" s="591"/>
      <c r="RWR283" s="589"/>
      <c r="RWS283" s="589"/>
      <c r="RWT283" s="4"/>
      <c r="RWU283" s="591"/>
      <c r="RWV283" s="589"/>
      <c r="RWW283" s="589"/>
      <c r="RWX283" s="4"/>
      <c r="RWY283" s="591"/>
      <c r="RWZ283" s="589"/>
      <c r="RXA283" s="589"/>
      <c r="RXB283" s="4"/>
      <c r="RXC283" s="591"/>
      <c r="RXD283" s="589"/>
      <c r="RXE283" s="589"/>
      <c r="RXF283" s="4"/>
      <c r="RXG283" s="591"/>
      <c r="RXH283" s="589"/>
      <c r="RXI283" s="589"/>
      <c r="RXJ283" s="4"/>
      <c r="RXK283" s="591"/>
      <c r="RXL283" s="589"/>
      <c r="RXM283" s="589"/>
      <c r="RXN283" s="4"/>
      <c r="RXO283" s="591"/>
      <c r="RXP283" s="589"/>
      <c r="RXQ283" s="589"/>
      <c r="RXR283" s="4"/>
      <c r="RXS283" s="591"/>
      <c r="RXT283" s="589"/>
      <c r="RXU283" s="589"/>
      <c r="RXV283" s="4"/>
      <c r="RXW283" s="591"/>
      <c r="RXX283" s="589"/>
      <c r="RXY283" s="589"/>
      <c r="RXZ283" s="4"/>
      <c r="RYA283" s="591"/>
      <c r="RYB283" s="589"/>
      <c r="RYC283" s="589"/>
      <c r="RYD283" s="4"/>
      <c r="RYE283" s="591"/>
      <c r="RYF283" s="589"/>
      <c r="RYG283" s="589"/>
      <c r="RYH283" s="4"/>
      <c r="RYI283" s="591"/>
      <c r="RYJ283" s="589"/>
      <c r="RYK283" s="589"/>
      <c r="RYL283" s="4"/>
      <c r="RYM283" s="591"/>
      <c r="RYN283" s="589"/>
      <c r="RYO283" s="589"/>
      <c r="RYP283" s="4"/>
      <c r="RYQ283" s="591"/>
      <c r="RYR283" s="589"/>
      <c r="RYS283" s="589"/>
      <c r="RYT283" s="4"/>
      <c r="RYU283" s="591"/>
      <c r="RYV283" s="589"/>
      <c r="RYW283" s="589"/>
      <c r="RYX283" s="4"/>
      <c r="RYY283" s="591"/>
      <c r="RYZ283" s="589"/>
      <c r="RZA283" s="589"/>
      <c r="RZB283" s="4"/>
      <c r="RZC283" s="591"/>
      <c r="RZD283" s="589"/>
      <c r="RZE283" s="589"/>
      <c r="RZF283" s="4"/>
      <c r="RZG283" s="591"/>
      <c r="RZH283" s="589"/>
      <c r="RZI283" s="589"/>
      <c r="RZJ283" s="4"/>
      <c r="RZK283" s="591"/>
      <c r="RZL283" s="589"/>
      <c r="RZM283" s="589"/>
      <c r="RZN283" s="4"/>
      <c r="RZO283" s="591"/>
      <c r="RZP283" s="589"/>
      <c r="RZQ283" s="589"/>
      <c r="RZR283" s="4"/>
      <c r="RZS283" s="591"/>
      <c r="RZT283" s="589"/>
      <c r="RZU283" s="589"/>
      <c r="RZV283" s="4"/>
      <c r="RZW283" s="591"/>
      <c r="RZX283" s="589"/>
      <c r="RZY283" s="589"/>
      <c r="RZZ283" s="4"/>
      <c r="SAA283" s="591"/>
      <c r="SAB283" s="589"/>
      <c r="SAC283" s="589"/>
      <c r="SAD283" s="4"/>
      <c r="SAE283" s="591"/>
      <c r="SAF283" s="589"/>
      <c r="SAG283" s="589"/>
      <c r="SAH283" s="4"/>
      <c r="SAI283" s="591"/>
      <c r="SAJ283" s="589"/>
      <c r="SAK283" s="589"/>
      <c r="SAL283" s="4"/>
      <c r="SAM283" s="591"/>
      <c r="SAN283" s="589"/>
      <c r="SAO283" s="589"/>
      <c r="SAP283" s="4"/>
      <c r="SAQ283" s="591"/>
      <c r="SAR283" s="589"/>
      <c r="SAS283" s="589"/>
      <c r="SAT283" s="4"/>
      <c r="SAU283" s="591"/>
      <c r="SAV283" s="589"/>
      <c r="SAW283" s="589"/>
      <c r="SAX283" s="4"/>
      <c r="SAY283" s="591"/>
      <c r="SAZ283" s="589"/>
      <c r="SBA283" s="589"/>
      <c r="SBB283" s="4"/>
      <c r="SBC283" s="591"/>
      <c r="SBD283" s="589"/>
      <c r="SBE283" s="589"/>
      <c r="SBF283" s="4"/>
      <c r="SBG283" s="591"/>
      <c r="SBH283" s="589"/>
      <c r="SBI283" s="589"/>
      <c r="SBJ283" s="4"/>
      <c r="SBK283" s="591"/>
      <c r="SBL283" s="589"/>
      <c r="SBM283" s="589"/>
      <c r="SBN283" s="4"/>
      <c r="SBO283" s="591"/>
      <c r="SBP283" s="589"/>
      <c r="SBQ283" s="589"/>
      <c r="SBR283" s="4"/>
      <c r="SBS283" s="591"/>
      <c r="SBT283" s="589"/>
      <c r="SBU283" s="589"/>
      <c r="SBV283" s="4"/>
      <c r="SBW283" s="591"/>
      <c r="SBX283" s="589"/>
      <c r="SBY283" s="589"/>
      <c r="SBZ283" s="4"/>
      <c r="SCA283" s="591"/>
      <c r="SCB283" s="589"/>
      <c r="SCC283" s="589"/>
      <c r="SCD283" s="4"/>
      <c r="SCE283" s="591"/>
      <c r="SCF283" s="589"/>
      <c r="SCG283" s="589"/>
      <c r="SCH283" s="4"/>
      <c r="SCI283" s="591"/>
      <c r="SCJ283" s="589"/>
      <c r="SCK283" s="589"/>
      <c r="SCL283" s="4"/>
      <c r="SCM283" s="591"/>
      <c r="SCN283" s="589"/>
      <c r="SCO283" s="589"/>
      <c r="SCP283" s="4"/>
      <c r="SCQ283" s="591"/>
      <c r="SCR283" s="589"/>
      <c r="SCS283" s="589"/>
      <c r="SCT283" s="4"/>
      <c r="SCU283" s="591"/>
      <c r="SCV283" s="589"/>
      <c r="SCW283" s="589"/>
      <c r="SCX283" s="4"/>
      <c r="SCY283" s="591"/>
      <c r="SCZ283" s="589"/>
      <c r="SDA283" s="589"/>
      <c r="SDB283" s="4"/>
      <c r="SDC283" s="591"/>
      <c r="SDD283" s="589"/>
      <c r="SDE283" s="589"/>
      <c r="SDF283" s="4"/>
      <c r="SDG283" s="591"/>
      <c r="SDH283" s="589"/>
      <c r="SDI283" s="589"/>
      <c r="SDJ283" s="4"/>
      <c r="SDK283" s="591"/>
      <c r="SDL283" s="589"/>
      <c r="SDM283" s="589"/>
      <c r="SDN283" s="4"/>
      <c r="SDO283" s="591"/>
      <c r="SDP283" s="589"/>
      <c r="SDQ283" s="589"/>
      <c r="SDR283" s="4"/>
      <c r="SDS283" s="591"/>
      <c r="SDT283" s="589"/>
      <c r="SDU283" s="589"/>
      <c r="SDV283" s="4"/>
      <c r="SDW283" s="591"/>
      <c r="SDX283" s="589"/>
      <c r="SDY283" s="589"/>
      <c r="SDZ283" s="4"/>
      <c r="SEA283" s="591"/>
      <c r="SEB283" s="589"/>
      <c r="SEC283" s="589"/>
      <c r="SED283" s="4"/>
      <c r="SEE283" s="591"/>
      <c r="SEF283" s="589"/>
      <c r="SEG283" s="589"/>
      <c r="SEH283" s="4"/>
      <c r="SEI283" s="591"/>
      <c r="SEJ283" s="589"/>
      <c r="SEK283" s="589"/>
      <c r="SEL283" s="4"/>
      <c r="SEM283" s="591"/>
      <c r="SEN283" s="589"/>
      <c r="SEO283" s="589"/>
      <c r="SEP283" s="4"/>
      <c r="SEQ283" s="591"/>
      <c r="SER283" s="589"/>
      <c r="SES283" s="589"/>
      <c r="SET283" s="4"/>
      <c r="SEU283" s="591"/>
      <c r="SEV283" s="589"/>
      <c r="SEW283" s="589"/>
      <c r="SEX283" s="4"/>
      <c r="SEY283" s="591"/>
      <c r="SEZ283" s="589"/>
      <c r="SFA283" s="589"/>
      <c r="SFB283" s="4"/>
      <c r="SFC283" s="591"/>
      <c r="SFD283" s="589"/>
      <c r="SFE283" s="589"/>
      <c r="SFF283" s="4"/>
      <c r="SFG283" s="591"/>
      <c r="SFH283" s="589"/>
      <c r="SFI283" s="589"/>
      <c r="SFJ283" s="4"/>
      <c r="SFK283" s="591"/>
      <c r="SFL283" s="589"/>
      <c r="SFM283" s="589"/>
      <c r="SFN283" s="4"/>
      <c r="SFO283" s="591"/>
      <c r="SFP283" s="589"/>
      <c r="SFQ283" s="589"/>
      <c r="SFR283" s="4"/>
      <c r="SFS283" s="591"/>
      <c r="SFT283" s="589"/>
      <c r="SFU283" s="589"/>
      <c r="SFV283" s="4"/>
      <c r="SFW283" s="591"/>
      <c r="SFX283" s="589"/>
      <c r="SFY283" s="589"/>
      <c r="SFZ283" s="4"/>
      <c r="SGA283" s="591"/>
      <c r="SGB283" s="589"/>
      <c r="SGC283" s="589"/>
      <c r="SGD283" s="4"/>
      <c r="SGE283" s="591"/>
      <c r="SGF283" s="589"/>
      <c r="SGG283" s="589"/>
      <c r="SGH283" s="4"/>
      <c r="SGI283" s="591"/>
      <c r="SGJ283" s="589"/>
      <c r="SGK283" s="589"/>
      <c r="SGL283" s="4"/>
      <c r="SGM283" s="591"/>
      <c r="SGN283" s="589"/>
      <c r="SGO283" s="589"/>
      <c r="SGP283" s="4"/>
      <c r="SGQ283" s="591"/>
      <c r="SGR283" s="589"/>
      <c r="SGS283" s="589"/>
      <c r="SGT283" s="4"/>
      <c r="SGU283" s="591"/>
      <c r="SGV283" s="589"/>
      <c r="SGW283" s="589"/>
      <c r="SGX283" s="4"/>
      <c r="SGY283" s="591"/>
      <c r="SGZ283" s="589"/>
      <c r="SHA283" s="589"/>
      <c r="SHB283" s="4"/>
      <c r="SHC283" s="591"/>
      <c r="SHD283" s="589"/>
      <c r="SHE283" s="589"/>
      <c r="SHF283" s="4"/>
      <c r="SHG283" s="591"/>
      <c r="SHH283" s="589"/>
      <c r="SHI283" s="589"/>
      <c r="SHJ283" s="4"/>
      <c r="SHK283" s="591"/>
      <c r="SHL283" s="589"/>
      <c r="SHM283" s="589"/>
      <c r="SHN283" s="4"/>
      <c r="SHO283" s="591"/>
      <c r="SHP283" s="589"/>
      <c r="SHQ283" s="589"/>
      <c r="SHR283" s="4"/>
      <c r="SHS283" s="591"/>
      <c r="SHT283" s="589"/>
      <c r="SHU283" s="589"/>
      <c r="SHV283" s="4"/>
      <c r="SHW283" s="591"/>
      <c r="SHX283" s="589"/>
      <c r="SHY283" s="589"/>
      <c r="SHZ283" s="4"/>
      <c r="SIA283" s="591"/>
      <c r="SIB283" s="589"/>
      <c r="SIC283" s="589"/>
      <c r="SID283" s="4"/>
      <c r="SIE283" s="591"/>
      <c r="SIF283" s="589"/>
      <c r="SIG283" s="589"/>
      <c r="SIH283" s="4"/>
      <c r="SII283" s="591"/>
      <c r="SIJ283" s="589"/>
      <c r="SIK283" s="589"/>
      <c r="SIL283" s="4"/>
      <c r="SIM283" s="591"/>
      <c r="SIN283" s="589"/>
      <c r="SIO283" s="589"/>
      <c r="SIP283" s="4"/>
      <c r="SIQ283" s="591"/>
      <c r="SIR283" s="589"/>
      <c r="SIS283" s="589"/>
      <c r="SIT283" s="4"/>
      <c r="SIU283" s="591"/>
      <c r="SIV283" s="589"/>
      <c r="SIW283" s="589"/>
      <c r="SIX283" s="4"/>
      <c r="SIY283" s="591"/>
      <c r="SIZ283" s="589"/>
      <c r="SJA283" s="589"/>
      <c r="SJB283" s="4"/>
      <c r="SJC283" s="591"/>
      <c r="SJD283" s="589"/>
      <c r="SJE283" s="589"/>
      <c r="SJF283" s="4"/>
      <c r="SJG283" s="591"/>
      <c r="SJH283" s="589"/>
      <c r="SJI283" s="589"/>
      <c r="SJJ283" s="4"/>
      <c r="SJK283" s="591"/>
      <c r="SJL283" s="589"/>
      <c r="SJM283" s="589"/>
      <c r="SJN283" s="4"/>
      <c r="SJO283" s="591"/>
      <c r="SJP283" s="589"/>
      <c r="SJQ283" s="589"/>
      <c r="SJR283" s="4"/>
      <c r="SJS283" s="591"/>
      <c r="SJT283" s="589"/>
      <c r="SJU283" s="589"/>
      <c r="SJV283" s="4"/>
      <c r="SJW283" s="591"/>
      <c r="SJX283" s="589"/>
      <c r="SJY283" s="589"/>
      <c r="SJZ283" s="4"/>
      <c r="SKA283" s="591"/>
      <c r="SKB283" s="589"/>
      <c r="SKC283" s="589"/>
      <c r="SKD283" s="4"/>
      <c r="SKE283" s="591"/>
      <c r="SKF283" s="589"/>
      <c r="SKG283" s="589"/>
      <c r="SKH283" s="4"/>
      <c r="SKI283" s="591"/>
      <c r="SKJ283" s="589"/>
      <c r="SKK283" s="589"/>
      <c r="SKL283" s="4"/>
      <c r="SKM283" s="591"/>
      <c r="SKN283" s="589"/>
      <c r="SKO283" s="589"/>
      <c r="SKP283" s="4"/>
      <c r="SKQ283" s="591"/>
      <c r="SKR283" s="589"/>
      <c r="SKS283" s="589"/>
      <c r="SKT283" s="4"/>
      <c r="SKU283" s="591"/>
      <c r="SKV283" s="589"/>
      <c r="SKW283" s="589"/>
      <c r="SKX283" s="4"/>
      <c r="SKY283" s="591"/>
      <c r="SKZ283" s="589"/>
      <c r="SLA283" s="589"/>
      <c r="SLB283" s="4"/>
      <c r="SLC283" s="591"/>
      <c r="SLD283" s="589"/>
      <c r="SLE283" s="589"/>
      <c r="SLF283" s="4"/>
      <c r="SLG283" s="591"/>
      <c r="SLH283" s="589"/>
      <c r="SLI283" s="589"/>
      <c r="SLJ283" s="4"/>
      <c r="SLK283" s="591"/>
      <c r="SLL283" s="589"/>
      <c r="SLM283" s="589"/>
      <c r="SLN283" s="4"/>
      <c r="SLO283" s="591"/>
      <c r="SLP283" s="589"/>
      <c r="SLQ283" s="589"/>
      <c r="SLR283" s="4"/>
      <c r="SLS283" s="591"/>
      <c r="SLT283" s="589"/>
      <c r="SLU283" s="589"/>
      <c r="SLV283" s="4"/>
      <c r="SLW283" s="591"/>
      <c r="SLX283" s="589"/>
      <c r="SLY283" s="589"/>
      <c r="SLZ283" s="4"/>
      <c r="SMA283" s="591"/>
      <c r="SMB283" s="589"/>
      <c r="SMC283" s="589"/>
      <c r="SMD283" s="4"/>
      <c r="SME283" s="591"/>
      <c r="SMF283" s="589"/>
      <c r="SMG283" s="589"/>
      <c r="SMH283" s="4"/>
      <c r="SMI283" s="591"/>
      <c r="SMJ283" s="589"/>
      <c r="SMK283" s="589"/>
      <c r="SML283" s="4"/>
      <c r="SMM283" s="591"/>
      <c r="SMN283" s="589"/>
      <c r="SMO283" s="589"/>
      <c r="SMP283" s="4"/>
      <c r="SMQ283" s="591"/>
      <c r="SMR283" s="589"/>
      <c r="SMS283" s="589"/>
      <c r="SMT283" s="4"/>
      <c r="SMU283" s="591"/>
      <c r="SMV283" s="589"/>
      <c r="SMW283" s="589"/>
      <c r="SMX283" s="4"/>
      <c r="SMY283" s="591"/>
      <c r="SMZ283" s="589"/>
      <c r="SNA283" s="589"/>
      <c r="SNB283" s="4"/>
      <c r="SNC283" s="591"/>
      <c r="SND283" s="589"/>
      <c r="SNE283" s="589"/>
      <c r="SNF283" s="4"/>
      <c r="SNG283" s="591"/>
      <c r="SNH283" s="589"/>
      <c r="SNI283" s="589"/>
      <c r="SNJ283" s="4"/>
      <c r="SNK283" s="591"/>
      <c r="SNL283" s="589"/>
      <c r="SNM283" s="589"/>
      <c r="SNN283" s="4"/>
      <c r="SNO283" s="591"/>
      <c r="SNP283" s="589"/>
      <c r="SNQ283" s="589"/>
      <c r="SNR283" s="4"/>
      <c r="SNS283" s="591"/>
      <c r="SNT283" s="589"/>
      <c r="SNU283" s="589"/>
      <c r="SNV283" s="4"/>
      <c r="SNW283" s="591"/>
      <c r="SNX283" s="589"/>
      <c r="SNY283" s="589"/>
      <c r="SNZ283" s="4"/>
      <c r="SOA283" s="591"/>
      <c r="SOB283" s="589"/>
      <c r="SOC283" s="589"/>
      <c r="SOD283" s="4"/>
      <c r="SOE283" s="591"/>
      <c r="SOF283" s="589"/>
      <c r="SOG283" s="589"/>
      <c r="SOH283" s="4"/>
      <c r="SOI283" s="591"/>
      <c r="SOJ283" s="589"/>
      <c r="SOK283" s="589"/>
      <c r="SOL283" s="4"/>
      <c r="SOM283" s="591"/>
      <c r="SON283" s="589"/>
      <c r="SOO283" s="589"/>
      <c r="SOP283" s="4"/>
      <c r="SOQ283" s="591"/>
      <c r="SOR283" s="589"/>
      <c r="SOS283" s="589"/>
      <c r="SOT283" s="4"/>
      <c r="SOU283" s="591"/>
      <c r="SOV283" s="589"/>
      <c r="SOW283" s="589"/>
      <c r="SOX283" s="4"/>
      <c r="SOY283" s="591"/>
      <c r="SOZ283" s="589"/>
      <c r="SPA283" s="589"/>
      <c r="SPB283" s="4"/>
      <c r="SPC283" s="591"/>
      <c r="SPD283" s="589"/>
      <c r="SPE283" s="589"/>
      <c r="SPF283" s="4"/>
      <c r="SPG283" s="591"/>
      <c r="SPH283" s="589"/>
      <c r="SPI283" s="589"/>
      <c r="SPJ283" s="4"/>
      <c r="SPK283" s="591"/>
      <c r="SPL283" s="589"/>
      <c r="SPM283" s="589"/>
      <c r="SPN283" s="4"/>
      <c r="SPO283" s="591"/>
      <c r="SPP283" s="589"/>
      <c r="SPQ283" s="589"/>
      <c r="SPR283" s="4"/>
      <c r="SPS283" s="591"/>
      <c r="SPT283" s="589"/>
      <c r="SPU283" s="589"/>
      <c r="SPV283" s="4"/>
      <c r="SPW283" s="591"/>
      <c r="SPX283" s="589"/>
      <c r="SPY283" s="589"/>
      <c r="SPZ283" s="4"/>
      <c r="SQA283" s="591"/>
      <c r="SQB283" s="589"/>
      <c r="SQC283" s="589"/>
      <c r="SQD283" s="4"/>
      <c r="SQE283" s="591"/>
      <c r="SQF283" s="589"/>
      <c r="SQG283" s="589"/>
      <c r="SQH283" s="4"/>
      <c r="SQI283" s="591"/>
      <c r="SQJ283" s="589"/>
      <c r="SQK283" s="589"/>
      <c r="SQL283" s="4"/>
      <c r="SQM283" s="591"/>
      <c r="SQN283" s="589"/>
      <c r="SQO283" s="589"/>
      <c r="SQP283" s="4"/>
      <c r="SQQ283" s="591"/>
      <c r="SQR283" s="589"/>
      <c r="SQS283" s="589"/>
      <c r="SQT283" s="4"/>
      <c r="SQU283" s="591"/>
      <c r="SQV283" s="589"/>
      <c r="SQW283" s="589"/>
      <c r="SQX283" s="4"/>
      <c r="SQY283" s="591"/>
      <c r="SQZ283" s="589"/>
      <c r="SRA283" s="589"/>
      <c r="SRB283" s="4"/>
      <c r="SRC283" s="591"/>
      <c r="SRD283" s="589"/>
      <c r="SRE283" s="589"/>
      <c r="SRF283" s="4"/>
      <c r="SRG283" s="591"/>
      <c r="SRH283" s="589"/>
      <c r="SRI283" s="589"/>
      <c r="SRJ283" s="4"/>
      <c r="SRK283" s="591"/>
      <c r="SRL283" s="589"/>
      <c r="SRM283" s="589"/>
      <c r="SRN283" s="4"/>
      <c r="SRO283" s="591"/>
      <c r="SRP283" s="589"/>
      <c r="SRQ283" s="589"/>
      <c r="SRR283" s="4"/>
      <c r="SRS283" s="591"/>
      <c r="SRT283" s="589"/>
      <c r="SRU283" s="589"/>
      <c r="SRV283" s="4"/>
      <c r="SRW283" s="591"/>
      <c r="SRX283" s="589"/>
      <c r="SRY283" s="589"/>
      <c r="SRZ283" s="4"/>
      <c r="SSA283" s="591"/>
      <c r="SSB283" s="589"/>
      <c r="SSC283" s="589"/>
      <c r="SSD283" s="4"/>
      <c r="SSE283" s="591"/>
      <c r="SSF283" s="589"/>
      <c r="SSG283" s="589"/>
      <c r="SSH283" s="4"/>
      <c r="SSI283" s="591"/>
      <c r="SSJ283" s="589"/>
      <c r="SSK283" s="589"/>
      <c r="SSL283" s="4"/>
      <c r="SSM283" s="591"/>
      <c r="SSN283" s="589"/>
      <c r="SSO283" s="589"/>
      <c r="SSP283" s="4"/>
      <c r="SSQ283" s="591"/>
      <c r="SSR283" s="589"/>
      <c r="SSS283" s="589"/>
      <c r="SST283" s="4"/>
      <c r="SSU283" s="591"/>
      <c r="SSV283" s="589"/>
      <c r="SSW283" s="589"/>
      <c r="SSX283" s="4"/>
      <c r="SSY283" s="591"/>
      <c r="SSZ283" s="589"/>
      <c r="STA283" s="589"/>
      <c r="STB283" s="4"/>
      <c r="STC283" s="591"/>
      <c r="STD283" s="589"/>
      <c r="STE283" s="589"/>
      <c r="STF283" s="4"/>
      <c r="STG283" s="591"/>
      <c r="STH283" s="589"/>
      <c r="STI283" s="589"/>
      <c r="STJ283" s="4"/>
      <c r="STK283" s="591"/>
      <c r="STL283" s="589"/>
      <c r="STM283" s="589"/>
      <c r="STN283" s="4"/>
      <c r="STO283" s="591"/>
      <c r="STP283" s="589"/>
      <c r="STQ283" s="589"/>
      <c r="STR283" s="4"/>
      <c r="STS283" s="591"/>
      <c r="STT283" s="589"/>
      <c r="STU283" s="589"/>
      <c r="STV283" s="4"/>
      <c r="STW283" s="591"/>
      <c r="STX283" s="589"/>
      <c r="STY283" s="589"/>
      <c r="STZ283" s="4"/>
      <c r="SUA283" s="591"/>
      <c r="SUB283" s="589"/>
      <c r="SUC283" s="589"/>
      <c r="SUD283" s="4"/>
      <c r="SUE283" s="591"/>
      <c r="SUF283" s="589"/>
      <c r="SUG283" s="589"/>
      <c r="SUH283" s="4"/>
      <c r="SUI283" s="591"/>
      <c r="SUJ283" s="589"/>
      <c r="SUK283" s="589"/>
      <c r="SUL283" s="4"/>
      <c r="SUM283" s="591"/>
      <c r="SUN283" s="589"/>
      <c r="SUO283" s="589"/>
      <c r="SUP283" s="4"/>
      <c r="SUQ283" s="591"/>
      <c r="SUR283" s="589"/>
      <c r="SUS283" s="589"/>
      <c r="SUT283" s="4"/>
      <c r="SUU283" s="591"/>
      <c r="SUV283" s="589"/>
      <c r="SUW283" s="589"/>
      <c r="SUX283" s="4"/>
      <c r="SUY283" s="591"/>
      <c r="SUZ283" s="589"/>
      <c r="SVA283" s="589"/>
      <c r="SVB283" s="4"/>
      <c r="SVC283" s="591"/>
      <c r="SVD283" s="589"/>
      <c r="SVE283" s="589"/>
      <c r="SVF283" s="4"/>
      <c r="SVG283" s="591"/>
      <c r="SVH283" s="589"/>
      <c r="SVI283" s="589"/>
      <c r="SVJ283" s="4"/>
      <c r="SVK283" s="591"/>
      <c r="SVL283" s="589"/>
      <c r="SVM283" s="589"/>
      <c r="SVN283" s="4"/>
      <c r="SVO283" s="591"/>
      <c r="SVP283" s="589"/>
      <c r="SVQ283" s="589"/>
      <c r="SVR283" s="4"/>
      <c r="SVS283" s="591"/>
      <c r="SVT283" s="589"/>
      <c r="SVU283" s="589"/>
      <c r="SVV283" s="4"/>
      <c r="SVW283" s="591"/>
      <c r="SVX283" s="589"/>
      <c r="SVY283" s="589"/>
      <c r="SVZ283" s="4"/>
      <c r="SWA283" s="591"/>
      <c r="SWB283" s="589"/>
      <c r="SWC283" s="589"/>
      <c r="SWD283" s="4"/>
      <c r="SWE283" s="591"/>
      <c r="SWF283" s="589"/>
      <c r="SWG283" s="589"/>
      <c r="SWH283" s="4"/>
      <c r="SWI283" s="591"/>
      <c r="SWJ283" s="589"/>
      <c r="SWK283" s="589"/>
      <c r="SWL283" s="4"/>
      <c r="SWM283" s="591"/>
      <c r="SWN283" s="589"/>
      <c r="SWO283" s="589"/>
      <c r="SWP283" s="4"/>
      <c r="SWQ283" s="591"/>
      <c r="SWR283" s="589"/>
      <c r="SWS283" s="589"/>
      <c r="SWT283" s="4"/>
      <c r="SWU283" s="591"/>
      <c r="SWV283" s="589"/>
      <c r="SWW283" s="589"/>
      <c r="SWX283" s="4"/>
      <c r="SWY283" s="591"/>
      <c r="SWZ283" s="589"/>
      <c r="SXA283" s="589"/>
      <c r="SXB283" s="4"/>
      <c r="SXC283" s="591"/>
      <c r="SXD283" s="589"/>
      <c r="SXE283" s="589"/>
      <c r="SXF283" s="4"/>
      <c r="SXG283" s="591"/>
      <c r="SXH283" s="589"/>
      <c r="SXI283" s="589"/>
      <c r="SXJ283" s="4"/>
      <c r="SXK283" s="591"/>
      <c r="SXL283" s="589"/>
      <c r="SXM283" s="589"/>
      <c r="SXN283" s="4"/>
      <c r="SXO283" s="591"/>
      <c r="SXP283" s="589"/>
      <c r="SXQ283" s="589"/>
      <c r="SXR283" s="4"/>
      <c r="SXS283" s="591"/>
      <c r="SXT283" s="589"/>
      <c r="SXU283" s="589"/>
      <c r="SXV283" s="4"/>
      <c r="SXW283" s="591"/>
      <c r="SXX283" s="589"/>
      <c r="SXY283" s="589"/>
      <c r="SXZ283" s="4"/>
      <c r="SYA283" s="591"/>
      <c r="SYB283" s="589"/>
      <c r="SYC283" s="589"/>
      <c r="SYD283" s="4"/>
      <c r="SYE283" s="591"/>
      <c r="SYF283" s="589"/>
      <c r="SYG283" s="589"/>
      <c r="SYH283" s="4"/>
      <c r="SYI283" s="591"/>
      <c r="SYJ283" s="589"/>
      <c r="SYK283" s="589"/>
      <c r="SYL283" s="4"/>
      <c r="SYM283" s="591"/>
      <c r="SYN283" s="589"/>
      <c r="SYO283" s="589"/>
      <c r="SYP283" s="4"/>
      <c r="SYQ283" s="591"/>
      <c r="SYR283" s="589"/>
      <c r="SYS283" s="589"/>
      <c r="SYT283" s="4"/>
      <c r="SYU283" s="591"/>
      <c r="SYV283" s="589"/>
      <c r="SYW283" s="589"/>
      <c r="SYX283" s="4"/>
      <c r="SYY283" s="591"/>
      <c r="SYZ283" s="589"/>
      <c r="SZA283" s="589"/>
      <c r="SZB283" s="4"/>
      <c r="SZC283" s="591"/>
      <c r="SZD283" s="589"/>
      <c r="SZE283" s="589"/>
      <c r="SZF283" s="4"/>
      <c r="SZG283" s="591"/>
      <c r="SZH283" s="589"/>
      <c r="SZI283" s="589"/>
      <c r="SZJ283" s="4"/>
      <c r="SZK283" s="591"/>
      <c r="SZL283" s="589"/>
      <c r="SZM283" s="589"/>
      <c r="SZN283" s="4"/>
      <c r="SZO283" s="591"/>
      <c r="SZP283" s="589"/>
      <c r="SZQ283" s="589"/>
      <c r="SZR283" s="4"/>
      <c r="SZS283" s="591"/>
      <c r="SZT283" s="589"/>
      <c r="SZU283" s="589"/>
      <c r="SZV283" s="4"/>
      <c r="SZW283" s="591"/>
      <c r="SZX283" s="589"/>
      <c r="SZY283" s="589"/>
      <c r="SZZ283" s="4"/>
      <c r="TAA283" s="591"/>
      <c r="TAB283" s="589"/>
      <c r="TAC283" s="589"/>
      <c r="TAD283" s="4"/>
      <c r="TAE283" s="591"/>
      <c r="TAF283" s="589"/>
      <c r="TAG283" s="589"/>
      <c r="TAH283" s="4"/>
      <c r="TAI283" s="591"/>
      <c r="TAJ283" s="589"/>
      <c r="TAK283" s="589"/>
      <c r="TAL283" s="4"/>
      <c r="TAM283" s="591"/>
      <c r="TAN283" s="589"/>
      <c r="TAO283" s="589"/>
      <c r="TAP283" s="4"/>
      <c r="TAQ283" s="591"/>
      <c r="TAR283" s="589"/>
      <c r="TAS283" s="589"/>
      <c r="TAT283" s="4"/>
      <c r="TAU283" s="591"/>
      <c r="TAV283" s="589"/>
      <c r="TAW283" s="589"/>
      <c r="TAX283" s="4"/>
      <c r="TAY283" s="591"/>
      <c r="TAZ283" s="589"/>
      <c r="TBA283" s="589"/>
      <c r="TBB283" s="4"/>
      <c r="TBC283" s="591"/>
      <c r="TBD283" s="589"/>
      <c r="TBE283" s="589"/>
      <c r="TBF283" s="4"/>
      <c r="TBG283" s="591"/>
      <c r="TBH283" s="589"/>
      <c r="TBI283" s="589"/>
      <c r="TBJ283" s="4"/>
      <c r="TBK283" s="591"/>
      <c r="TBL283" s="589"/>
      <c r="TBM283" s="589"/>
      <c r="TBN283" s="4"/>
      <c r="TBO283" s="591"/>
      <c r="TBP283" s="589"/>
      <c r="TBQ283" s="589"/>
      <c r="TBR283" s="4"/>
      <c r="TBS283" s="591"/>
      <c r="TBT283" s="589"/>
      <c r="TBU283" s="589"/>
      <c r="TBV283" s="4"/>
      <c r="TBW283" s="591"/>
      <c r="TBX283" s="589"/>
      <c r="TBY283" s="589"/>
      <c r="TBZ283" s="4"/>
      <c r="TCA283" s="591"/>
      <c r="TCB283" s="589"/>
      <c r="TCC283" s="589"/>
      <c r="TCD283" s="4"/>
      <c r="TCE283" s="591"/>
      <c r="TCF283" s="589"/>
      <c r="TCG283" s="589"/>
      <c r="TCH283" s="4"/>
      <c r="TCI283" s="591"/>
      <c r="TCJ283" s="589"/>
      <c r="TCK283" s="589"/>
      <c r="TCL283" s="4"/>
      <c r="TCM283" s="591"/>
      <c r="TCN283" s="589"/>
      <c r="TCO283" s="589"/>
      <c r="TCP283" s="4"/>
      <c r="TCQ283" s="591"/>
      <c r="TCR283" s="589"/>
      <c r="TCS283" s="589"/>
      <c r="TCT283" s="4"/>
      <c r="TCU283" s="591"/>
      <c r="TCV283" s="589"/>
      <c r="TCW283" s="589"/>
      <c r="TCX283" s="4"/>
      <c r="TCY283" s="591"/>
      <c r="TCZ283" s="589"/>
      <c r="TDA283" s="589"/>
      <c r="TDB283" s="4"/>
      <c r="TDC283" s="591"/>
      <c r="TDD283" s="589"/>
      <c r="TDE283" s="589"/>
      <c r="TDF283" s="4"/>
      <c r="TDG283" s="591"/>
      <c r="TDH283" s="589"/>
      <c r="TDI283" s="589"/>
      <c r="TDJ283" s="4"/>
      <c r="TDK283" s="591"/>
      <c r="TDL283" s="589"/>
      <c r="TDM283" s="589"/>
      <c r="TDN283" s="4"/>
      <c r="TDO283" s="591"/>
      <c r="TDP283" s="589"/>
      <c r="TDQ283" s="589"/>
      <c r="TDR283" s="4"/>
      <c r="TDS283" s="591"/>
      <c r="TDT283" s="589"/>
      <c r="TDU283" s="589"/>
      <c r="TDV283" s="4"/>
      <c r="TDW283" s="591"/>
      <c r="TDX283" s="589"/>
      <c r="TDY283" s="589"/>
      <c r="TDZ283" s="4"/>
      <c r="TEA283" s="591"/>
      <c r="TEB283" s="589"/>
      <c r="TEC283" s="589"/>
      <c r="TED283" s="4"/>
      <c r="TEE283" s="591"/>
      <c r="TEF283" s="589"/>
      <c r="TEG283" s="589"/>
      <c r="TEH283" s="4"/>
      <c r="TEI283" s="591"/>
      <c r="TEJ283" s="589"/>
      <c r="TEK283" s="589"/>
      <c r="TEL283" s="4"/>
      <c r="TEM283" s="591"/>
      <c r="TEN283" s="589"/>
      <c r="TEO283" s="589"/>
      <c r="TEP283" s="4"/>
      <c r="TEQ283" s="591"/>
      <c r="TER283" s="589"/>
      <c r="TES283" s="589"/>
      <c r="TET283" s="4"/>
      <c r="TEU283" s="591"/>
      <c r="TEV283" s="589"/>
      <c r="TEW283" s="589"/>
      <c r="TEX283" s="4"/>
      <c r="TEY283" s="591"/>
      <c r="TEZ283" s="589"/>
      <c r="TFA283" s="589"/>
      <c r="TFB283" s="4"/>
      <c r="TFC283" s="591"/>
      <c r="TFD283" s="589"/>
      <c r="TFE283" s="589"/>
      <c r="TFF283" s="4"/>
      <c r="TFG283" s="591"/>
      <c r="TFH283" s="589"/>
      <c r="TFI283" s="589"/>
      <c r="TFJ283" s="4"/>
      <c r="TFK283" s="591"/>
      <c r="TFL283" s="589"/>
      <c r="TFM283" s="589"/>
      <c r="TFN283" s="4"/>
      <c r="TFO283" s="591"/>
      <c r="TFP283" s="589"/>
      <c r="TFQ283" s="589"/>
      <c r="TFR283" s="4"/>
      <c r="TFS283" s="591"/>
      <c r="TFT283" s="589"/>
      <c r="TFU283" s="589"/>
      <c r="TFV283" s="4"/>
      <c r="TFW283" s="591"/>
      <c r="TFX283" s="589"/>
      <c r="TFY283" s="589"/>
      <c r="TFZ283" s="4"/>
      <c r="TGA283" s="591"/>
      <c r="TGB283" s="589"/>
      <c r="TGC283" s="589"/>
      <c r="TGD283" s="4"/>
      <c r="TGE283" s="591"/>
      <c r="TGF283" s="589"/>
      <c r="TGG283" s="589"/>
      <c r="TGH283" s="4"/>
      <c r="TGI283" s="591"/>
      <c r="TGJ283" s="589"/>
      <c r="TGK283" s="589"/>
      <c r="TGL283" s="4"/>
      <c r="TGM283" s="591"/>
      <c r="TGN283" s="589"/>
      <c r="TGO283" s="589"/>
      <c r="TGP283" s="4"/>
      <c r="TGQ283" s="591"/>
      <c r="TGR283" s="589"/>
      <c r="TGS283" s="589"/>
      <c r="TGT283" s="4"/>
      <c r="TGU283" s="591"/>
      <c r="TGV283" s="589"/>
      <c r="TGW283" s="589"/>
      <c r="TGX283" s="4"/>
      <c r="TGY283" s="591"/>
      <c r="TGZ283" s="589"/>
      <c r="THA283" s="589"/>
      <c r="THB283" s="4"/>
      <c r="THC283" s="591"/>
      <c r="THD283" s="589"/>
      <c r="THE283" s="589"/>
      <c r="THF283" s="4"/>
      <c r="THG283" s="591"/>
      <c r="THH283" s="589"/>
      <c r="THI283" s="589"/>
      <c r="THJ283" s="4"/>
      <c r="THK283" s="591"/>
      <c r="THL283" s="589"/>
      <c r="THM283" s="589"/>
      <c r="THN283" s="4"/>
      <c r="THO283" s="591"/>
      <c r="THP283" s="589"/>
      <c r="THQ283" s="589"/>
      <c r="THR283" s="4"/>
      <c r="THS283" s="591"/>
      <c r="THT283" s="589"/>
      <c r="THU283" s="589"/>
      <c r="THV283" s="4"/>
      <c r="THW283" s="591"/>
      <c r="THX283" s="589"/>
      <c r="THY283" s="589"/>
      <c r="THZ283" s="4"/>
      <c r="TIA283" s="591"/>
      <c r="TIB283" s="589"/>
      <c r="TIC283" s="589"/>
      <c r="TID283" s="4"/>
      <c r="TIE283" s="591"/>
      <c r="TIF283" s="589"/>
      <c r="TIG283" s="589"/>
      <c r="TIH283" s="4"/>
      <c r="TII283" s="591"/>
      <c r="TIJ283" s="589"/>
      <c r="TIK283" s="589"/>
      <c r="TIL283" s="4"/>
      <c r="TIM283" s="591"/>
      <c r="TIN283" s="589"/>
      <c r="TIO283" s="589"/>
      <c r="TIP283" s="4"/>
      <c r="TIQ283" s="591"/>
      <c r="TIR283" s="589"/>
      <c r="TIS283" s="589"/>
      <c r="TIT283" s="4"/>
      <c r="TIU283" s="591"/>
      <c r="TIV283" s="589"/>
      <c r="TIW283" s="589"/>
      <c r="TIX283" s="4"/>
      <c r="TIY283" s="591"/>
      <c r="TIZ283" s="589"/>
      <c r="TJA283" s="589"/>
      <c r="TJB283" s="4"/>
      <c r="TJC283" s="591"/>
      <c r="TJD283" s="589"/>
      <c r="TJE283" s="589"/>
      <c r="TJF283" s="4"/>
      <c r="TJG283" s="591"/>
      <c r="TJH283" s="589"/>
      <c r="TJI283" s="589"/>
      <c r="TJJ283" s="4"/>
      <c r="TJK283" s="591"/>
      <c r="TJL283" s="589"/>
      <c r="TJM283" s="589"/>
      <c r="TJN283" s="4"/>
      <c r="TJO283" s="591"/>
      <c r="TJP283" s="589"/>
      <c r="TJQ283" s="589"/>
      <c r="TJR283" s="4"/>
      <c r="TJS283" s="591"/>
      <c r="TJT283" s="589"/>
      <c r="TJU283" s="589"/>
      <c r="TJV283" s="4"/>
      <c r="TJW283" s="591"/>
      <c r="TJX283" s="589"/>
      <c r="TJY283" s="589"/>
      <c r="TJZ283" s="4"/>
      <c r="TKA283" s="591"/>
      <c r="TKB283" s="589"/>
      <c r="TKC283" s="589"/>
      <c r="TKD283" s="4"/>
      <c r="TKE283" s="591"/>
      <c r="TKF283" s="589"/>
      <c r="TKG283" s="589"/>
      <c r="TKH283" s="4"/>
      <c r="TKI283" s="591"/>
      <c r="TKJ283" s="589"/>
      <c r="TKK283" s="589"/>
      <c r="TKL283" s="4"/>
      <c r="TKM283" s="591"/>
      <c r="TKN283" s="589"/>
      <c r="TKO283" s="589"/>
      <c r="TKP283" s="4"/>
      <c r="TKQ283" s="591"/>
      <c r="TKR283" s="589"/>
      <c r="TKS283" s="589"/>
      <c r="TKT283" s="4"/>
      <c r="TKU283" s="591"/>
      <c r="TKV283" s="589"/>
      <c r="TKW283" s="589"/>
      <c r="TKX283" s="4"/>
      <c r="TKY283" s="591"/>
      <c r="TKZ283" s="589"/>
      <c r="TLA283" s="589"/>
      <c r="TLB283" s="4"/>
      <c r="TLC283" s="591"/>
      <c r="TLD283" s="589"/>
      <c r="TLE283" s="589"/>
      <c r="TLF283" s="4"/>
      <c r="TLG283" s="591"/>
      <c r="TLH283" s="589"/>
      <c r="TLI283" s="589"/>
      <c r="TLJ283" s="4"/>
      <c r="TLK283" s="591"/>
      <c r="TLL283" s="589"/>
      <c r="TLM283" s="589"/>
      <c r="TLN283" s="4"/>
      <c r="TLO283" s="591"/>
      <c r="TLP283" s="589"/>
      <c r="TLQ283" s="589"/>
      <c r="TLR283" s="4"/>
      <c r="TLS283" s="591"/>
      <c r="TLT283" s="589"/>
      <c r="TLU283" s="589"/>
      <c r="TLV283" s="4"/>
      <c r="TLW283" s="591"/>
      <c r="TLX283" s="589"/>
      <c r="TLY283" s="589"/>
      <c r="TLZ283" s="4"/>
      <c r="TMA283" s="591"/>
      <c r="TMB283" s="589"/>
      <c r="TMC283" s="589"/>
      <c r="TMD283" s="4"/>
      <c r="TME283" s="591"/>
      <c r="TMF283" s="589"/>
      <c r="TMG283" s="589"/>
      <c r="TMH283" s="4"/>
      <c r="TMI283" s="591"/>
      <c r="TMJ283" s="589"/>
      <c r="TMK283" s="589"/>
      <c r="TML283" s="4"/>
      <c r="TMM283" s="591"/>
      <c r="TMN283" s="589"/>
      <c r="TMO283" s="589"/>
      <c r="TMP283" s="4"/>
      <c r="TMQ283" s="591"/>
      <c r="TMR283" s="589"/>
      <c r="TMS283" s="589"/>
      <c r="TMT283" s="4"/>
      <c r="TMU283" s="591"/>
      <c r="TMV283" s="589"/>
      <c r="TMW283" s="589"/>
      <c r="TMX283" s="4"/>
      <c r="TMY283" s="591"/>
      <c r="TMZ283" s="589"/>
      <c r="TNA283" s="589"/>
      <c r="TNB283" s="4"/>
      <c r="TNC283" s="591"/>
      <c r="TND283" s="589"/>
      <c r="TNE283" s="589"/>
      <c r="TNF283" s="4"/>
      <c r="TNG283" s="591"/>
      <c r="TNH283" s="589"/>
      <c r="TNI283" s="589"/>
      <c r="TNJ283" s="4"/>
      <c r="TNK283" s="591"/>
      <c r="TNL283" s="589"/>
      <c r="TNM283" s="589"/>
      <c r="TNN283" s="4"/>
      <c r="TNO283" s="591"/>
      <c r="TNP283" s="589"/>
      <c r="TNQ283" s="589"/>
      <c r="TNR283" s="4"/>
      <c r="TNS283" s="591"/>
      <c r="TNT283" s="589"/>
      <c r="TNU283" s="589"/>
      <c r="TNV283" s="4"/>
      <c r="TNW283" s="591"/>
      <c r="TNX283" s="589"/>
      <c r="TNY283" s="589"/>
      <c r="TNZ283" s="4"/>
      <c r="TOA283" s="591"/>
      <c r="TOB283" s="589"/>
      <c r="TOC283" s="589"/>
      <c r="TOD283" s="4"/>
      <c r="TOE283" s="591"/>
      <c r="TOF283" s="589"/>
      <c r="TOG283" s="589"/>
      <c r="TOH283" s="4"/>
      <c r="TOI283" s="591"/>
      <c r="TOJ283" s="589"/>
      <c r="TOK283" s="589"/>
      <c r="TOL283" s="4"/>
      <c r="TOM283" s="591"/>
      <c r="TON283" s="589"/>
      <c r="TOO283" s="589"/>
      <c r="TOP283" s="4"/>
      <c r="TOQ283" s="591"/>
      <c r="TOR283" s="589"/>
      <c r="TOS283" s="589"/>
      <c r="TOT283" s="4"/>
      <c r="TOU283" s="591"/>
      <c r="TOV283" s="589"/>
      <c r="TOW283" s="589"/>
      <c r="TOX283" s="4"/>
      <c r="TOY283" s="591"/>
      <c r="TOZ283" s="589"/>
      <c r="TPA283" s="589"/>
      <c r="TPB283" s="4"/>
      <c r="TPC283" s="591"/>
      <c r="TPD283" s="589"/>
      <c r="TPE283" s="589"/>
      <c r="TPF283" s="4"/>
      <c r="TPG283" s="591"/>
      <c r="TPH283" s="589"/>
      <c r="TPI283" s="589"/>
      <c r="TPJ283" s="4"/>
      <c r="TPK283" s="591"/>
      <c r="TPL283" s="589"/>
      <c r="TPM283" s="589"/>
      <c r="TPN283" s="4"/>
      <c r="TPO283" s="591"/>
      <c r="TPP283" s="589"/>
      <c r="TPQ283" s="589"/>
      <c r="TPR283" s="4"/>
      <c r="TPS283" s="591"/>
      <c r="TPT283" s="589"/>
      <c r="TPU283" s="589"/>
      <c r="TPV283" s="4"/>
      <c r="TPW283" s="591"/>
      <c r="TPX283" s="589"/>
      <c r="TPY283" s="589"/>
      <c r="TPZ283" s="4"/>
      <c r="TQA283" s="591"/>
      <c r="TQB283" s="589"/>
      <c r="TQC283" s="589"/>
      <c r="TQD283" s="4"/>
      <c r="TQE283" s="591"/>
      <c r="TQF283" s="589"/>
      <c r="TQG283" s="589"/>
      <c r="TQH283" s="4"/>
      <c r="TQI283" s="591"/>
      <c r="TQJ283" s="589"/>
      <c r="TQK283" s="589"/>
      <c r="TQL283" s="4"/>
      <c r="TQM283" s="591"/>
      <c r="TQN283" s="589"/>
      <c r="TQO283" s="589"/>
      <c r="TQP283" s="4"/>
      <c r="TQQ283" s="591"/>
      <c r="TQR283" s="589"/>
      <c r="TQS283" s="589"/>
      <c r="TQT283" s="4"/>
      <c r="TQU283" s="591"/>
      <c r="TQV283" s="589"/>
      <c r="TQW283" s="589"/>
      <c r="TQX283" s="4"/>
      <c r="TQY283" s="591"/>
      <c r="TQZ283" s="589"/>
      <c r="TRA283" s="589"/>
      <c r="TRB283" s="4"/>
      <c r="TRC283" s="591"/>
      <c r="TRD283" s="589"/>
      <c r="TRE283" s="589"/>
      <c r="TRF283" s="4"/>
      <c r="TRG283" s="591"/>
      <c r="TRH283" s="589"/>
      <c r="TRI283" s="589"/>
      <c r="TRJ283" s="4"/>
      <c r="TRK283" s="591"/>
      <c r="TRL283" s="589"/>
      <c r="TRM283" s="589"/>
      <c r="TRN283" s="4"/>
      <c r="TRO283" s="591"/>
      <c r="TRP283" s="589"/>
      <c r="TRQ283" s="589"/>
      <c r="TRR283" s="4"/>
      <c r="TRS283" s="591"/>
      <c r="TRT283" s="589"/>
      <c r="TRU283" s="589"/>
      <c r="TRV283" s="4"/>
      <c r="TRW283" s="591"/>
      <c r="TRX283" s="589"/>
      <c r="TRY283" s="589"/>
      <c r="TRZ283" s="4"/>
      <c r="TSA283" s="591"/>
      <c r="TSB283" s="589"/>
      <c r="TSC283" s="589"/>
      <c r="TSD283" s="4"/>
      <c r="TSE283" s="591"/>
      <c r="TSF283" s="589"/>
      <c r="TSG283" s="589"/>
      <c r="TSH283" s="4"/>
      <c r="TSI283" s="591"/>
      <c r="TSJ283" s="589"/>
      <c r="TSK283" s="589"/>
      <c r="TSL283" s="4"/>
      <c r="TSM283" s="591"/>
      <c r="TSN283" s="589"/>
      <c r="TSO283" s="589"/>
      <c r="TSP283" s="4"/>
      <c r="TSQ283" s="591"/>
      <c r="TSR283" s="589"/>
      <c r="TSS283" s="589"/>
      <c r="TST283" s="4"/>
      <c r="TSU283" s="591"/>
      <c r="TSV283" s="589"/>
      <c r="TSW283" s="589"/>
      <c r="TSX283" s="4"/>
      <c r="TSY283" s="591"/>
      <c r="TSZ283" s="589"/>
      <c r="TTA283" s="589"/>
      <c r="TTB283" s="4"/>
      <c r="TTC283" s="591"/>
      <c r="TTD283" s="589"/>
      <c r="TTE283" s="589"/>
      <c r="TTF283" s="4"/>
      <c r="TTG283" s="591"/>
      <c r="TTH283" s="589"/>
      <c r="TTI283" s="589"/>
      <c r="TTJ283" s="4"/>
      <c r="TTK283" s="591"/>
      <c r="TTL283" s="589"/>
      <c r="TTM283" s="589"/>
      <c r="TTN283" s="4"/>
      <c r="TTO283" s="591"/>
      <c r="TTP283" s="589"/>
      <c r="TTQ283" s="589"/>
      <c r="TTR283" s="4"/>
      <c r="TTS283" s="591"/>
      <c r="TTT283" s="589"/>
      <c r="TTU283" s="589"/>
      <c r="TTV283" s="4"/>
      <c r="TTW283" s="591"/>
      <c r="TTX283" s="589"/>
      <c r="TTY283" s="589"/>
      <c r="TTZ283" s="4"/>
      <c r="TUA283" s="591"/>
      <c r="TUB283" s="589"/>
      <c r="TUC283" s="589"/>
      <c r="TUD283" s="4"/>
      <c r="TUE283" s="591"/>
      <c r="TUF283" s="589"/>
      <c r="TUG283" s="589"/>
      <c r="TUH283" s="4"/>
      <c r="TUI283" s="591"/>
      <c r="TUJ283" s="589"/>
      <c r="TUK283" s="589"/>
      <c r="TUL283" s="4"/>
      <c r="TUM283" s="591"/>
      <c r="TUN283" s="589"/>
      <c r="TUO283" s="589"/>
      <c r="TUP283" s="4"/>
      <c r="TUQ283" s="591"/>
      <c r="TUR283" s="589"/>
      <c r="TUS283" s="589"/>
      <c r="TUT283" s="4"/>
      <c r="TUU283" s="591"/>
      <c r="TUV283" s="589"/>
      <c r="TUW283" s="589"/>
      <c r="TUX283" s="4"/>
      <c r="TUY283" s="591"/>
      <c r="TUZ283" s="589"/>
      <c r="TVA283" s="589"/>
      <c r="TVB283" s="4"/>
      <c r="TVC283" s="591"/>
      <c r="TVD283" s="589"/>
      <c r="TVE283" s="589"/>
      <c r="TVF283" s="4"/>
      <c r="TVG283" s="591"/>
      <c r="TVH283" s="589"/>
      <c r="TVI283" s="589"/>
      <c r="TVJ283" s="4"/>
      <c r="TVK283" s="591"/>
      <c r="TVL283" s="589"/>
      <c r="TVM283" s="589"/>
      <c r="TVN283" s="4"/>
      <c r="TVO283" s="591"/>
      <c r="TVP283" s="589"/>
      <c r="TVQ283" s="589"/>
      <c r="TVR283" s="4"/>
      <c r="TVS283" s="591"/>
      <c r="TVT283" s="589"/>
      <c r="TVU283" s="589"/>
      <c r="TVV283" s="4"/>
      <c r="TVW283" s="591"/>
      <c r="TVX283" s="589"/>
      <c r="TVY283" s="589"/>
      <c r="TVZ283" s="4"/>
      <c r="TWA283" s="591"/>
      <c r="TWB283" s="589"/>
      <c r="TWC283" s="589"/>
      <c r="TWD283" s="4"/>
      <c r="TWE283" s="591"/>
      <c r="TWF283" s="589"/>
      <c r="TWG283" s="589"/>
      <c r="TWH283" s="4"/>
      <c r="TWI283" s="591"/>
      <c r="TWJ283" s="589"/>
      <c r="TWK283" s="589"/>
      <c r="TWL283" s="4"/>
      <c r="TWM283" s="591"/>
      <c r="TWN283" s="589"/>
      <c r="TWO283" s="589"/>
      <c r="TWP283" s="4"/>
      <c r="TWQ283" s="591"/>
      <c r="TWR283" s="589"/>
      <c r="TWS283" s="589"/>
      <c r="TWT283" s="4"/>
      <c r="TWU283" s="591"/>
      <c r="TWV283" s="589"/>
      <c r="TWW283" s="589"/>
      <c r="TWX283" s="4"/>
      <c r="TWY283" s="591"/>
      <c r="TWZ283" s="589"/>
      <c r="TXA283" s="589"/>
      <c r="TXB283" s="4"/>
      <c r="TXC283" s="591"/>
      <c r="TXD283" s="589"/>
      <c r="TXE283" s="589"/>
      <c r="TXF283" s="4"/>
      <c r="TXG283" s="591"/>
      <c r="TXH283" s="589"/>
      <c r="TXI283" s="589"/>
      <c r="TXJ283" s="4"/>
      <c r="TXK283" s="591"/>
      <c r="TXL283" s="589"/>
      <c r="TXM283" s="589"/>
      <c r="TXN283" s="4"/>
      <c r="TXO283" s="591"/>
      <c r="TXP283" s="589"/>
      <c r="TXQ283" s="589"/>
      <c r="TXR283" s="4"/>
      <c r="TXS283" s="591"/>
      <c r="TXT283" s="589"/>
      <c r="TXU283" s="589"/>
      <c r="TXV283" s="4"/>
      <c r="TXW283" s="591"/>
      <c r="TXX283" s="589"/>
      <c r="TXY283" s="589"/>
      <c r="TXZ283" s="4"/>
      <c r="TYA283" s="591"/>
      <c r="TYB283" s="589"/>
      <c r="TYC283" s="589"/>
      <c r="TYD283" s="4"/>
      <c r="TYE283" s="591"/>
      <c r="TYF283" s="589"/>
      <c r="TYG283" s="589"/>
      <c r="TYH283" s="4"/>
      <c r="TYI283" s="591"/>
      <c r="TYJ283" s="589"/>
      <c r="TYK283" s="589"/>
      <c r="TYL283" s="4"/>
      <c r="TYM283" s="591"/>
      <c r="TYN283" s="589"/>
      <c r="TYO283" s="589"/>
      <c r="TYP283" s="4"/>
      <c r="TYQ283" s="591"/>
      <c r="TYR283" s="589"/>
      <c r="TYS283" s="589"/>
      <c r="TYT283" s="4"/>
      <c r="TYU283" s="591"/>
      <c r="TYV283" s="589"/>
      <c r="TYW283" s="589"/>
      <c r="TYX283" s="4"/>
      <c r="TYY283" s="591"/>
      <c r="TYZ283" s="589"/>
      <c r="TZA283" s="589"/>
      <c r="TZB283" s="4"/>
      <c r="TZC283" s="591"/>
      <c r="TZD283" s="589"/>
      <c r="TZE283" s="589"/>
      <c r="TZF283" s="4"/>
      <c r="TZG283" s="591"/>
      <c r="TZH283" s="589"/>
      <c r="TZI283" s="589"/>
      <c r="TZJ283" s="4"/>
      <c r="TZK283" s="591"/>
      <c r="TZL283" s="589"/>
      <c r="TZM283" s="589"/>
      <c r="TZN283" s="4"/>
      <c r="TZO283" s="591"/>
      <c r="TZP283" s="589"/>
      <c r="TZQ283" s="589"/>
      <c r="TZR283" s="4"/>
      <c r="TZS283" s="591"/>
      <c r="TZT283" s="589"/>
      <c r="TZU283" s="589"/>
      <c r="TZV283" s="4"/>
      <c r="TZW283" s="591"/>
      <c r="TZX283" s="589"/>
      <c r="TZY283" s="589"/>
      <c r="TZZ283" s="4"/>
      <c r="UAA283" s="591"/>
      <c r="UAB283" s="589"/>
      <c r="UAC283" s="589"/>
      <c r="UAD283" s="4"/>
      <c r="UAE283" s="591"/>
      <c r="UAF283" s="589"/>
      <c r="UAG283" s="589"/>
      <c r="UAH283" s="4"/>
      <c r="UAI283" s="591"/>
      <c r="UAJ283" s="589"/>
      <c r="UAK283" s="589"/>
      <c r="UAL283" s="4"/>
      <c r="UAM283" s="591"/>
      <c r="UAN283" s="589"/>
      <c r="UAO283" s="589"/>
      <c r="UAP283" s="4"/>
      <c r="UAQ283" s="591"/>
      <c r="UAR283" s="589"/>
      <c r="UAS283" s="589"/>
      <c r="UAT283" s="4"/>
      <c r="UAU283" s="591"/>
      <c r="UAV283" s="589"/>
      <c r="UAW283" s="589"/>
      <c r="UAX283" s="4"/>
      <c r="UAY283" s="591"/>
      <c r="UAZ283" s="589"/>
      <c r="UBA283" s="589"/>
      <c r="UBB283" s="4"/>
      <c r="UBC283" s="591"/>
      <c r="UBD283" s="589"/>
      <c r="UBE283" s="589"/>
      <c r="UBF283" s="4"/>
      <c r="UBG283" s="591"/>
      <c r="UBH283" s="589"/>
      <c r="UBI283" s="589"/>
      <c r="UBJ283" s="4"/>
      <c r="UBK283" s="591"/>
      <c r="UBL283" s="589"/>
      <c r="UBM283" s="589"/>
      <c r="UBN283" s="4"/>
      <c r="UBO283" s="591"/>
      <c r="UBP283" s="589"/>
      <c r="UBQ283" s="589"/>
      <c r="UBR283" s="4"/>
      <c r="UBS283" s="591"/>
      <c r="UBT283" s="589"/>
      <c r="UBU283" s="589"/>
      <c r="UBV283" s="4"/>
      <c r="UBW283" s="591"/>
      <c r="UBX283" s="589"/>
      <c r="UBY283" s="589"/>
      <c r="UBZ283" s="4"/>
      <c r="UCA283" s="591"/>
      <c r="UCB283" s="589"/>
      <c r="UCC283" s="589"/>
      <c r="UCD283" s="4"/>
      <c r="UCE283" s="591"/>
      <c r="UCF283" s="589"/>
      <c r="UCG283" s="589"/>
      <c r="UCH283" s="4"/>
      <c r="UCI283" s="591"/>
      <c r="UCJ283" s="589"/>
      <c r="UCK283" s="589"/>
      <c r="UCL283" s="4"/>
      <c r="UCM283" s="591"/>
      <c r="UCN283" s="589"/>
      <c r="UCO283" s="589"/>
      <c r="UCP283" s="4"/>
      <c r="UCQ283" s="591"/>
      <c r="UCR283" s="589"/>
      <c r="UCS283" s="589"/>
      <c r="UCT283" s="4"/>
      <c r="UCU283" s="591"/>
      <c r="UCV283" s="589"/>
      <c r="UCW283" s="589"/>
      <c r="UCX283" s="4"/>
      <c r="UCY283" s="591"/>
      <c r="UCZ283" s="589"/>
      <c r="UDA283" s="589"/>
      <c r="UDB283" s="4"/>
      <c r="UDC283" s="591"/>
      <c r="UDD283" s="589"/>
      <c r="UDE283" s="589"/>
      <c r="UDF283" s="4"/>
      <c r="UDG283" s="591"/>
      <c r="UDH283" s="589"/>
      <c r="UDI283" s="589"/>
      <c r="UDJ283" s="4"/>
      <c r="UDK283" s="591"/>
      <c r="UDL283" s="589"/>
      <c r="UDM283" s="589"/>
      <c r="UDN283" s="4"/>
      <c r="UDO283" s="591"/>
      <c r="UDP283" s="589"/>
      <c r="UDQ283" s="589"/>
      <c r="UDR283" s="4"/>
      <c r="UDS283" s="591"/>
      <c r="UDT283" s="589"/>
      <c r="UDU283" s="589"/>
      <c r="UDV283" s="4"/>
      <c r="UDW283" s="591"/>
      <c r="UDX283" s="589"/>
      <c r="UDY283" s="589"/>
      <c r="UDZ283" s="4"/>
      <c r="UEA283" s="591"/>
      <c r="UEB283" s="589"/>
      <c r="UEC283" s="589"/>
      <c r="UED283" s="4"/>
      <c r="UEE283" s="591"/>
      <c r="UEF283" s="589"/>
      <c r="UEG283" s="589"/>
      <c r="UEH283" s="4"/>
      <c r="UEI283" s="591"/>
      <c r="UEJ283" s="589"/>
      <c r="UEK283" s="589"/>
      <c r="UEL283" s="4"/>
      <c r="UEM283" s="591"/>
      <c r="UEN283" s="589"/>
      <c r="UEO283" s="589"/>
      <c r="UEP283" s="4"/>
      <c r="UEQ283" s="591"/>
      <c r="UER283" s="589"/>
      <c r="UES283" s="589"/>
      <c r="UET283" s="4"/>
      <c r="UEU283" s="591"/>
      <c r="UEV283" s="589"/>
      <c r="UEW283" s="589"/>
      <c r="UEX283" s="4"/>
      <c r="UEY283" s="591"/>
      <c r="UEZ283" s="589"/>
      <c r="UFA283" s="589"/>
      <c r="UFB283" s="4"/>
      <c r="UFC283" s="591"/>
      <c r="UFD283" s="589"/>
      <c r="UFE283" s="589"/>
      <c r="UFF283" s="4"/>
      <c r="UFG283" s="591"/>
      <c r="UFH283" s="589"/>
      <c r="UFI283" s="589"/>
      <c r="UFJ283" s="4"/>
      <c r="UFK283" s="591"/>
      <c r="UFL283" s="589"/>
      <c r="UFM283" s="589"/>
      <c r="UFN283" s="4"/>
      <c r="UFO283" s="591"/>
      <c r="UFP283" s="589"/>
      <c r="UFQ283" s="589"/>
      <c r="UFR283" s="4"/>
      <c r="UFS283" s="591"/>
      <c r="UFT283" s="589"/>
      <c r="UFU283" s="589"/>
      <c r="UFV283" s="4"/>
      <c r="UFW283" s="591"/>
      <c r="UFX283" s="589"/>
      <c r="UFY283" s="589"/>
      <c r="UFZ283" s="4"/>
      <c r="UGA283" s="591"/>
      <c r="UGB283" s="589"/>
      <c r="UGC283" s="589"/>
      <c r="UGD283" s="4"/>
      <c r="UGE283" s="591"/>
      <c r="UGF283" s="589"/>
      <c r="UGG283" s="589"/>
      <c r="UGH283" s="4"/>
      <c r="UGI283" s="591"/>
      <c r="UGJ283" s="589"/>
      <c r="UGK283" s="589"/>
      <c r="UGL283" s="4"/>
      <c r="UGM283" s="591"/>
      <c r="UGN283" s="589"/>
      <c r="UGO283" s="589"/>
      <c r="UGP283" s="4"/>
      <c r="UGQ283" s="591"/>
      <c r="UGR283" s="589"/>
      <c r="UGS283" s="589"/>
      <c r="UGT283" s="4"/>
      <c r="UGU283" s="591"/>
      <c r="UGV283" s="589"/>
      <c r="UGW283" s="589"/>
      <c r="UGX283" s="4"/>
      <c r="UGY283" s="591"/>
      <c r="UGZ283" s="589"/>
      <c r="UHA283" s="589"/>
      <c r="UHB283" s="4"/>
      <c r="UHC283" s="591"/>
      <c r="UHD283" s="589"/>
      <c r="UHE283" s="589"/>
      <c r="UHF283" s="4"/>
      <c r="UHG283" s="591"/>
      <c r="UHH283" s="589"/>
      <c r="UHI283" s="589"/>
      <c r="UHJ283" s="4"/>
      <c r="UHK283" s="591"/>
      <c r="UHL283" s="589"/>
      <c r="UHM283" s="589"/>
      <c r="UHN283" s="4"/>
      <c r="UHO283" s="591"/>
      <c r="UHP283" s="589"/>
      <c r="UHQ283" s="589"/>
      <c r="UHR283" s="4"/>
      <c r="UHS283" s="591"/>
      <c r="UHT283" s="589"/>
      <c r="UHU283" s="589"/>
      <c r="UHV283" s="4"/>
      <c r="UHW283" s="591"/>
      <c r="UHX283" s="589"/>
      <c r="UHY283" s="589"/>
      <c r="UHZ283" s="4"/>
      <c r="UIA283" s="591"/>
      <c r="UIB283" s="589"/>
      <c r="UIC283" s="589"/>
      <c r="UID283" s="4"/>
      <c r="UIE283" s="591"/>
      <c r="UIF283" s="589"/>
      <c r="UIG283" s="589"/>
      <c r="UIH283" s="4"/>
      <c r="UII283" s="591"/>
      <c r="UIJ283" s="589"/>
      <c r="UIK283" s="589"/>
      <c r="UIL283" s="4"/>
      <c r="UIM283" s="591"/>
      <c r="UIN283" s="589"/>
      <c r="UIO283" s="589"/>
      <c r="UIP283" s="4"/>
      <c r="UIQ283" s="591"/>
      <c r="UIR283" s="589"/>
      <c r="UIS283" s="589"/>
      <c r="UIT283" s="4"/>
      <c r="UIU283" s="591"/>
      <c r="UIV283" s="589"/>
      <c r="UIW283" s="589"/>
      <c r="UIX283" s="4"/>
      <c r="UIY283" s="591"/>
      <c r="UIZ283" s="589"/>
      <c r="UJA283" s="589"/>
      <c r="UJB283" s="4"/>
      <c r="UJC283" s="591"/>
      <c r="UJD283" s="589"/>
      <c r="UJE283" s="589"/>
      <c r="UJF283" s="4"/>
      <c r="UJG283" s="591"/>
      <c r="UJH283" s="589"/>
      <c r="UJI283" s="589"/>
      <c r="UJJ283" s="4"/>
      <c r="UJK283" s="591"/>
      <c r="UJL283" s="589"/>
      <c r="UJM283" s="589"/>
      <c r="UJN283" s="4"/>
      <c r="UJO283" s="591"/>
      <c r="UJP283" s="589"/>
      <c r="UJQ283" s="589"/>
      <c r="UJR283" s="4"/>
      <c r="UJS283" s="591"/>
      <c r="UJT283" s="589"/>
      <c r="UJU283" s="589"/>
      <c r="UJV283" s="4"/>
      <c r="UJW283" s="591"/>
      <c r="UJX283" s="589"/>
      <c r="UJY283" s="589"/>
      <c r="UJZ283" s="4"/>
      <c r="UKA283" s="591"/>
      <c r="UKB283" s="589"/>
      <c r="UKC283" s="589"/>
      <c r="UKD283" s="4"/>
      <c r="UKE283" s="591"/>
      <c r="UKF283" s="589"/>
      <c r="UKG283" s="589"/>
      <c r="UKH283" s="4"/>
      <c r="UKI283" s="591"/>
      <c r="UKJ283" s="589"/>
      <c r="UKK283" s="589"/>
      <c r="UKL283" s="4"/>
      <c r="UKM283" s="591"/>
      <c r="UKN283" s="589"/>
      <c r="UKO283" s="589"/>
      <c r="UKP283" s="4"/>
      <c r="UKQ283" s="591"/>
      <c r="UKR283" s="589"/>
      <c r="UKS283" s="589"/>
      <c r="UKT283" s="4"/>
      <c r="UKU283" s="591"/>
      <c r="UKV283" s="589"/>
      <c r="UKW283" s="589"/>
      <c r="UKX283" s="4"/>
      <c r="UKY283" s="591"/>
      <c r="UKZ283" s="589"/>
      <c r="ULA283" s="589"/>
      <c r="ULB283" s="4"/>
      <c r="ULC283" s="591"/>
      <c r="ULD283" s="589"/>
      <c r="ULE283" s="589"/>
      <c r="ULF283" s="4"/>
      <c r="ULG283" s="591"/>
      <c r="ULH283" s="589"/>
      <c r="ULI283" s="589"/>
      <c r="ULJ283" s="4"/>
      <c r="ULK283" s="591"/>
      <c r="ULL283" s="589"/>
      <c r="ULM283" s="589"/>
      <c r="ULN283" s="4"/>
      <c r="ULO283" s="591"/>
      <c r="ULP283" s="589"/>
      <c r="ULQ283" s="589"/>
      <c r="ULR283" s="4"/>
      <c r="ULS283" s="591"/>
      <c r="ULT283" s="589"/>
      <c r="ULU283" s="589"/>
      <c r="ULV283" s="4"/>
      <c r="ULW283" s="591"/>
      <c r="ULX283" s="589"/>
      <c r="ULY283" s="589"/>
      <c r="ULZ283" s="4"/>
      <c r="UMA283" s="591"/>
      <c r="UMB283" s="589"/>
      <c r="UMC283" s="589"/>
      <c r="UMD283" s="4"/>
      <c r="UME283" s="591"/>
      <c r="UMF283" s="589"/>
      <c r="UMG283" s="589"/>
      <c r="UMH283" s="4"/>
      <c r="UMI283" s="591"/>
      <c r="UMJ283" s="589"/>
      <c r="UMK283" s="589"/>
      <c r="UML283" s="4"/>
      <c r="UMM283" s="591"/>
      <c r="UMN283" s="589"/>
      <c r="UMO283" s="589"/>
      <c r="UMP283" s="4"/>
      <c r="UMQ283" s="591"/>
      <c r="UMR283" s="589"/>
      <c r="UMS283" s="589"/>
      <c r="UMT283" s="4"/>
      <c r="UMU283" s="591"/>
      <c r="UMV283" s="589"/>
      <c r="UMW283" s="589"/>
      <c r="UMX283" s="4"/>
      <c r="UMY283" s="591"/>
      <c r="UMZ283" s="589"/>
      <c r="UNA283" s="589"/>
      <c r="UNB283" s="4"/>
      <c r="UNC283" s="591"/>
      <c r="UND283" s="589"/>
      <c r="UNE283" s="589"/>
      <c r="UNF283" s="4"/>
      <c r="UNG283" s="591"/>
      <c r="UNH283" s="589"/>
      <c r="UNI283" s="589"/>
      <c r="UNJ283" s="4"/>
      <c r="UNK283" s="591"/>
      <c r="UNL283" s="589"/>
      <c r="UNM283" s="589"/>
      <c r="UNN283" s="4"/>
      <c r="UNO283" s="591"/>
      <c r="UNP283" s="589"/>
      <c r="UNQ283" s="589"/>
      <c r="UNR283" s="4"/>
      <c r="UNS283" s="591"/>
      <c r="UNT283" s="589"/>
      <c r="UNU283" s="589"/>
      <c r="UNV283" s="4"/>
      <c r="UNW283" s="591"/>
      <c r="UNX283" s="589"/>
      <c r="UNY283" s="589"/>
      <c r="UNZ283" s="4"/>
      <c r="UOA283" s="591"/>
      <c r="UOB283" s="589"/>
      <c r="UOC283" s="589"/>
      <c r="UOD283" s="4"/>
      <c r="UOE283" s="591"/>
      <c r="UOF283" s="589"/>
      <c r="UOG283" s="589"/>
      <c r="UOH283" s="4"/>
      <c r="UOI283" s="591"/>
      <c r="UOJ283" s="589"/>
      <c r="UOK283" s="589"/>
      <c r="UOL283" s="4"/>
      <c r="UOM283" s="591"/>
      <c r="UON283" s="589"/>
      <c r="UOO283" s="589"/>
      <c r="UOP283" s="4"/>
      <c r="UOQ283" s="591"/>
      <c r="UOR283" s="589"/>
      <c r="UOS283" s="589"/>
      <c r="UOT283" s="4"/>
      <c r="UOU283" s="591"/>
      <c r="UOV283" s="589"/>
      <c r="UOW283" s="589"/>
      <c r="UOX283" s="4"/>
      <c r="UOY283" s="591"/>
      <c r="UOZ283" s="589"/>
      <c r="UPA283" s="589"/>
      <c r="UPB283" s="4"/>
      <c r="UPC283" s="591"/>
      <c r="UPD283" s="589"/>
      <c r="UPE283" s="589"/>
      <c r="UPF283" s="4"/>
      <c r="UPG283" s="591"/>
      <c r="UPH283" s="589"/>
      <c r="UPI283" s="589"/>
      <c r="UPJ283" s="4"/>
      <c r="UPK283" s="591"/>
      <c r="UPL283" s="589"/>
      <c r="UPM283" s="589"/>
      <c r="UPN283" s="4"/>
      <c r="UPO283" s="591"/>
      <c r="UPP283" s="589"/>
      <c r="UPQ283" s="589"/>
      <c r="UPR283" s="4"/>
      <c r="UPS283" s="591"/>
      <c r="UPT283" s="589"/>
      <c r="UPU283" s="589"/>
      <c r="UPV283" s="4"/>
      <c r="UPW283" s="591"/>
      <c r="UPX283" s="589"/>
      <c r="UPY283" s="589"/>
      <c r="UPZ283" s="4"/>
      <c r="UQA283" s="591"/>
      <c r="UQB283" s="589"/>
      <c r="UQC283" s="589"/>
      <c r="UQD283" s="4"/>
      <c r="UQE283" s="591"/>
      <c r="UQF283" s="589"/>
      <c r="UQG283" s="589"/>
      <c r="UQH283" s="4"/>
      <c r="UQI283" s="591"/>
      <c r="UQJ283" s="589"/>
      <c r="UQK283" s="589"/>
      <c r="UQL283" s="4"/>
      <c r="UQM283" s="591"/>
      <c r="UQN283" s="589"/>
      <c r="UQO283" s="589"/>
      <c r="UQP283" s="4"/>
      <c r="UQQ283" s="591"/>
      <c r="UQR283" s="589"/>
      <c r="UQS283" s="589"/>
      <c r="UQT283" s="4"/>
      <c r="UQU283" s="591"/>
      <c r="UQV283" s="589"/>
      <c r="UQW283" s="589"/>
      <c r="UQX283" s="4"/>
      <c r="UQY283" s="591"/>
      <c r="UQZ283" s="589"/>
      <c r="URA283" s="589"/>
      <c r="URB283" s="4"/>
      <c r="URC283" s="591"/>
      <c r="URD283" s="589"/>
      <c r="URE283" s="589"/>
      <c r="URF283" s="4"/>
      <c r="URG283" s="591"/>
      <c r="URH283" s="589"/>
      <c r="URI283" s="589"/>
      <c r="URJ283" s="4"/>
      <c r="URK283" s="591"/>
      <c r="URL283" s="589"/>
      <c r="URM283" s="589"/>
      <c r="URN283" s="4"/>
      <c r="URO283" s="591"/>
      <c r="URP283" s="589"/>
      <c r="URQ283" s="589"/>
      <c r="URR283" s="4"/>
      <c r="URS283" s="591"/>
      <c r="URT283" s="589"/>
      <c r="URU283" s="589"/>
      <c r="URV283" s="4"/>
      <c r="URW283" s="591"/>
      <c r="URX283" s="589"/>
      <c r="URY283" s="589"/>
      <c r="URZ283" s="4"/>
      <c r="USA283" s="591"/>
      <c r="USB283" s="589"/>
      <c r="USC283" s="589"/>
      <c r="USD283" s="4"/>
      <c r="USE283" s="591"/>
      <c r="USF283" s="589"/>
      <c r="USG283" s="589"/>
      <c r="USH283" s="4"/>
      <c r="USI283" s="591"/>
      <c r="USJ283" s="589"/>
      <c r="USK283" s="589"/>
      <c r="USL283" s="4"/>
      <c r="USM283" s="591"/>
      <c r="USN283" s="589"/>
      <c r="USO283" s="589"/>
      <c r="USP283" s="4"/>
      <c r="USQ283" s="591"/>
      <c r="USR283" s="589"/>
      <c r="USS283" s="589"/>
      <c r="UST283" s="4"/>
      <c r="USU283" s="591"/>
      <c r="USV283" s="589"/>
      <c r="USW283" s="589"/>
      <c r="USX283" s="4"/>
      <c r="USY283" s="591"/>
      <c r="USZ283" s="589"/>
      <c r="UTA283" s="589"/>
      <c r="UTB283" s="4"/>
      <c r="UTC283" s="591"/>
      <c r="UTD283" s="589"/>
      <c r="UTE283" s="589"/>
      <c r="UTF283" s="4"/>
      <c r="UTG283" s="591"/>
      <c r="UTH283" s="589"/>
      <c r="UTI283" s="589"/>
      <c r="UTJ283" s="4"/>
      <c r="UTK283" s="591"/>
      <c r="UTL283" s="589"/>
      <c r="UTM283" s="589"/>
      <c r="UTN283" s="4"/>
      <c r="UTO283" s="591"/>
      <c r="UTP283" s="589"/>
      <c r="UTQ283" s="589"/>
      <c r="UTR283" s="4"/>
      <c r="UTS283" s="591"/>
      <c r="UTT283" s="589"/>
      <c r="UTU283" s="589"/>
      <c r="UTV283" s="4"/>
      <c r="UTW283" s="591"/>
      <c r="UTX283" s="589"/>
      <c r="UTY283" s="589"/>
      <c r="UTZ283" s="4"/>
      <c r="UUA283" s="591"/>
      <c r="UUB283" s="589"/>
      <c r="UUC283" s="589"/>
      <c r="UUD283" s="4"/>
      <c r="UUE283" s="591"/>
      <c r="UUF283" s="589"/>
      <c r="UUG283" s="589"/>
      <c r="UUH283" s="4"/>
      <c r="UUI283" s="591"/>
      <c r="UUJ283" s="589"/>
      <c r="UUK283" s="589"/>
      <c r="UUL283" s="4"/>
      <c r="UUM283" s="591"/>
      <c r="UUN283" s="589"/>
      <c r="UUO283" s="589"/>
      <c r="UUP283" s="4"/>
      <c r="UUQ283" s="591"/>
      <c r="UUR283" s="589"/>
      <c r="UUS283" s="589"/>
      <c r="UUT283" s="4"/>
      <c r="UUU283" s="591"/>
      <c r="UUV283" s="589"/>
      <c r="UUW283" s="589"/>
      <c r="UUX283" s="4"/>
      <c r="UUY283" s="591"/>
      <c r="UUZ283" s="589"/>
      <c r="UVA283" s="589"/>
      <c r="UVB283" s="4"/>
      <c r="UVC283" s="591"/>
      <c r="UVD283" s="589"/>
      <c r="UVE283" s="589"/>
      <c r="UVF283" s="4"/>
      <c r="UVG283" s="591"/>
      <c r="UVH283" s="589"/>
      <c r="UVI283" s="589"/>
      <c r="UVJ283" s="4"/>
      <c r="UVK283" s="591"/>
      <c r="UVL283" s="589"/>
      <c r="UVM283" s="589"/>
      <c r="UVN283" s="4"/>
      <c r="UVO283" s="591"/>
      <c r="UVP283" s="589"/>
      <c r="UVQ283" s="589"/>
      <c r="UVR283" s="4"/>
      <c r="UVS283" s="591"/>
      <c r="UVT283" s="589"/>
      <c r="UVU283" s="589"/>
      <c r="UVV283" s="4"/>
      <c r="UVW283" s="591"/>
      <c r="UVX283" s="589"/>
      <c r="UVY283" s="589"/>
      <c r="UVZ283" s="4"/>
      <c r="UWA283" s="591"/>
      <c r="UWB283" s="589"/>
      <c r="UWC283" s="589"/>
      <c r="UWD283" s="4"/>
      <c r="UWE283" s="591"/>
      <c r="UWF283" s="589"/>
      <c r="UWG283" s="589"/>
      <c r="UWH283" s="4"/>
      <c r="UWI283" s="591"/>
      <c r="UWJ283" s="589"/>
      <c r="UWK283" s="589"/>
      <c r="UWL283" s="4"/>
      <c r="UWM283" s="591"/>
      <c r="UWN283" s="589"/>
      <c r="UWO283" s="589"/>
      <c r="UWP283" s="4"/>
      <c r="UWQ283" s="591"/>
      <c r="UWR283" s="589"/>
      <c r="UWS283" s="589"/>
      <c r="UWT283" s="4"/>
      <c r="UWU283" s="591"/>
      <c r="UWV283" s="589"/>
      <c r="UWW283" s="589"/>
      <c r="UWX283" s="4"/>
      <c r="UWY283" s="591"/>
      <c r="UWZ283" s="589"/>
      <c r="UXA283" s="589"/>
      <c r="UXB283" s="4"/>
      <c r="UXC283" s="591"/>
      <c r="UXD283" s="589"/>
      <c r="UXE283" s="589"/>
      <c r="UXF283" s="4"/>
      <c r="UXG283" s="591"/>
      <c r="UXH283" s="589"/>
      <c r="UXI283" s="589"/>
      <c r="UXJ283" s="4"/>
      <c r="UXK283" s="591"/>
      <c r="UXL283" s="589"/>
      <c r="UXM283" s="589"/>
      <c r="UXN283" s="4"/>
      <c r="UXO283" s="591"/>
      <c r="UXP283" s="589"/>
      <c r="UXQ283" s="589"/>
      <c r="UXR283" s="4"/>
      <c r="UXS283" s="591"/>
      <c r="UXT283" s="589"/>
      <c r="UXU283" s="589"/>
      <c r="UXV283" s="4"/>
      <c r="UXW283" s="591"/>
      <c r="UXX283" s="589"/>
      <c r="UXY283" s="589"/>
      <c r="UXZ283" s="4"/>
      <c r="UYA283" s="591"/>
      <c r="UYB283" s="589"/>
      <c r="UYC283" s="589"/>
      <c r="UYD283" s="4"/>
      <c r="UYE283" s="591"/>
      <c r="UYF283" s="589"/>
      <c r="UYG283" s="589"/>
      <c r="UYH283" s="4"/>
      <c r="UYI283" s="591"/>
      <c r="UYJ283" s="589"/>
      <c r="UYK283" s="589"/>
      <c r="UYL283" s="4"/>
      <c r="UYM283" s="591"/>
      <c r="UYN283" s="589"/>
      <c r="UYO283" s="589"/>
      <c r="UYP283" s="4"/>
      <c r="UYQ283" s="591"/>
      <c r="UYR283" s="589"/>
      <c r="UYS283" s="589"/>
      <c r="UYT283" s="4"/>
      <c r="UYU283" s="591"/>
      <c r="UYV283" s="589"/>
      <c r="UYW283" s="589"/>
      <c r="UYX283" s="4"/>
      <c r="UYY283" s="591"/>
      <c r="UYZ283" s="589"/>
      <c r="UZA283" s="589"/>
      <c r="UZB283" s="4"/>
      <c r="UZC283" s="591"/>
      <c r="UZD283" s="589"/>
      <c r="UZE283" s="589"/>
      <c r="UZF283" s="4"/>
      <c r="UZG283" s="591"/>
      <c r="UZH283" s="589"/>
      <c r="UZI283" s="589"/>
      <c r="UZJ283" s="4"/>
      <c r="UZK283" s="591"/>
      <c r="UZL283" s="589"/>
      <c r="UZM283" s="589"/>
      <c r="UZN283" s="4"/>
      <c r="UZO283" s="591"/>
      <c r="UZP283" s="589"/>
      <c r="UZQ283" s="589"/>
      <c r="UZR283" s="4"/>
      <c r="UZS283" s="591"/>
      <c r="UZT283" s="589"/>
      <c r="UZU283" s="589"/>
      <c r="UZV283" s="4"/>
      <c r="UZW283" s="591"/>
      <c r="UZX283" s="589"/>
      <c r="UZY283" s="589"/>
      <c r="UZZ283" s="4"/>
      <c r="VAA283" s="591"/>
      <c r="VAB283" s="589"/>
      <c r="VAC283" s="589"/>
      <c r="VAD283" s="4"/>
      <c r="VAE283" s="591"/>
      <c r="VAF283" s="589"/>
      <c r="VAG283" s="589"/>
      <c r="VAH283" s="4"/>
      <c r="VAI283" s="591"/>
      <c r="VAJ283" s="589"/>
      <c r="VAK283" s="589"/>
      <c r="VAL283" s="4"/>
      <c r="VAM283" s="591"/>
      <c r="VAN283" s="589"/>
      <c r="VAO283" s="589"/>
      <c r="VAP283" s="4"/>
      <c r="VAQ283" s="591"/>
      <c r="VAR283" s="589"/>
      <c r="VAS283" s="589"/>
      <c r="VAT283" s="4"/>
      <c r="VAU283" s="591"/>
      <c r="VAV283" s="589"/>
      <c r="VAW283" s="589"/>
      <c r="VAX283" s="4"/>
      <c r="VAY283" s="591"/>
      <c r="VAZ283" s="589"/>
      <c r="VBA283" s="589"/>
      <c r="VBB283" s="4"/>
      <c r="VBC283" s="591"/>
      <c r="VBD283" s="589"/>
      <c r="VBE283" s="589"/>
      <c r="VBF283" s="4"/>
      <c r="VBG283" s="591"/>
      <c r="VBH283" s="589"/>
      <c r="VBI283" s="589"/>
      <c r="VBJ283" s="4"/>
      <c r="VBK283" s="591"/>
      <c r="VBL283" s="589"/>
      <c r="VBM283" s="589"/>
      <c r="VBN283" s="4"/>
      <c r="VBO283" s="591"/>
      <c r="VBP283" s="589"/>
      <c r="VBQ283" s="589"/>
      <c r="VBR283" s="4"/>
      <c r="VBS283" s="591"/>
      <c r="VBT283" s="589"/>
      <c r="VBU283" s="589"/>
      <c r="VBV283" s="4"/>
      <c r="VBW283" s="591"/>
      <c r="VBX283" s="589"/>
      <c r="VBY283" s="589"/>
      <c r="VBZ283" s="4"/>
      <c r="VCA283" s="591"/>
      <c r="VCB283" s="589"/>
      <c r="VCC283" s="589"/>
      <c r="VCD283" s="4"/>
      <c r="VCE283" s="591"/>
      <c r="VCF283" s="589"/>
      <c r="VCG283" s="589"/>
      <c r="VCH283" s="4"/>
      <c r="VCI283" s="591"/>
      <c r="VCJ283" s="589"/>
      <c r="VCK283" s="589"/>
      <c r="VCL283" s="4"/>
      <c r="VCM283" s="591"/>
      <c r="VCN283" s="589"/>
      <c r="VCO283" s="589"/>
      <c r="VCP283" s="4"/>
      <c r="VCQ283" s="591"/>
      <c r="VCR283" s="589"/>
      <c r="VCS283" s="589"/>
      <c r="VCT283" s="4"/>
      <c r="VCU283" s="591"/>
      <c r="VCV283" s="589"/>
      <c r="VCW283" s="589"/>
      <c r="VCX283" s="4"/>
      <c r="VCY283" s="591"/>
      <c r="VCZ283" s="589"/>
      <c r="VDA283" s="589"/>
      <c r="VDB283" s="4"/>
      <c r="VDC283" s="591"/>
      <c r="VDD283" s="589"/>
      <c r="VDE283" s="589"/>
      <c r="VDF283" s="4"/>
      <c r="VDG283" s="591"/>
      <c r="VDH283" s="589"/>
      <c r="VDI283" s="589"/>
      <c r="VDJ283" s="4"/>
      <c r="VDK283" s="591"/>
      <c r="VDL283" s="589"/>
      <c r="VDM283" s="589"/>
      <c r="VDN283" s="4"/>
      <c r="VDO283" s="591"/>
      <c r="VDP283" s="589"/>
      <c r="VDQ283" s="589"/>
      <c r="VDR283" s="4"/>
      <c r="VDS283" s="591"/>
      <c r="VDT283" s="589"/>
      <c r="VDU283" s="589"/>
      <c r="VDV283" s="4"/>
      <c r="VDW283" s="591"/>
      <c r="VDX283" s="589"/>
      <c r="VDY283" s="589"/>
      <c r="VDZ283" s="4"/>
      <c r="VEA283" s="591"/>
      <c r="VEB283" s="589"/>
      <c r="VEC283" s="589"/>
      <c r="VED283" s="4"/>
      <c r="VEE283" s="591"/>
      <c r="VEF283" s="589"/>
      <c r="VEG283" s="589"/>
      <c r="VEH283" s="4"/>
      <c r="VEI283" s="591"/>
      <c r="VEJ283" s="589"/>
      <c r="VEK283" s="589"/>
      <c r="VEL283" s="4"/>
      <c r="VEM283" s="591"/>
      <c r="VEN283" s="589"/>
      <c r="VEO283" s="589"/>
      <c r="VEP283" s="4"/>
      <c r="VEQ283" s="591"/>
      <c r="VER283" s="589"/>
      <c r="VES283" s="589"/>
      <c r="VET283" s="4"/>
      <c r="VEU283" s="591"/>
      <c r="VEV283" s="589"/>
      <c r="VEW283" s="589"/>
      <c r="VEX283" s="4"/>
      <c r="VEY283" s="591"/>
      <c r="VEZ283" s="589"/>
      <c r="VFA283" s="589"/>
      <c r="VFB283" s="4"/>
      <c r="VFC283" s="591"/>
      <c r="VFD283" s="589"/>
      <c r="VFE283" s="589"/>
      <c r="VFF283" s="4"/>
      <c r="VFG283" s="591"/>
      <c r="VFH283" s="589"/>
      <c r="VFI283" s="589"/>
      <c r="VFJ283" s="4"/>
      <c r="VFK283" s="591"/>
      <c r="VFL283" s="589"/>
      <c r="VFM283" s="589"/>
      <c r="VFN283" s="4"/>
      <c r="VFO283" s="591"/>
      <c r="VFP283" s="589"/>
      <c r="VFQ283" s="589"/>
      <c r="VFR283" s="4"/>
      <c r="VFS283" s="591"/>
      <c r="VFT283" s="589"/>
      <c r="VFU283" s="589"/>
      <c r="VFV283" s="4"/>
      <c r="VFW283" s="591"/>
      <c r="VFX283" s="589"/>
      <c r="VFY283" s="589"/>
      <c r="VFZ283" s="4"/>
      <c r="VGA283" s="591"/>
      <c r="VGB283" s="589"/>
      <c r="VGC283" s="589"/>
      <c r="VGD283" s="4"/>
      <c r="VGE283" s="591"/>
      <c r="VGF283" s="589"/>
      <c r="VGG283" s="589"/>
      <c r="VGH283" s="4"/>
      <c r="VGI283" s="591"/>
      <c r="VGJ283" s="589"/>
      <c r="VGK283" s="589"/>
      <c r="VGL283" s="4"/>
      <c r="VGM283" s="591"/>
      <c r="VGN283" s="589"/>
      <c r="VGO283" s="589"/>
      <c r="VGP283" s="4"/>
      <c r="VGQ283" s="591"/>
      <c r="VGR283" s="589"/>
      <c r="VGS283" s="589"/>
      <c r="VGT283" s="4"/>
      <c r="VGU283" s="591"/>
      <c r="VGV283" s="589"/>
      <c r="VGW283" s="589"/>
      <c r="VGX283" s="4"/>
      <c r="VGY283" s="591"/>
      <c r="VGZ283" s="589"/>
      <c r="VHA283" s="589"/>
      <c r="VHB283" s="4"/>
      <c r="VHC283" s="591"/>
      <c r="VHD283" s="589"/>
      <c r="VHE283" s="589"/>
      <c r="VHF283" s="4"/>
      <c r="VHG283" s="591"/>
      <c r="VHH283" s="589"/>
      <c r="VHI283" s="589"/>
      <c r="VHJ283" s="4"/>
      <c r="VHK283" s="591"/>
      <c r="VHL283" s="589"/>
      <c r="VHM283" s="589"/>
      <c r="VHN283" s="4"/>
      <c r="VHO283" s="591"/>
      <c r="VHP283" s="589"/>
      <c r="VHQ283" s="589"/>
      <c r="VHR283" s="4"/>
      <c r="VHS283" s="591"/>
      <c r="VHT283" s="589"/>
      <c r="VHU283" s="589"/>
      <c r="VHV283" s="4"/>
      <c r="VHW283" s="591"/>
      <c r="VHX283" s="589"/>
      <c r="VHY283" s="589"/>
      <c r="VHZ283" s="4"/>
      <c r="VIA283" s="591"/>
      <c r="VIB283" s="589"/>
      <c r="VIC283" s="589"/>
      <c r="VID283" s="4"/>
      <c r="VIE283" s="591"/>
      <c r="VIF283" s="589"/>
      <c r="VIG283" s="589"/>
      <c r="VIH283" s="4"/>
      <c r="VII283" s="591"/>
      <c r="VIJ283" s="589"/>
      <c r="VIK283" s="589"/>
      <c r="VIL283" s="4"/>
      <c r="VIM283" s="591"/>
      <c r="VIN283" s="589"/>
      <c r="VIO283" s="589"/>
      <c r="VIP283" s="4"/>
      <c r="VIQ283" s="591"/>
      <c r="VIR283" s="589"/>
      <c r="VIS283" s="589"/>
      <c r="VIT283" s="4"/>
      <c r="VIU283" s="591"/>
      <c r="VIV283" s="589"/>
      <c r="VIW283" s="589"/>
      <c r="VIX283" s="4"/>
      <c r="VIY283" s="591"/>
      <c r="VIZ283" s="589"/>
      <c r="VJA283" s="589"/>
      <c r="VJB283" s="4"/>
      <c r="VJC283" s="591"/>
      <c r="VJD283" s="589"/>
      <c r="VJE283" s="589"/>
      <c r="VJF283" s="4"/>
      <c r="VJG283" s="591"/>
      <c r="VJH283" s="589"/>
      <c r="VJI283" s="589"/>
      <c r="VJJ283" s="4"/>
      <c r="VJK283" s="591"/>
      <c r="VJL283" s="589"/>
      <c r="VJM283" s="589"/>
      <c r="VJN283" s="4"/>
      <c r="VJO283" s="591"/>
      <c r="VJP283" s="589"/>
      <c r="VJQ283" s="589"/>
      <c r="VJR283" s="4"/>
      <c r="VJS283" s="591"/>
      <c r="VJT283" s="589"/>
      <c r="VJU283" s="589"/>
      <c r="VJV283" s="4"/>
      <c r="VJW283" s="591"/>
      <c r="VJX283" s="589"/>
      <c r="VJY283" s="589"/>
      <c r="VJZ283" s="4"/>
      <c r="VKA283" s="591"/>
      <c r="VKB283" s="589"/>
      <c r="VKC283" s="589"/>
      <c r="VKD283" s="4"/>
      <c r="VKE283" s="591"/>
      <c r="VKF283" s="589"/>
      <c r="VKG283" s="589"/>
      <c r="VKH283" s="4"/>
      <c r="VKI283" s="591"/>
      <c r="VKJ283" s="589"/>
      <c r="VKK283" s="589"/>
      <c r="VKL283" s="4"/>
      <c r="VKM283" s="591"/>
      <c r="VKN283" s="589"/>
      <c r="VKO283" s="589"/>
      <c r="VKP283" s="4"/>
      <c r="VKQ283" s="591"/>
      <c r="VKR283" s="589"/>
      <c r="VKS283" s="589"/>
      <c r="VKT283" s="4"/>
      <c r="VKU283" s="591"/>
      <c r="VKV283" s="589"/>
      <c r="VKW283" s="589"/>
      <c r="VKX283" s="4"/>
      <c r="VKY283" s="591"/>
      <c r="VKZ283" s="589"/>
      <c r="VLA283" s="589"/>
      <c r="VLB283" s="4"/>
      <c r="VLC283" s="591"/>
      <c r="VLD283" s="589"/>
      <c r="VLE283" s="589"/>
      <c r="VLF283" s="4"/>
      <c r="VLG283" s="591"/>
      <c r="VLH283" s="589"/>
      <c r="VLI283" s="589"/>
      <c r="VLJ283" s="4"/>
      <c r="VLK283" s="591"/>
      <c r="VLL283" s="589"/>
      <c r="VLM283" s="589"/>
      <c r="VLN283" s="4"/>
      <c r="VLO283" s="591"/>
      <c r="VLP283" s="589"/>
      <c r="VLQ283" s="589"/>
      <c r="VLR283" s="4"/>
      <c r="VLS283" s="591"/>
      <c r="VLT283" s="589"/>
      <c r="VLU283" s="589"/>
      <c r="VLV283" s="4"/>
      <c r="VLW283" s="591"/>
      <c r="VLX283" s="589"/>
      <c r="VLY283" s="589"/>
      <c r="VLZ283" s="4"/>
      <c r="VMA283" s="591"/>
      <c r="VMB283" s="589"/>
      <c r="VMC283" s="589"/>
      <c r="VMD283" s="4"/>
      <c r="VME283" s="591"/>
      <c r="VMF283" s="589"/>
      <c r="VMG283" s="589"/>
      <c r="VMH283" s="4"/>
      <c r="VMI283" s="591"/>
      <c r="VMJ283" s="589"/>
      <c r="VMK283" s="589"/>
      <c r="VML283" s="4"/>
      <c r="VMM283" s="591"/>
      <c r="VMN283" s="589"/>
      <c r="VMO283" s="589"/>
      <c r="VMP283" s="4"/>
      <c r="VMQ283" s="591"/>
      <c r="VMR283" s="589"/>
      <c r="VMS283" s="589"/>
      <c r="VMT283" s="4"/>
      <c r="VMU283" s="591"/>
      <c r="VMV283" s="589"/>
      <c r="VMW283" s="589"/>
      <c r="VMX283" s="4"/>
      <c r="VMY283" s="591"/>
      <c r="VMZ283" s="589"/>
      <c r="VNA283" s="589"/>
      <c r="VNB283" s="4"/>
      <c r="VNC283" s="591"/>
      <c r="VND283" s="589"/>
      <c r="VNE283" s="589"/>
      <c r="VNF283" s="4"/>
      <c r="VNG283" s="591"/>
      <c r="VNH283" s="589"/>
      <c r="VNI283" s="589"/>
      <c r="VNJ283" s="4"/>
      <c r="VNK283" s="591"/>
      <c r="VNL283" s="589"/>
      <c r="VNM283" s="589"/>
      <c r="VNN283" s="4"/>
      <c r="VNO283" s="591"/>
      <c r="VNP283" s="589"/>
      <c r="VNQ283" s="589"/>
      <c r="VNR283" s="4"/>
      <c r="VNS283" s="591"/>
      <c r="VNT283" s="589"/>
      <c r="VNU283" s="589"/>
      <c r="VNV283" s="4"/>
      <c r="VNW283" s="591"/>
      <c r="VNX283" s="589"/>
      <c r="VNY283" s="589"/>
      <c r="VNZ283" s="4"/>
      <c r="VOA283" s="591"/>
      <c r="VOB283" s="589"/>
      <c r="VOC283" s="589"/>
      <c r="VOD283" s="4"/>
      <c r="VOE283" s="591"/>
      <c r="VOF283" s="589"/>
      <c r="VOG283" s="589"/>
      <c r="VOH283" s="4"/>
      <c r="VOI283" s="591"/>
      <c r="VOJ283" s="589"/>
      <c r="VOK283" s="589"/>
      <c r="VOL283" s="4"/>
      <c r="VOM283" s="591"/>
      <c r="VON283" s="589"/>
      <c r="VOO283" s="589"/>
      <c r="VOP283" s="4"/>
      <c r="VOQ283" s="591"/>
      <c r="VOR283" s="589"/>
      <c r="VOS283" s="589"/>
      <c r="VOT283" s="4"/>
      <c r="VOU283" s="591"/>
      <c r="VOV283" s="589"/>
      <c r="VOW283" s="589"/>
      <c r="VOX283" s="4"/>
      <c r="VOY283" s="591"/>
      <c r="VOZ283" s="589"/>
      <c r="VPA283" s="589"/>
      <c r="VPB283" s="4"/>
      <c r="VPC283" s="591"/>
      <c r="VPD283" s="589"/>
      <c r="VPE283" s="589"/>
      <c r="VPF283" s="4"/>
      <c r="VPG283" s="591"/>
      <c r="VPH283" s="589"/>
      <c r="VPI283" s="589"/>
      <c r="VPJ283" s="4"/>
      <c r="VPK283" s="591"/>
      <c r="VPL283" s="589"/>
      <c r="VPM283" s="589"/>
      <c r="VPN283" s="4"/>
      <c r="VPO283" s="591"/>
      <c r="VPP283" s="589"/>
      <c r="VPQ283" s="589"/>
      <c r="VPR283" s="4"/>
      <c r="VPS283" s="591"/>
      <c r="VPT283" s="589"/>
      <c r="VPU283" s="589"/>
      <c r="VPV283" s="4"/>
      <c r="VPW283" s="591"/>
      <c r="VPX283" s="589"/>
      <c r="VPY283" s="589"/>
      <c r="VPZ283" s="4"/>
      <c r="VQA283" s="591"/>
      <c r="VQB283" s="589"/>
      <c r="VQC283" s="589"/>
      <c r="VQD283" s="4"/>
      <c r="VQE283" s="591"/>
      <c r="VQF283" s="589"/>
      <c r="VQG283" s="589"/>
      <c r="VQH283" s="4"/>
      <c r="VQI283" s="591"/>
      <c r="VQJ283" s="589"/>
      <c r="VQK283" s="589"/>
      <c r="VQL283" s="4"/>
      <c r="VQM283" s="591"/>
      <c r="VQN283" s="589"/>
      <c r="VQO283" s="589"/>
      <c r="VQP283" s="4"/>
      <c r="VQQ283" s="591"/>
      <c r="VQR283" s="589"/>
      <c r="VQS283" s="589"/>
      <c r="VQT283" s="4"/>
      <c r="VQU283" s="591"/>
      <c r="VQV283" s="589"/>
      <c r="VQW283" s="589"/>
      <c r="VQX283" s="4"/>
      <c r="VQY283" s="591"/>
      <c r="VQZ283" s="589"/>
      <c r="VRA283" s="589"/>
      <c r="VRB283" s="4"/>
      <c r="VRC283" s="591"/>
      <c r="VRD283" s="589"/>
      <c r="VRE283" s="589"/>
      <c r="VRF283" s="4"/>
      <c r="VRG283" s="591"/>
      <c r="VRH283" s="589"/>
      <c r="VRI283" s="589"/>
      <c r="VRJ283" s="4"/>
      <c r="VRK283" s="591"/>
      <c r="VRL283" s="589"/>
      <c r="VRM283" s="589"/>
      <c r="VRN283" s="4"/>
      <c r="VRO283" s="591"/>
      <c r="VRP283" s="589"/>
      <c r="VRQ283" s="589"/>
      <c r="VRR283" s="4"/>
      <c r="VRS283" s="591"/>
      <c r="VRT283" s="589"/>
      <c r="VRU283" s="589"/>
      <c r="VRV283" s="4"/>
      <c r="VRW283" s="591"/>
      <c r="VRX283" s="589"/>
      <c r="VRY283" s="589"/>
      <c r="VRZ283" s="4"/>
      <c r="VSA283" s="591"/>
      <c r="VSB283" s="589"/>
      <c r="VSC283" s="589"/>
      <c r="VSD283" s="4"/>
      <c r="VSE283" s="591"/>
      <c r="VSF283" s="589"/>
      <c r="VSG283" s="589"/>
      <c r="VSH283" s="4"/>
      <c r="VSI283" s="591"/>
      <c r="VSJ283" s="589"/>
      <c r="VSK283" s="589"/>
      <c r="VSL283" s="4"/>
      <c r="VSM283" s="591"/>
      <c r="VSN283" s="589"/>
      <c r="VSO283" s="589"/>
      <c r="VSP283" s="4"/>
      <c r="VSQ283" s="591"/>
      <c r="VSR283" s="589"/>
      <c r="VSS283" s="589"/>
      <c r="VST283" s="4"/>
      <c r="VSU283" s="591"/>
      <c r="VSV283" s="589"/>
      <c r="VSW283" s="589"/>
      <c r="VSX283" s="4"/>
      <c r="VSY283" s="591"/>
      <c r="VSZ283" s="589"/>
      <c r="VTA283" s="589"/>
      <c r="VTB283" s="4"/>
      <c r="VTC283" s="591"/>
      <c r="VTD283" s="589"/>
      <c r="VTE283" s="589"/>
      <c r="VTF283" s="4"/>
      <c r="VTG283" s="591"/>
      <c r="VTH283" s="589"/>
      <c r="VTI283" s="589"/>
      <c r="VTJ283" s="4"/>
      <c r="VTK283" s="591"/>
      <c r="VTL283" s="589"/>
      <c r="VTM283" s="589"/>
      <c r="VTN283" s="4"/>
      <c r="VTO283" s="591"/>
      <c r="VTP283" s="589"/>
      <c r="VTQ283" s="589"/>
      <c r="VTR283" s="4"/>
      <c r="VTS283" s="591"/>
      <c r="VTT283" s="589"/>
      <c r="VTU283" s="589"/>
      <c r="VTV283" s="4"/>
      <c r="VTW283" s="591"/>
      <c r="VTX283" s="589"/>
      <c r="VTY283" s="589"/>
      <c r="VTZ283" s="4"/>
      <c r="VUA283" s="591"/>
      <c r="VUB283" s="589"/>
      <c r="VUC283" s="589"/>
      <c r="VUD283" s="4"/>
      <c r="VUE283" s="591"/>
      <c r="VUF283" s="589"/>
      <c r="VUG283" s="589"/>
      <c r="VUH283" s="4"/>
      <c r="VUI283" s="591"/>
      <c r="VUJ283" s="589"/>
      <c r="VUK283" s="589"/>
      <c r="VUL283" s="4"/>
      <c r="VUM283" s="591"/>
      <c r="VUN283" s="589"/>
      <c r="VUO283" s="589"/>
      <c r="VUP283" s="4"/>
      <c r="VUQ283" s="591"/>
      <c r="VUR283" s="589"/>
      <c r="VUS283" s="589"/>
      <c r="VUT283" s="4"/>
      <c r="VUU283" s="591"/>
      <c r="VUV283" s="589"/>
      <c r="VUW283" s="589"/>
      <c r="VUX283" s="4"/>
      <c r="VUY283" s="591"/>
      <c r="VUZ283" s="589"/>
      <c r="VVA283" s="589"/>
      <c r="VVB283" s="4"/>
      <c r="VVC283" s="591"/>
      <c r="VVD283" s="589"/>
      <c r="VVE283" s="589"/>
      <c r="VVF283" s="4"/>
      <c r="VVG283" s="591"/>
      <c r="VVH283" s="589"/>
      <c r="VVI283" s="589"/>
      <c r="VVJ283" s="4"/>
      <c r="VVK283" s="591"/>
      <c r="VVL283" s="589"/>
      <c r="VVM283" s="589"/>
      <c r="VVN283" s="4"/>
      <c r="VVO283" s="591"/>
      <c r="VVP283" s="589"/>
      <c r="VVQ283" s="589"/>
      <c r="VVR283" s="4"/>
      <c r="VVS283" s="591"/>
      <c r="VVT283" s="589"/>
      <c r="VVU283" s="589"/>
      <c r="VVV283" s="4"/>
      <c r="VVW283" s="591"/>
      <c r="VVX283" s="589"/>
      <c r="VVY283" s="589"/>
      <c r="VVZ283" s="4"/>
      <c r="VWA283" s="591"/>
      <c r="VWB283" s="589"/>
      <c r="VWC283" s="589"/>
      <c r="VWD283" s="4"/>
      <c r="VWE283" s="591"/>
      <c r="VWF283" s="589"/>
      <c r="VWG283" s="589"/>
      <c r="VWH283" s="4"/>
      <c r="VWI283" s="591"/>
      <c r="VWJ283" s="589"/>
      <c r="VWK283" s="589"/>
      <c r="VWL283" s="4"/>
      <c r="VWM283" s="591"/>
      <c r="VWN283" s="589"/>
      <c r="VWO283" s="589"/>
      <c r="VWP283" s="4"/>
      <c r="VWQ283" s="591"/>
      <c r="VWR283" s="589"/>
      <c r="VWS283" s="589"/>
      <c r="VWT283" s="4"/>
      <c r="VWU283" s="591"/>
      <c r="VWV283" s="589"/>
      <c r="VWW283" s="589"/>
      <c r="VWX283" s="4"/>
      <c r="VWY283" s="591"/>
      <c r="VWZ283" s="589"/>
      <c r="VXA283" s="589"/>
      <c r="VXB283" s="4"/>
      <c r="VXC283" s="591"/>
      <c r="VXD283" s="589"/>
      <c r="VXE283" s="589"/>
      <c r="VXF283" s="4"/>
      <c r="VXG283" s="591"/>
      <c r="VXH283" s="589"/>
      <c r="VXI283" s="589"/>
      <c r="VXJ283" s="4"/>
      <c r="VXK283" s="591"/>
      <c r="VXL283" s="589"/>
      <c r="VXM283" s="589"/>
      <c r="VXN283" s="4"/>
      <c r="VXO283" s="591"/>
      <c r="VXP283" s="589"/>
      <c r="VXQ283" s="589"/>
      <c r="VXR283" s="4"/>
      <c r="VXS283" s="591"/>
      <c r="VXT283" s="589"/>
      <c r="VXU283" s="589"/>
      <c r="VXV283" s="4"/>
      <c r="VXW283" s="591"/>
      <c r="VXX283" s="589"/>
      <c r="VXY283" s="589"/>
      <c r="VXZ283" s="4"/>
      <c r="VYA283" s="591"/>
      <c r="VYB283" s="589"/>
      <c r="VYC283" s="589"/>
      <c r="VYD283" s="4"/>
      <c r="VYE283" s="591"/>
      <c r="VYF283" s="589"/>
      <c r="VYG283" s="589"/>
      <c r="VYH283" s="4"/>
      <c r="VYI283" s="591"/>
      <c r="VYJ283" s="589"/>
      <c r="VYK283" s="589"/>
      <c r="VYL283" s="4"/>
      <c r="VYM283" s="591"/>
      <c r="VYN283" s="589"/>
      <c r="VYO283" s="589"/>
      <c r="VYP283" s="4"/>
      <c r="VYQ283" s="591"/>
      <c r="VYR283" s="589"/>
      <c r="VYS283" s="589"/>
      <c r="VYT283" s="4"/>
      <c r="VYU283" s="591"/>
      <c r="VYV283" s="589"/>
      <c r="VYW283" s="589"/>
      <c r="VYX283" s="4"/>
      <c r="VYY283" s="591"/>
      <c r="VYZ283" s="589"/>
      <c r="VZA283" s="589"/>
      <c r="VZB283" s="4"/>
      <c r="VZC283" s="591"/>
      <c r="VZD283" s="589"/>
      <c r="VZE283" s="589"/>
      <c r="VZF283" s="4"/>
      <c r="VZG283" s="591"/>
      <c r="VZH283" s="589"/>
      <c r="VZI283" s="589"/>
      <c r="VZJ283" s="4"/>
      <c r="VZK283" s="591"/>
      <c r="VZL283" s="589"/>
      <c r="VZM283" s="589"/>
      <c r="VZN283" s="4"/>
      <c r="VZO283" s="591"/>
      <c r="VZP283" s="589"/>
      <c r="VZQ283" s="589"/>
      <c r="VZR283" s="4"/>
      <c r="VZS283" s="591"/>
      <c r="VZT283" s="589"/>
      <c r="VZU283" s="589"/>
      <c r="VZV283" s="4"/>
      <c r="VZW283" s="591"/>
      <c r="VZX283" s="589"/>
      <c r="VZY283" s="589"/>
      <c r="VZZ283" s="4"/>
      <c r="WAA283" s="591"/>
      <c r="WAB283" s="589"/>
      <c r="WAC283" s="589"/>
      <c r="WAD283" s="4"/>
      <c r="WAE283" s="591"/>
      <c r="WAF283" s="589"/>
      <c r="WAG283" s="589"/>
      <c r="WAH283" s="4"/>
      <c r="WAI283" s="591"/>
      <c r="WAJ283" s="589"/>
      <c r="WAK283" s="589"/>
      <c r="WAL283" s="4"/>
      <c r="WAM283" s="591"/>
      <c r="WAN283" s="589"/>
      <c r="WAO283" s="589"/>
      <c r="WAP283" s="4"/>
      <c r="WAQ283" s="591"/>
      <c r="WAR283" s="589"/>
      <c r="WAS283" s="589"/>
      <c r="WAT283" s="4"/>
      <c r="WAU283" s="591"/>
      <c r="WAV283" s="589"/>
      <c r="WAW283" s="589"/>
      <c r="WAX283" s="4"/>
      <c r="WAY283" s="591"/>
      <c r="WAZ283" s="589"/>
      <c r="WBA283" s="589"/>
      <c r="WBB283" s="4"/>
      <c r="WBC283" s="591"/>
      <c r="WBD283" s="589"/>
      <c r="WBE283" s="589"/>
      <c r="WBF283" s="4"/>
      <c r="WBG283" s="591"/>
      <c r="WBH283" s="589"/>
      <c r="WBI283" s="589"/>
      <c r="WBJ283" s="4"/>
      <c r="WBK283" s="591"/>
      <c r="WBL283" s="589"/>
      <c r="WBM283" s="589"/>
      <c r="WBN283" s="4"/>
      <c r="WBO283" s="591"/>
      <c r="WBP283" s="589"/>
      <c r="WBQ283" s="589"/>
      <c r="WBR283" s="4"/>
      <c r="WBS283" s="591"/>
      <c r="WBT283" s="589"/>
      <c r="WBU283" s="589"/>
      <c r="WBV283" s="4"/>
      <c r="WBW283" s="591"/>
      <c r="WBX283" s="589"/>
      <c r="WBY283" s="589"/>
      <c r="WBZ283" s="4"/>
      <c r="WCA283" s="591"/>
      <c r="WCB283" s="589"/>
      <c r="WCC283" s="589"/>
      <c r="WCD283" s="4"/>
      <c r="WCE283" s="591"/>
      <c r="WCF283" s="589"/>
      <c r="WCG283" s="589"/>
      <c r="WCH283" s="4"/>
      <c r="WCI283" s="591"/>
      <c r="WCJ283" s="589"/>
      <c r="WCK283" s="589"/>
      <c r="WCL283" s="4"/>
      <c r="WCM283" s="591"/>
      <c r="WCN283" s="589"/>
      <c r="WCO283" s="589"/>
      <c r="WCP283" s="4"/>
      <c r="WCQ283" s="591"/>
      <c r="WCR283" s="589"/>
      <c r="WCS283" s="589"/>
      <c r="WCT283" s="4"/>
      <c r="WCU283" s="591"/>
      <c r="WCV283" s="589"/>
      <c r="WCW283" s="589"/>
      <c r="WCX283" s="4"/>
      <c r="WCY283" s="591"/>
      <c r="WCZ283" s="589"/>
      <c r="WDA283" s="589"/>
      <c r="WDB283" s="4"/>
      <c r="WDC283" s="591"/>
      <c r="WDD283" s="589"/>
      <c r="WDE283" s="589"/>
      <c r="WDF283" s="4"/>
      <c r="WDG283" s="591"/>
      <c r="WDH283" s="589"/>
      <c r="WDI283" s="589"/>
      <c r="WDJ283" s="4"/>
      <c r="WDK283" s="591"/>
      <c r="WDL283" s="589"/>
      <c r="WDM283" s="589"/>
      <c r="WDN283" s="4"/>
      <c r="WDO283" s="591"/>
      <c r="WDP283" s="589"/>
      <c r="WDQ283" s="589"/>
      <c r="WDR283" s="4"/>
      <c r="WDS283" s="591"/>
      <c r="WDT283" s="589"/>
      <c r="WDU283" s="589"/>
      <c r="WDV283" s="4"/>
      <c r="WDW283" s="591"/>
      <c r="WDX283" s="589"/>
      <c r="WDY283" s="589"/>
      <c r="WDZ283" s="4"/>
      <c r="WEA283" s="591"/>
      <c r="WEB283" s="589"/>
      <c r="WEC283" s="589"/>
      <c r="WED283" s="4"/>
      <c r="WEE283" s="591"/>
      <c r="WEF283" s="589"/>
      <c r="WEG283" s="589"/>
      <c r="WEH283" s="4"/>
      <c r="WEI283" s="591"/>
      <c r="WEJ283" s="589"/>
      <c r="WEK283" s="589"/>
      <c r="WEL283" s="4"/>
      <c r="WEM283" s="591"/>
      <c r="WEN283" s="589"/>
      <c r="WEO283" s="589"/>
      <c r="WEP283" s="4"/>
      <c r="WEQ283" s="591"/>
      <c r="WER283" s="589"/>
      <c r="WES283" s="589"/>
      <c r="WET283" s="4"/>
      <c r="WEU283" s="591"/>
      <c r="WEV283" s="589"/>
      <c r="WEW283" s="589"/>
      <c r="WEX283" s="4"/>
      <c r="WEY283" s="591"/>
      <c r="WEZ283" s="589"/>
      <c r="WFA283" s="589"/>
      <c r="WFB283" s="4"/>
      <c r="WFC283" s="591"/>
      <c r="WFD283" s="589"/>
      <c r="WFE283" s="589"/>
      <c r="WFF283" s="4"/>
      <c r="WFG283" s="591"/>
      <c r="WFH283" s="589"/>
      <c r="WFI283" s="589"/>
      <c r="WFJ283" s="4"/>
      <c r="WFK283" s="591"/>
      <c r="WFL283" s="589"/>
      <c r="WFM283" s="589"/>
      <c r="WFN283" s="4"/>
      <c r="WFO283" s="591"/>
      <c r="WFP283" s="589"/>
      <c r="WFQ283" s="589"/>
      <c r="WFR283" s="4"/>
      <c r="WFS283" s="591"/>
      <c r="WFT283" s="589"/>
      <c r="WFU283" s="589"/>
      <c r="WFV283" s="4"/>
      <c r="WFW283" s="591"/>
      <c r="WFX283" s="589"/>
      <c r="WFY283" s="589"/>
      <c r="WFZ283" s="4"/>
      <c r="WGA283" s="591"/>
      <c r="WGB283" s="589"/>
      <c r="WGC283" s="589"/>
      <c r="WGD283" s="4"/>
      <c r="WGE283" s="591"/>
      <c r="WGF283" s="589"/>
      <c r="WGG283" s="589"/>
      <c r="WGH283" s="4"/>
      <c r="WGI283" s="591"/>
      <c r="WGJ283" s="589"/>
      <c r="WGK283" s="589"/>
      <c r="WGL283" s="4"/>
      <c r="WGM283" s="591"/>
      <c r="WGN283" s="589"/>
      <c r="WGO283" s="589"/>
      <c r="WGP283" s="4"/>
      <c r="WGQ283" s="591"/>
      <c r="WGR283" s="589"/>
      <c r="WGS283" s="589"/>
      <c r="WGT283" s="4"/>
      <c r="WGU283" s="591"/>
      <c r="WGV283" s="589"/>
      <c r="WGW283" s="589"/>
      <c r="WGX283" s="4"/>
      <c r="WGY283" s="591"/>
      <c r="WGZ283" s="589"/>
      <c r="WHA283" s="589"/>
      <c r="WHB283" s="4"/>
      <c r="WHC283" s="591"/>
      <c r="WHD283" s="589"/>
      <c r="WHE283" s="589"/>
      <c r="WHF283" s="4"/>
      <c r="WHG283" s="591"/>
      <c r="WHH283" s="589"/>
      <c r="WHI283" s="589"/>
      <c r="WHJ283" s="4"/>
      <c r="WHK283" s="591"/>
      <c r="WHL283" s="589"/>
      <c r="WHM283" s="589"/>
      <c r="WHN283" s="4"/>
      <c r="WHO283" s="591"/>
      <c r="WHP283" s="589"/>
      <c r="WHQ283" s="589"/>
      <c r="WHR283" s="4"/>
      <c r="WHS283" s="591"/>
      <c r="WHT283" s="589"/>
      <c r="WHU283" s="589"/>
      <c r="WHV283" s="4"/>
      <c r="WHW283" s="591"/>
      <c r="WHX283" s="589"/>
      <c r="WHY283" s="589"/>
      <c r="WHZ283" s="4"/>
      <c r="WIA283" s="591"/>
      <c r="WIB283" s="589"/>
      <c r="WIC283" s="589"/>
      <c r="WID283" s="4"/>
      <c r="WIE283" s="591"/>
      <c r="WIF283" s="589"/>
      <c r="WIG283" s="589"/>
      <c r="WIH283" s="4"/>
      <c r="WII283" s="591"/>
      <c r="WIJ283" s="589"/>
      <c r="WIK283" s="589"/>
      <c r="WIL283" s="4"/>
      <c r="WIM283" s="591"/>
      <c r="WIN283" s="589"/>
      <c r="WIO283" s="589"/>
      <c r="WIP283" s="4"/>
      <c r="WIQ283" s="591"/>
      <c r="WIR283" s="589"/>
      <c r="WIS283" s="589"/>
      <c r="WIT283" s="4"/>
      <c r="WIU283" s="591"/>
      <c r="WIV283" s="589"/>
      <c r="WIW283" s="589"/>
      <c r="WIX283" s="4"/>
      <c r="WIY283" s="591"/>
      <c r="WIZ283" s="589"/>
      <c r="WJA283" s="589"/>
      <c r="WJB283" s="4"/>
      <c r="WJC283" s="591"/>
      <c r="WJD283" s="589"/>
      <c r="WJE283" s="589"/>
      <c r="WJF283" s="4"/>
      <c r="WJG283" s="591"/>
      <c r="WJH283" s="589"/>
      <c r="WJI283" s="589"/>
      <c r="WJJ283" s="4"/>
      <c r="WJK283" s="591"/>
      <c r="WJL283" s="589"/>
      <c r="WJM283" s="589"/>
      <c r="WJN283" s="4"/>
      <c r="WJO283" s="591"/>
      <c r="WJP283" s="589"/>
      <c r="WJQ283" s="589"/>
      <c r="WJR283" s="4"/>
      <c r="WJS283" s="591"/>
      <c r="WJT283" s="589"/>
      <c r="WJU283" s="589"/>
      <c r="WJV283" s="4"/>
      <c r="WJW283" s="591"/>
      <c r="WJX283" s="589"/>
      <c r="WJY283" s="589"/>
      <c r="WJZ283" s="4"/>
      <c r="WKA283" s="591"/>
      <c r="WKB283" s="589"/>
      <c r="WKC283" s="589"/>
      <c r="WKD283" s="4"/>
      <c r="WKE283" s="591"/>
      <c r="WKF283" s="589"/>
      <c r="WKG283" s="589"/>
      <c r="WKH283" s="4"/>
      <c r="WKI283" s="591"/>
      <c r="WKJ283" s="589"/>
      <c r="WKK283" s="589"/>
      <c r="WKL283" s="4"/>
      <c r="WKM283" s="591"/>
      <c r="WKN283" s="589"/>
      <c r="WKO283" s="589"/>
      <c r="WKP283" s="4"/>
      <c r="WKQ283" s="591"/>
      <c r="WKR283" s="589"/>
      <c r="WKS283" s="589"/>
      <c r="WKT283" s="4"/>
      <c r="WKU283" s="591"/>
      <c r="WKV283" s="589"/>
      <c r="WKW283" s="589"/>
      <c r="WKX283" s="4"/>
      <c r="WKY283" s="591"/>
      <c r="WKZ283" s="589"/>
      <c r="WLA283" s="589"/>
      <c r="WLB283" s="4"/>
      <c r="WLC283" s="591"/>
      <c r="WLD283" s="589"/>
      <c r="WLE283" s="589"/>
      <c r="WLF283" s="4"/>
      <c r="WLG283" s="591"/>
      <c r="WLH283" s="589"/>
      <c r="WLI283" s="589"/>
      <c r="WLJ283" s="4"/>
      <c r="WLK283" s="591"/>
      <c r="WLL283" s="589"/>
      <c r="WLM283" s="589"/>
      <c r="WLN283" s="4"/>
      <c r="WLO283" s="591"/>
      <c r="WLP283" s="589"/>
      <c r="WLQ283" s="589"/>
      <c r="WLR283" s="4"/>
      <c r="WLS283" s="591"/>
      <c r="WLT283" s="589"/>
      <c r="WLU283" s="589"/>
      <c r="WLV283" s="4"/>
      <c r="WLW283" s="591"/>
      <c r="WLX283" s="589"/>
      <c r="WLY283" s="589"/>
      <c r="WLZ283" s="4"/>
      <c r="WMA283" s="591"/>
      <c r="WMB283" s="589"/>
      <c r="WMC283" s="589"/>
      <c r="WMD283" s="4"/>
      <c r="WME283" s="591"/>
      <c r="WMF283" s="589"/>
      <c r="WMG283" s="589"/>
      <c r="WMH283" s="4"/>
      <c r="WMI283" s="591"/>
      <c r="WMJ283" s="589"/>
      <c r="WMK283" s="589"/>
      <c r="WML283" s="4"/>
      <c r="WMM283" s="591"/>
      <c r="WMN283" s="589"/>
      <c r="WMO283" s="589"/>
      <c r="WMP283" s="4"/>
      <c r="WMQ283" s="591"/>
      <c r="WMR283" s="589"/>
      <c r="WMS283" s="589"/>
      <c r="WMT283" s="4"/>
      <c r="WMU283" s="591"/>
      <c r="WMV283" s="589"/>
      <c r="WMW283" s="589"/>
      <c r="WMX283" s="4"/>
      <c r="WMY283" s="591"/>
      <c r="WMZ283" s="589"/>
      <c r="WNA283" s="589"/>
      <c r="WNB283" s="4"/>
      <c r="WNC283" s="591"/>
      <c r="WND283" s="589"/>
      <c r="WNE283" s="589"/>
      <c r="WNF283" s="4"/>
      <c r="WNG283" s="591"/>
      <c r="WNH283" s="589"/>
      <c r="WNI283" s="589"/>
      <c r="WNJ283" s="4"/>
      <c r="WNK283" s="591"/>
      <c r="WNL283" s="589"/>
      <c r="WNM283" s="589"/>
      <c r="WNN283" s="4"/>
      <c r="WNO283" s="591"/>
      <c r="WNP283" s="589"/>
      <c r="WNQ283" s="589"/>
      <c r="WNR283" s="4"/>
      <c r="WNS283" s="591"/>
      <c r="WNT283" s="589"/>
      <c r="WNU283" s="589"/>
      <c r="WNV283" s="4"/>
      <c r="WNW283" s="591"/>
      <c r="WNX283" s="589"/>
      <c r="WNY283" s="589"/>
      <c r="WNZ283" s="4"/>
      <c r="WOA283" s="591"/>
      <c r="WOB283" s="589"/>
      <c r="WOC283" s="589"/>
      <c r="WOD283" s="4"/>
      <c r="WOE283" s="591"/>
      <c r="WOF283" s="589"/>
      <c r="WOG283" s="589"/>
      <c r="WOH283" s="4"/>
      <c r="WOI283" s="591"/>
      <c r="WOJ283" s="589"/>
      <c r="WOK283" s="589"/>
      <c r="WOL283" s="4"/>
      <c r="WOM283" s="591"/>
      <c r="WON283" s="589"/>
      <c r="WOO283" s="589"/>
      <c r="WOP283" s="4"/>
      <c r="WOQ283" s="591"/>
      <c r="WOR283" s="589"/>
      <c r="WOS283" s="589"/>
      <c r="WOT283" s="4"/>
      <c r="WOU283" s="591"/>
      <c r="WOV283" s="589"/>
      <c r="WOW283" s="589"/>
      <c r="WOX283" s="4"/>
      <c r="WOY283" s="591"/>
      <c r="WOZ283" s="589"/>
      <c r="WPA283" s="589"/>
      <c r="WPB283" s="4"/>
      <c r="WPC283" s="591"/>
      <c r="WPD283" s="589"/>
      <c r="WPE283" s="589"/>
      <c r="WPF283" s="4"/>
      <c r="WPG283" s="591"/>
      <c r="WPH283" s="589"/>
      <c r="WPI283" s="589"/>
      <c r="WPJ283" s="4"/>
      <c r="WPK283" s="591"/>
      <c r="WPL283" s="589"/>
      <c r="WPM283" s="589"/>
      <c r="WPN283" s="4"/>
      <c r="WPO283" s="591"/>
      <c r="WPP283" s="589"/>
      <c r="WPQ283" s="589"/>
      <c r="WPR283" s="4"/>
      <c r="WPS283" s="591"/>
      <c r="WPT283" s="589"/>
      <c r="WPU283" s="589"/>
      <c r="WPV283" s="4"/>
      <c r="WPW283" s="591"/>
      <c r="WPX283" s="589"/>
      <c r="WPY283" s="589"/>
      <c r="WPZ283" s="4"/>
      <c r="WQA283" s="591"/>
      <c r="WQB283" s="589"/>
      <c r="WQC283" s="589"/>
      <c r="WQD283" s="4"/>
      <c r="WQE283" s="591"/>
      <c r="WQF283" s="589"/>
      <c r="WQG283" s="589"/>
      <c r="WQH283" s="4"/>
      <c r="WQI283" s="591"/>
      <c r="WQJ283" s="589"/>
      <c r="WQK283" s="589"/>
      <c r="WQL283" s="4"/>
      <c r="WQM283" s="591"/>
      <c r="WQN283" s="589"/>
      <c r="WQO283" s="589"/>
      <c r="WQP283" s="4"/>
      <c r="WQQ283" s="591"/>
      <c r="WQR283" s="589"/>
      <c r="WQS283" s="589"/>
      <c r="WQT283" s="4"/>
      <c r="WQU283" s="591"/>
      <c r="WQV283" s="589"/>
      <c r="WQW283" s="589"/>
      <c r="WQX283" s="4"/>
      <c r="WQY283" s="591"/>
      <c r="WQZ283" s="589"/>
      <c r="WRA283" s="589"/>
      <c r="WRB283" s="4"/>
      <c r="WRC283" s="591"/>
      <c r="WRD283" s="589"/>
      <c r="WRE283" s="589"/>
      <c r="WRF283" s="4"/>
      <c r="WRG283" s="591"/>
      <c r="WRH283" s="589"/>
      <c r="WRI283" s="589"/>
      <c r="WRJ283" s="4"/>
      <c r="WRK283" s="591"/>
      <c r="WRL283" s="589"/>
      <c r="WRM283" s="589"/>
      <c r="WRN283" s="4"/>
      <c r="WRO283" s="591"/>
      <c r="WRP283" s="589"/>
      <c r="WRQ283" s="589"/>
      <c r="WRR283" s="4"/>
      <c r="WRS283" s="591"/>
      <c r="WRT283" s="589"/>
      <c r="WRU283" s="589"/>
      <c r="WRV283" s="4"/>
      <c r="WRW283" s="591"/>
      <c r="WRX283" s="589"/>
      <c r="WRY283" s="589"/>
      <c r="WRZ283" s="4"/>
      <c r="WSA283" s="591"/>
      <c r="WSB283" s="589"/>
      <c r="WSC283" s="589"/>
      <c r="WSD283" s="4"/>
      <c r="WSE283" s="591"/>
      <c r="WSF283" s="589"/>
      <c r="WSG283" s="589"/>
      <c r="WSH283" s="4"/>
      <c r="WSI283" s="591"/>
      <c r="WSJ283" s="589"/>
      <c r="WSK283" s="589"/>
      <c r="WSL283" s="4"/>
      <c r="WSM283" s="591"/>
      <c r="WSN283" s="589"/>
      <c r="WSO283" s="589"/>
      <c r="WSP283" s="4"/>
      <c r="WSQ283" s="591"/>
      <c r="WSR283" s="589"/>
      <c r="WSS283" s="589"/>
      <c r="WST283" s="4"/>
      <c r="WSU283" s="591"/>
      <c r="WSV283" s="589"/>
      <c r="WSW283" s="589"/>
      <c r="WSX283" s="4"/>
      <c r="WSY283" s="591"/>
      <c r="WSZ283" s="589"/>
      <c r="WTA283" s="589"/>
      <c r="WTB283" s="4"/>
      <c r="WTC283" s="591"/>
      <c r="WTD283" s="589"/>
      <c r="WTE283" s="589"/>
      <c r="WTF283" s="4"/>
      <c r="WTG283" s="591"/>
      <c r="WTH283" s="589"/>
      <c r="WTI283" s="589"/>
      <c r="WTJ283" s="4"/>
      <c r="WTK283" s="591"/>
      <c r="WTL283" s="589"/>
      <c r="WTM283" s="589"/>
      <c r="WTN283" s="4"/>
      <c r="WTO283" s="591"/>
      <c r="WTP283" s="589"/>
      <c r="WTQ283" s="589"/>
      <c r="WTR283" s="4"/>
      <c r="WTS283" s="591"/>
      <c r="WTT283" s="589"/>
      <c r="WTU283" s="589"/>
      <c r="WTV283" s="4"/>
      <c r="WTW283" s="591"/>
      <c r="WTX283" s="589"/>
      <c r="WTY283" s="589"/>
      <c r="WTZ283" s="4"/>
      <c r="WUA283" s="591"/>
      <c r="WUB283" s="589"/>
      <c r="WUC283" s="589"/>
      <c r="WUD283" s="4"/>
      <c r="WUE283" s="591"/>
      <c r="WUF283" s="589"/>
      <c r="WUG283" s="589"/>
      <c r="WUH283" s="4"/>
      <c r="WUI283" s="591"/>
      <c r="WUJ283" s="589"/>
      <c r="WUK283" s="589"/>
      <c r="WUL283" s="4"/>
      <c r="WUM283" s="591"/>
      <c r="WUN283" s="589"/>
      <c r="WUO283" s="589"/>
      <c r="WUP283" s="4"/>
      <c r="WUQ283" s="591"/>
      <c r="WUR283" s="589"/>
      <c r="WUS283" s="589"/>
      <c r="WUT283" s="4"/>
      <c r="WUU283" s="591"/>
      <c r="WUV283" s="589"/>
      <c r="WUW283" s="589"/>
      <c r="WUX283" s="4"/>
      <c r="WUY283" s="591"/>
      <c r="WUZ283" s="589"/>
      <c r="WVA283" s="589"/>
      <c r="WVB283" s="4"/>
      <c r="WVC283" s="591"/>
      <c r="WVD283" s="589"/>
      <c r="WVE283" s="589"/>
      <c r="WVF283" s="4"/>
      <c r="WVG283" s="591"/>
      <c r="WVH283" s="589"/>
      <c r="WVI283" s="589"/>
      <c r="WVJ283" s="4"/>
      <c r="WVK283" s="591"/>
      <c r="WVL283" s="589"/>
      <c r="WVM283" s="589"/>
      <c r="WVN283" s="4"/>
      <c r="WVO283" s="591"/>
      <c r="WVP283" s="589"/>
      <c r="WVQ283" s="589"/>
      <c r="WVR283" s="4"/>
      <c r="WVS283" s="591"/>
      <c r="WVT283" s="589"/>
      <c r="WVU283" s="589"/>
      <c r="WVV283" s="4"/>
      <c r="WVW283" s="591"/>
      <c r="WVX283" s="589"/>
      <c r="WVY283" s="589"/>
      <c r="WVZ283" s="4"/>
      <c r="WWA283" s="591"/>
      <c r="WWB283" s="589"/>
      <c r="WWC283" s="589"/>
      <c r="WWD283" s="4"/>
      <c r="WWE283" s="591"/>
      <c r="WWF283" s="589"/>
      <c r="WWG283" s="589"/>
      <c r="WWH283" s="4"/>
      <c r="WWI283" s="591"/>
      <c r="WWJ283" s="589"/>
      <c r="WWK283" s="589"/>
      <c r="WWL283" s="4"/>
      <c r="WWM283" s="591"/>
      <c r="WWN283" s="589"/>
      <c r="WWO283" s="589"/>
      <c r="WWP283" s="4"/>
      <c r="WWQ283" s="591"/>
      <c r="WWR283" s="589"/>
      <c r="WWS283" s="589"/>
      <c r="WWT283" s="4"/>
      <c r="WWU283" s="591"/>
      <c r="WWV283" s="589"/>
      <c r="WWW283" s="589"/>
      <c r="WWX283" s="4"/>
      <c r="WWY283" s="591"/>
      <c r="WWZ283" s="589"/>
      <c r="WXA283" s="589"/>
      <c r="WXB283" s="4"/>
      <c r="WXC283" s="591"/>
      <c r="WXD283" s="589"/>
      <c r="WXE283" s="589"/>
      <c r="WXF283" s="4"/>
      <c r="WXG283" s="591"/>
      <c r="WXH283" s="589"/>
      <c r="WXI283" s="589"/>
      <c r="WXJ283" s="4"/>
      <c r="WXK283" s="591"/>
      <c r="WXL283" s="589"/>
      <c r="WXM283" s="589"/>
      <c r="WXN283" s="4"/>
      <c r="WXO283" s="591"/>
      <c r="WXP283" s="589"/>
      <c r="WXQ283" s="589"/>
      <c r="WXR283" s="4"/>
      <c r="WXS283" s="591"/>
      <c r="WXT283" s="589"/>
      <c r="WXU283" s="589"/>
      <c r="WXV283" s="4"/>
      <c r="WXW283" s="591"/>
      <c r="WXX283" s="589"/>
      <c r="WXY283" s="589"/>
      <c r="WXZ283" s="4"/>
      <c r="WYA283" s="591"/>
      <c r="WYB283" s="589"/>
      <c r="WYC283" s="589"/>
      <c r="WYD283" s="4"/>
      <c r="WYE283" s="591"/>
      <c r="WYF283" s="589"/>
      <c r="WYG283" s="589"/>
      <c r="WYH283" s="4"/>
      <c r="WYI283" s="591"/>
      <c r="WYJ283" s="589"/>
      <c r="WYK283" s="589"/>
      <c r="WYL283" s="4"/>
      <c r="WYM283" s="591"/>
      <c r="WYN283" s="589"/>
      <c r="WYO283" s="589"/>
      <c r="WYP283" s="4"/>
      <c r="WYQ283" s="591"/>
      <c r="WYR283" s="589"/>
      <c r="WYS283" s="589"/>
      <c r="WYT283" s="4"/>
      <c r="WYU283" s="591"/>
      <c r="WYV283" s="589"/>
      <c r="WYW283" s="589"/>
      <c r="WYX283" s="4"/>
      <c r="WYY283" s="591"/>
      <c r="WYZ283" s="589"/>
      <c r="WZA283" s="589"/>
      <c r="WZB283" s="4"/>
      <c r="WZC283" s="591"/>
      <c r="WZD283" s="589"/>
      <c r="WZE283" s="589"/>
      <c r="WZF283" s="4"/>
      <c r="WZG283" s="591"/>
      <c r="WZH283" s="589"/>
      <c r="WZI283" s="589"/>
      <c r="WZJ283" s="4"/>
      <c r="WZK283" s="591"/>
      <c r="WZL283" s="589"/>
      <c r="WZM283" s="589"/>
      <c r="WZN283" s="4"/>
      <c r="WZO283" s="591"/>
      <c r="WZP283" s="589"/>
      <c r="WZQ283" s="589"/>
      <c r="WZR283" s="4"/>
      <c r="WZS283" s="591"/>
      <c r="WZT283" s="589"/>
      <c r="WZU283" s="589"/>
      <c r="WZV283" s="4"/>
      <c r="WZW283" s="591"/>
      <c r="WZX283" s="589"/>
      <c r="WZY283" s="589"/>
      <c r="WZZ283" s="4"/>
      <c r="XAA283" s="591"/>
      <c r="XAB283" s="589"/>
      <c r="XAC283" s="589"/>
      <c r="XAD283" s="4"/>
      <c r="XAE283" s="591"/>
      <c r="XAF283" s="589"/>
      <c r="XAG283" s="589"/>
      <c r="XAH283" s="4"/>
      <c r="XAI283" s="591"/>
      <c r="XAJ283" s="589"/>
      <c r="XAK283" s="589"/>
      <c r="XAL283" s="4"/>
      <c r="XAM283" s="591"/>
      <c r="XAN283" s="589"/>
      <c r="XAO283" s="589"/>
      <c r="XAP283" s="4"/>
      <c r="XAQ283" s="591"/>
      <c r="XAR283" s="589"/>
      <c r="XAS283" s="589"/>
      <c r="XAT283" s="4"/>
      <c r="XAU283" s="591"/>
      <c r="XAV283" s="589"/>
      <c r="XAW283" s="589"/>
      <c r="XAX283" s="4"/>
      <c r="XAY283" s="591"/>
      <c r="XAZ283" s="589"/>
      <c r="XBA283" s="589"/>
      <c r="XBB283" s="4"/>
      <c r="XBC283" s="591"/>
      <c r="XBD283" s="589"/>
      <c r="XBE283" s="589"/>
      <c r="XBF283" s="4"/>
      <c r="XBG283" s="591"/>
      <c r="XBH283" s="589"/>
      <c r="XBI283" s="589"/>
      <c r="XBJ283" s="4"/>
      <c r="XBK283" s="591"/>
      <c r="XBL283" s="589"/>
      <c r="XBM283" s="589"/>
      <c r="XBN283" s="4"/>
      <c r="XBO283" s="591"/>
      <c r="XBP283" s="589"/>
      <c r="XBQ283" s="589"/>
      <c r="XBR283" s="4"/>
      <c r="XBS283" s="591"/>
      <c r="XBT283" s="589"/>
      <c r="XBU283" s="589"/>
      <c r="XBV283" s="4"/>
      <c r="XBW283" s="591"/>
      <c r="XBX283" s="589"/>
      <c r="XBY283" s="589"/>
      <c r="XBZ283" s="4"/>
      <c r="XCA283" s="591"/>
      <c r="XCB283" s="589"/>
      <c r="XCC283" s="589"/>
      <c r="XCD283" s="4"/>
      <c r="XCE283" s="591"/>
      <c r="XCF283" s="589"/>
      <c r="XCG283" s="589"/>
      <c r="XCH283" s="4"/>
      <c r="XCI283" s="591"/>
      <c r="XCJ283" s="589"/>
      <c r="XCK283" s="589"/>
      <c r="XCL283" s="4"/>
      <c r="XCM283" s="591"/>
      <c r="XCN283" s="589"/>
      <c r="XCO283" s="589"/>
      <c r="XCP283" s="4"/>
      <c r="XCQ283" s="591"/>
      <c r="XCR283" s="589"/>
      <c r="XCS283" s="589"/>
      <c r="XCT283" s="4"/>
      <c r="XCU283" s="591"/>
      <c r="XCV283" s="589"/>
      <c r="XCW283" s="589"/>
      <c r="XCX283" s="4"/>
      <c r="XCY283" s="591"/>
      <c r="XCZ283" s="589"/>
      <c r="XDA283" s="589"/>
      <c r="XDB283" s="4"/>
      <c r="XDC283" s="591"/>
      <c r="XDD283" s="589"/>
      <c r="XDE283" s="589"/>
      <c r="XDF283" s="4"/>
      <c r="XDG283" s="591"/>
      <c r="XDH283" s="589"/>
      <c r="XDI283" s="589"/>
      <c r="XDJ283" s="4"/>
      <c r="XDK283" s="591"/>
      <c r="XDL283" s="589"/>
      <c r="XDM283" s="589"/>
      <c r="XDN283" s="4"/>
      <c r="XDO283" s="591"/>
      <c r="XDP283" s="589"/>
      <c r="XDQ283" s="589"/>
      <c r="XDR283" s="4"/>
      <c r="XDS283" s="591"/>
      <c r="XDT283" s="589"/>
      <c r="XDU283" s="589"/>
      <c r="XDV283" s="4"/>
      <c r="XDW283" s="591"/>
      <c r="XDX283" s="589"/>
      <c r="XDY283" s="589"/>
      <c r="XDZ283" s="4"/>
      <c r="XEA283" s="591"/>
      <c r="XEB283" s="589"/>
      <c r="XEC283" s="589"/>
      <c r="XED283" s="4"/>
      <c r="XEE283" s="591"/>
      <c r="XEF283" s="589"/>
      <c r="XEG283" s="589"/>
      <c r="XEH283" s="4"/>
      <c r="XEI283" s="591"/>
      <c r="XEJ283" s="589"/>
      <c r="XEK283" s="589"/>
      <c r="XEL283" s="4"/>
      <c r="XEM283" s="591"/>
      <c r="XEN283" s="589"/>
      <c r="XEO283" s="589"/>
      <c r="XEP283" s="4"/>
      <c r="XEQ283" s="591"/>
      <c r="XER283" s="589"/>
      <c r="XES283" s="589"/>
      <c r="XET283" s="4"/>
      <c r="XEU283" s="591"/>
      <c r="XEV283" s="589"/>
      <c r="XEW283" s="589"/>
      <c r="XEX283" s="4"/>
      <c r="XEY283" s="591"/>
      <c r="XEZ283" s="589"/>
      <c r="XFA283" s="589"/>
      <c r="XFB283" s="4"/>
    </row>
    <row r="284" spans="1:16382" s="8" customFormat="1" ht="15.75" x14ac:dyDescent="0.25">
      <c r="A284" s="569"/>
      <c r="B284" s="572" t="s">
        <v>384</v>
      </c>
      <c r="C284" s="484" t="s">
        <v>743</v>
      </c>
      <c r="D284" s="569" t="s">
        <v>98</v>
      </c>
      <c r="E284" s="96" t="s">
        <v>383</v>
      </c>
      <c r="F284" s="569" t="s">
        <v>33</v>
      </c>
      <c r="G284" s="262">
        <v>5</v>
      </c>
      <c r="H284" s="262">
        <v>12</v>
      </c>
      <c r="I284" s="262">
        <v>13</v>
      </c>
      <c r="J284" s="262">
        <v>13</v>
      </c>
      <c r="K284" s="262">
        <v>13</v>
      </c>
      <c r="L284" s="262">
        <v>13</v>
      </c>
      <c r="M284" s="262">
        <v>13</v>
      </c>
      <c r="N284" s="263"/>
      <c r="O284" s="106"/>
      <c r="P284" s="97"/>
    </row>
    <row r="285" spans="1:16382" s="8" customFormat="1" ht="66" customHeight="1" x14ac:dyDescent="0.25">
      <c r="A285" s="569"/>
      <c r="B285" s="572"/>
      <c r="C285" s="485"/>
      <c r="D285" s="569"/>
      <c r="E285" s="96" t="s">
        <v>32</v>
      </c>
      <c r="F285" s="569"/>
      <c r="G285" s="262">
        <v>7.4</v>
      </c>
      <c r="H285" s="262">
        <v>18.899999999999999</v>
      </c>
      <c r="I285" s="262">
        <v>17.3</v>
      </c>
      <c r="J285" s="262">
        <v>17.3</v>
      </c>
      <c r="K285" s="262">
        <v>17.3</v>
      </c>
      <c r="L285" s="262">
        <v>17.3</v>
      </c>
      <c r="M285" s="262">
        <v>17.3</v>
      </c>
      <c r="N285" s="115" t="s">
        <v>67</v>
      </c>
      <c r="O285" s="96" t="s">
        <v>385</v>
      </c>
      <c r="P285" s="97"/>
    </row>
    <row r="286" spans="1:16382" s="8" customFormat="1" ht="15.75" x14ac:dyDescent="0.25">
      <c r="A286" s="569"/>
      <c r="B286" s="572" t="s">
        <v>386</v>
      </c>
      <c r="C286" s="484" t="s">
        <v>743</v>
      </c>
      <c r="D286" s="569" t="s">
        <v>98</v>
      </c>
      <c r="E286" s="96" t="s">
        <v>383</v>
      </c>
      <c r="F286" s="569" t="s">
        <v>33</v>
      </c>
      <c r="G286" s="262">
        <v>19</v>
      </c>
      <c r="H286" s="262">
        <v>25</v>
      </c>
      <c r="I286" s="262">
        <v>25</v>
      </c>
      <c r="J286" s="262">
        <v>25</v>
      </c>
      <c r="K286" s="262">
        <v>25</v>
      </c>
      <c r="L286" s="262">
        <v>25</v>
      </c>
      <c r="M286" s="262">
        <v>25</v>
      </c>
      <c r="N286" s="263"/>
      <c r="O286" s="106"/>
      <c r="P286" s="97"/>
    </row>
    <row r="287" spans="1:16382" s="8" customFormat="1" ht="60" customHeight="1" x14ac:dyDescent="0.25">
      <c r="A287" s="569"/>
      <c r="B287" s="572"/>
      <c r="C287" s="485"/>
      <c r="D287" s="569"/>
      <c r="E287" s="96" t="s">
        <v>32</v>
      </c>
      <c r="F287" s="569"/>
      <c r="G287" s="262">
        <v>9.8000000000000007</v>
      </c>
      <c r="H287" s="262">
        <v>18.3</v>
      </c>
      <c r="I287" s="262">
        <v>5.2352999999999996</v>
      </c>
      <c r="J287" s="262">
        <v>5.2352999999999996</v>
      </c>
      <c r="K287" s="262">
        <v>5.2352999999999996</v>
      </c>
      <c r="L287" s="262">
        <v>5.2352999999999996</v>
      </c>
      <c r="M287" s="262">
        <v>5.2352999999999996</v>
      </c>
      <c r="N287" s="115" t="s">
        <v>67</v>
      </c>
      <c r="O287" s="96">
        <v>256068101</v>
      </c>
      <c r="P287" s="97"/>
    </row>
    <row r="288" spans="1:16382" s="8" customFormat="1" ht="15.75" x14ac:dyDescent="0.25">
      <c r="A288" s="569"/>
      <c r="B288" s="572" t="s">
        <v>387</v>
      </c>
      <c r="C288" s="484" t="s">
        <v>743</v>
      </c>
      <c r="D288" s="569" t="s">
        <v>98</v>
      </c>
      <c r="E288" s="96" t="s">
        <v>383</v>
      </c>
      <c r="F288" s="569" t="s">
        <v>33</v>
      </c>
      <c r="G288" s="262">
        <v>27</v>
      </c>
      <c r="H288" s="262">
        <v>26</v>
      </c>
      <c r="I288" s="262">
        <v>35</v>
      </c>
      <c r="J288" s="262">
        <v>35</v>
      </c>
      <c r="K288" s="262">
        <v>35</v>
      </c>
      <c r="L288" s="262">
        <v>35</v>
      </c>
      <c r="M288" s="262">
        <v>35</v>
      </c>
      <c r="N288" s="263"/>
      <c r="O288" s="106"/>
      <c r="P288" s="97"/>
    </row>
    <row r="289" spans="1:16" s="8" customFormat="1" ht="45" customHeight="1" x14ac:dyDescent="0.25">
      <c r="A289" s="569"/>
      <c r="B289" s="572"/>
      <c r="C289" s="485"/>
      <c r="D289" s="569"/>
      <c r="E289" s="96" t="s">
        <v>32</v>
      </c>
      <c r="F289" s="569"/>
      <c r="G289" s="262">
        <v>11.4</v>
      </c>
      <c r="H289" s="262">
        <v>71.099999999999994</v>
      </c>
      <c r="I289" s="262">
        <v>54.7</v>
      </c>
      <c r="J289" s="262">
        <v>109.3</v>
      </c>
      <c r="K289" s="262">
        <v>109.3</v>
      </c>
      <c r="L289" s="262">
        <v>109.3</v>
      </c>
      <c r="M289" s="262">
        <v>109.3</v>
      </c>
      <c r="N289" s="115" t="s">
        <v>67</v>
      </c>
      <c r="O289" s="96">
        <v>256068102</v>
      </c>
      <c r="P289" s="97"/>
    </row>
    <row r="290" spans="1:16" s="8" customFormat="1" ht="15.75" x14ac:dyDescent="0.25">
      <c r="A290" s="569"/>
      <c r="B290" s="572" t="s">
        <v>388</v>
      </c>
      <c r="C290" s="569" t="s">
        <v>743</v>
      </c>
      <c r="D290" s="569" t="s">
        <v>98</v>
      </c>
      <c r="E290" s="96" t="s">
        <v>389</v>
      </c>
      <c r="F290" s="569" t="s">
        <v>33</v>
      </c>
      <c r="G290" s="262">
        <v>14</v>
      </c>
      <c r="H290" s="262">
        <v>14</v>
      </c>
      <c r="I290" s="262">
        <v>14</v>
      </c>
      <c r="J290" s="262">
        <v>14</v>
      </c>
      <c r="K290" s="262">
        <v>14</v>
      </c>
      <c r="L290" s="262">
        <v>14</v>
      </c>
      <c r="M290" s="262">
        <v>14</v>
      </c>
      <c r="N290" s="263"/>
      <c r="O290" s="106"/>
      <c r="P290" s="97"/>
    </row>
    <row r="291" spans="1:16" s="8" customFormat="1" ht="15.75" x14ac:dyDescent="0.25">
      <c r="A291" s="569"/>
      <c r="B291" s="572"/>
      <c r="C291" s="569"/>
      <c r="D291" s="569"/>
      <c r="E291" s="96" t="s">
        <v>32</v>
      </c>
      <c r="F291" s="569"/>
      <c r="G291" s="262">
        <v>56.810957000000002</v>
      </c>
      <c r="H291" s="262">
        <v>43.047330000000002</v>
      </c>
      <c r="I291" s="262">
        <v>49.6</v>
      </c>
      <c r="J291" s="262">
        <v>49.6</v>
      </c>
      <c r="K291" s="262">
        <v>49.6</v>
      </c>
      <c r="L291" s="262">
        <v>49.6</v>
      </c>
      <c r="M291" s="262">
        <v>51</v>
      </c>
      <c r="N291" s="115" t="s">
        <v>67</v>
      </c>
      <c r="O291" s="96">
        <v>256064</v>
      </c>
      <c r="P291" s="97"/>
    </row>
    <row r="292" spans="1:16" s="8" customFormat="1" ht="15.75" x14ac:dyDescent="0.25">
      <c r="A292" s="106"/>
      <c r="B292" s="568" t="s">
        <v>390</v>
      </c>
      <c r="C292" s="568"/>
      <c r="D292" s="568"/>
      <c r="E292" s="568"/>
      <c r="F292" s="568"/>
      <c r="G292" s="568"/>
      <c r="H292" s="568"/>
      <c r="I292" s="568"/>
      <c r="J292" s="568"/>
      <c r="K292" s="568"/>
      <c r="L292" s="568"/>
      <c r="M292" s="568"/>
      <c r="N292" s="568"/>
      <c r="O292" s="568"/>
      <c r="P292" s="568"/>
    </row>
    <row r="293" spans="1:16" s="8" customFormat="1" ht="15.75" x14ac:dyDescent="0.25">
      <c r="A293" s="569"/>
      <c r="B293" s="572" t="s">
        <v>391</v>
      </c>
      <c r="C293" s="569" t="s">
        <v>743</v>
      </c>
      <c r="D293" s="569" t="s">
        <v>98</v>
      </c>
      <c r="E293" s="96" t="s">
        <v>383</v>
      </c>
      <c r="F293" s="569" t="s">
        <v>33</v>
      </c>
      <c r="G293" s="262">
        <v>213</v>
      </c>
      <c r="H293" s="262">
        <v>310</v>
      </c>
      <c r="I293" s="262">
        <v>295</v>
      </c>
      <c r="J293" s="262">
        <v>290</v>
      </c>
      <c r="K293" s="262">
        <v>276</v>
      </c>
      <c r="L293" s="262">
        <v>256</v>
      </c>
      <c r="M293" s="262">
        <v>210</v>
      </c>
      <c r="N293" s="263"/>
      <c r="O293" s="106"/>
      <c r="P293" s="97"/>
    </row>
    <row r="294" spans="1:16" s="8" customFormat="1" ht="51" customHeight="1" x14ac:dyDescent="0.25">
      <c r="A294" s="569"/>
      <c r="B294" s="572"/>
      <c r="C294" s="569"/>
      <c r="D294" s="569"/>
      <c r="E294" s="96" t="s">
        <v>32</v>
      </c>
      <c r="F294" s="569"/>
      <c r="G294" s="262">
        <v>16.100000000000001</v>
      </c>
      <c r="H294" s="262">
        <v>24.2</v>
      </c>
      <c r="I294" s="262">
        <v>26.6</v>
      </c>
      <c r="J294" s="262">
        <v>27.9</v>
      </c>
      <c r="K294" s="262">
        <v>25.7</v>
      </c>
      <c r="L294" s="262">
        <v>20.6</v>
      </c>
      <c r="M294" s="262">
        <v>16.399999999999999</v>
      </c>
      <c r="N294" s="115" t="s">
        <v>67</v>
      </c>
      <c r="O294" s="96">
        <v>256113</v>
      </c>
      <c r="P294" s="97"/>
    </row>
    <row r="295" spans="1:16" s="8" customFormat="1" ht="15.75" x14ac:dyDescent="0.25">
      <c r="A295" s="569"/>
      <c r="B295" s="572" t="s">
        <v>392</v>
      </c>
      <c r="C295" s="569" t="s">
        <v>743</v>
      </c>
      <c r="D295" s="569" t="s">
        <v>98</v>
      </c>
      <c r="E295" s="96" t="s">
        <v>383</v>
      </c>
      <c r="F295" s="569" t="s">
        <v>33</v>
      </c>
      <c r="G295" s="262">
        <v>54</v>
      </c>
      <c r="H295" s="262">
        <v>40</v>
      </c>
      <c r="I295" s="262">
        <v>38</v>
      </c>
      <c r="J295" s="262">
        <v>36</v>
      </c>
      <c r="K295" s="262">
        <v>35</v>
      </c>
      <c r="L295" s="262">
        <v>33</v>
      </c>
      <c r="M295" s="262">
        <v>31</v>
      </c>
      <c r="N295" s="263"/>
      <c r="O295" s="106"/>
      <c r="P295" s="97"/>
    </row>
    <row r="296" spans="1:16" s="8" customFormat="1" ht="63" customHeight="1" x14ac:dyDescent="0.25">
      <c r="A296" s="569"/>
      <c r="B296" s="572"/>
      <c r="C296" s="569"/>
      <c r="D296" s="569"/>
      <c r="E296" s="96" t="s">
        <v>32</v>
      </c>
      <c r="F296" s="569"/>
      <c r="G296" s="262">
        <v>1.3</v>
      </c>
      <c r="H296" s="262">
        <v>2.4</v>
      </c>
      <c r="I296" s="262">
        <v>8.6</v>
      </c>
      <c r="J296" s="262">
        <v>8.3000000000000007</v>
      </c>
      <c r="K296" s="262">
        <v>7.9</v>
      </c>
      <c r="L296" s="262">
        <v>6.3</v>
      </c>
      <c r="M296" s="262">
        <v>5</v>
      </c>
      <c r="N296" s="115" t="s">
        <v>67</v>
      </c>
      <c r="O296" s="96">
        <v>256113</v>
      </c>
      <c r="P296" s="97"/>
    </row>
    <row r="297" spans="1:16" s="8" customFormat="1" ht="15.75" x14ac:dyDescent="0.25">
      <c r="A297" s="106"/>
      <c r="B297" s="568" t="s">
        <v>393</v>
      </c>
      <c r="C297" s="568"/>
      <c r="D297" s="568"/>
      <c r="E297" s="568"/>
      <c r="F297" s="568"/>
      <c r="G297" s="568"/>
      <c r="H297" s="568"/>
      <c r="I297" s="568"/>
      <c r="J297" s="568"/>
      <c r="K297" s="568"/>
      <c r="L297" s="568"/>
      <c r="M297" s="568"/>
      <c r="N297" s="568"/>
      <c r="O297" s="568"/>
      <c r="P297" s="568"/>
    </row>
    <row r="298" spans="1:16" s="8" customFormat="1" ht="15.75" x14ac:dyDescent="0.25">
      <c r="A298" s="569"/>
      <c r="B298" s="570" t="s">
        <v>394</v>
      </c>
      <c r="C298" s="569" t="s">
        <v>743</v>
      </c>
      <c r="D298" s="569" t="s">
        <v>98</v>
      </c>
      <c r="E298" s="96" t="s">
        <v>383</v>
      </c>
      <c r="F298" s="569" t="s">
        <v>33</v>
      </c>
      <c r="G298" s="262">
        <v>24</v>
      </c>
      <c r="H298" s="262">
        <v>24</v>
      </c>
      <c r="I298" s="262">
        <v>24</v>
      </c>
      <c r="J298" s="262">
        <v>24</v>
      </c>
      <c r="K298" s="262">
        <v>24</v>
      </c>
      <c r="L298" s="262">
        <v>24</v>
      </c>
      <c r="M298" s="262">
        <v>24</v>
      </c>
      <c r="N298" s="263"/>
      <c r="O298" s="106"/>
      <c r="P298" s="97"/>
    </row>
    <row r="299" spans="1:16" s="8" customFormat="1" ht="29.25" customHeight="1" x14ac:dyDescent="0.25">
      <c r="A299" s="569"/>
      <c r="B299" s="571"/>
      <c r="C299" s="569"/>
      <c r="D299" s="569"/>
      <c r="E299" s="96" t="s">
        <v>32</v>
      </c>
      <c r="F299" s="569"/>
      <c r="G299" s="262">
        <v>9</v>
      </c>
      <c r="H299" s="262">
        <v>9</v>
      </c>
      <c r="I299" s="262">
        <v>9</v>
      </c>
      <c r="J299" s="262">
        <v>9</v>
      </c>
      <c r="K299" s="262">
        <v>9</v>
      </c>
      <c r="L299" s="262">
        <v>9</v>
      </c>
      <c r="M299" s="262">
        <v>9</v>
      </c>
      <c r="N299" s="115" t="s">
        <v>67</v>
      </c>
      <c r="O299" s="225" t="s">
        <v>395</v>
      </c>
      <c r="P299" s="97"/>
    </row>
    <row r="300" spans="1:16" s="8" customFormat="1" ht="15.75" x14ac:dyDescent="0.25">
      <c r="A300" s="569"/>
      <c r="B300" s="572" t="s">
        <v>396</v>
      </c>
      <c r="C300" s="569" t="s">
        <v>743</v>
      </c>
      <c r="D300" s="569" t="s">
        <v>98</v>
      </c>
      <c r="E300" s="96" t="s">
        <v>383</v>
      </c>
      <c r="F300" s="569" t="s">
        <v>33</v>
      </c>
      <c r="G300" s="262">
        <v>500</v>
      </c>
      <c r="H300" s="262">
        <v>492</v>
      </c>
      <c r="I300" s="262">
        <v>485</v>
      </c>
      <c r="J300" s="262">
        <v>441</v>
      </c>
      <c r="K300" s="262">
        <v>418</v>
      </c>
      <c r="L300" s="262">
        <v>396</v>
      </c>
      <c r="M300" s="262">
        <v>377</v>
      </c>
      <c r="N300" s="263"/>
      <c r="O300" s="106"/>
      <c r="P300" s="97"/>
    </row>
    <row r="301" spans="1:16" s="8" customFormat="1" ht="47.25" customHeight="1" x14ac:dyDescent="0.25">
      <c r="A301" s="569"/>
      <c r="B301" s="572"/>
      <c r="C301" s="569"/>
      <c r="D301" s="569"/>
      <c r="E301" s="96" t="s">
        <v>32</v>
      </c>
      <c r="F301" s="569"/>
      <c r="G301" s="262">
        <v>13.7</v>
      </c>
      <c r="H301" s="262">
        <v>10</v>
      </c>
      <c r="I301" s="262">
        <v>11.8</v>
      </c>
      <c r="J301" s="262">
        <v>11.8</v>
      </c>
      <c r="K301" s="262">
        <v>11.8</v>
      </c>
      <c r="L301" s="262">
        <v>11.8</v>
      </c>
      <c r="M301" s="262">
        <v>11.8</v>
      </c>
      <c r="N301" s="115" t="s">
        <v>67</v>
      </c>
      <c r="O301" s="96">
        <v>256113</v>
      </c>
      <c r="P301" s="97"/>
    </row>
    <row r="302" spans="1:16" s="32" customFormat="1" ht="15.75" x14ac:dyDescent="0.25">
      <c r="A302" s="149"/>
      <c r="B302" s="581" t="s">
        <v>397</v>
      </c>
      <c r="C302" s="484" t="s">
        <v>743</v>
      </c>
      <c r="D302" s="484" t="s">
        <v>161</v>
      </c>
      <c r="E302" s="117" t="s">
        <v>383</v>
      </c>
      <c r="F302" s="117"/>
      <c r="G302" s="262">
        <v>149</v>
      </c>
      <c r="H302" s="262">
        <v>150</v>
      </c>
      <c r="I302" s="262">
        <v>150</v>
      </c>
      <c r="J302" s="262">
        <v>151</v>
      </c>
      <c r="K302" s="262">
        <v>151</v>
      </c>
      <c r="L302" s="262">
        <v>152</v>
      </c>
      <c r="M302" s="262">
        <v>152</v>
      </c>
      <c r="N302" s="264"/>
      <c r="O302" s="115"/>
      <c r="P302" s="573"/>
    </row>
    <row r="303" spans="1:16" s="32" customFormat="1" ht="15.75" customHeight="1" x14ac:dyDescent="0.25">
      <c r="A303" s="149"/>
      <c r="B303" s="582"/>
      <c r="C303" s="583"/>
      <c r="D303" s="583"/>
      <c r="E303" s="149" t="s">
        <v>32</v>
      </c>
      <c r="F303" s="117" t="s">
        <v>98</v>
      </c>
      <c r="G303" s="176">
        <v>7</v>
      </c>
      <c r="H303" s="96">
        <v>30.9</v>
      </c>
      <c r="I303" s="96">
        <v>47.5</v>
      </c>
      <c r="J303" s="96">
        <v>48.2</v>
      </c>
      <c r="K303" s="96">
        <v>49</v>
      </c>
      <c r="L303" s="96">
        <v>49</v>
      </c>
      <c r="M303" s="229">
        <v>49</v>
      </c>
      <c r="N303" s="115" t="s">
        <v>249</v>
      </c>
      <c r="O303" s="115"/>
      <c r="P303" s="573"/>
    </row>
    <row r="304" spans="1:16" s="33" customFormat="1" x14ac:dyDescent="0.25">
      <c r="A304" s="265"/>
      <c r="B304" s="161" t="s">
        <v>398</v>
      </c>
      <c r="C304" s="96" t="s">
        <v>744</v>
      </c>
      <c r="D304" s="96" t="s">
        <v>161</v>
      </c>
      <c r="E304" s="96" t="s">
        <v>383</v>
      </c>
      <c r="F304" s="116" t="s">
        <v>33</v>
      </c>
      <c r="G304" s="262"/>
      <c r="H304" s="262"/>
      <c r="I304" s="262">
        <v>40</v>
      </c>
      <c r="J304" s="262">
        <v>40</v>
      </c>
      <c r="K304" s="262">
        <v>40</v>
      </c>
      <c r="L304" s="262">
        <v>40</v>
      </c>
      <c r="M304" s="262">
        <v>40</v>
      </c>
      <c r="N304" s="263"/>
      <c r="O304" s="263"/>
      <c r="P304" s="263"/>
    </row>
    <row r="305" spans="1:16" s="10" customFormat="1" ht="17.25" customHeight="1" x14ac:dyDescent="0.25">
      <c r="A305" s="118"/>
      <c r="B305" s="119" t="s">
        <v>65</v>
      </c>
      <c r="C305" s="119"/>
      <c r="D305" s="119"/>
      <c r="E305" s="119"/>
      <c r="F305" s="119"/>
      <c r="G305" s="120">
        <f>G306+G307+G308</f>
        <v>312.01095700000008</v>
      </c>
      <c r="H305" s="120">
        <f t="shared" ref="H305:L305" si="31">H306+H307+H308</f>
        <v>410.54732999999993</v>
      </c>
      <c r="I305" s="120">
        <f t="shared" si="31"/>
        <v>603.23529999999994</v>
      </c>
      <c r="J305" s="120">
        <f t="shared" si="31"/>
        <v>659.53529999999989</v>
      </c>
      <c r="K305" s="120">
        <f t="shared" si="31"/>
        <v>657.73529999999994</v>
      </c>
      <c r="L305" s="120">
        <f t="shared" si="31"/>
        <v>651.03529999999989</v>
      </c>
      <c r="M305" s="120">
        <f>M306+M307+M308</f>
        <v>646.93529999999998</v>
      </c>
      <c r="N305" s="119"/>
      <c r="O305" s="119"/>
      <c r="P305" s="119"/>
    </row>
    <row r="306" spans="1:16" s="10" customFormat="1" ht="17.25" customHeight="1" x14ac:dyDescent="0.25">
      <c r="A306" s="118"/>
      <c r="B306" s="119" t="s">
        <v>66</v>
      </c>
      <c r="C306" s="119"/>
      <c r="D306" s="119"/>
      <c r="E306" s="119"/>
      <c r="F306" s="119"/>
      <c r="G306" s="120">
        <f t="shared" ref="G306:M306" si="32">G303</f>
        <v>7</v>
      </c>
      <c r="H306" s="120">
        <f t="shared" si="32"/>
        <v>30.9</v>
      </c>
      <c r="I306" s="120">
        <f t="shared" si="32"/>
        <v>47.5</v>
      </c>
      <c r="J306" s="120">
        <f t="shared" si="32"/>
        <v>48.2</v>
      </c>
      <c r="K306" s="120">
        <f t="shared" si="32"/>
        <v>49</v>
      </c>
      <c r="L306" s="120">
        <f t="shared" si="32"/>
        <v>49</v>
      </c>
      <c r="M306" s="120">
        <f t="shared" si="32"/>
        <v>49</v>
      </c>
      <c r="N306" s="119"/>
      <c r="O306" s="119"/>
      <c r="P306" s="119"/>
    </row>
    <row r="307" spans="1:16" s="10" customFormat="1" ht="17.25" customHeight="1" x14ac:dyDescent="0.25">
      <c r="A307" s="118"/>
      <c r="B307" s="119" t="s">
        <v>67</v>
      </c>
      <c r="C307" s="119"/>
      <c r="D307" s="119"/>
      <c r="E307" s="119"/>
      <c r="F307" s="119"/>
      <c r="G307" s="120">
        <f>G283+G285+G287+G289+G291+G294+G296+G299+G301</f>
        <v>305.01095700000008</v>
      </c>
      <c r="H307" s="120">
        <f t="shared" ref="H307:M307" si="33">H283+H285+H287+H289+H291+H294+H296+H299+H301</f>
        <v>379.64732999999995</v>
      </c>
      <c r="I307" s="120">
        <f t="shared" si="33"/>
        <v>555.73529999999994</v>
      </c>
      <c r="J307" s="120">
        <f t="shared" si="33"/>
        <v>611.33529999999985</v>
      </c>
      <c r="K307" s="120">
        <f t="shared" si="33"/>
        <v>608.73529999999994</v>
      </c>
      <c r="L307" s="120">
        <f t="shared" si="33"/>
        <v>602.03529999999989</v>
      </c>
      <c r="M307" s="120">
        <f t="shared" si="33"/>
        <v>597.93529999999998</v>
      </c>
      <c r="N307" s="119"/>
      <c r="O307" s="119"/>
      <c r="P307" s="119"/>
    </row>
    <row r="308" spans="1:16" s="10" customFormat="1" ht="17.25" customHeight="1" x14ac:dyDescent="0.25">
      <c r="A308" s="118"/>
      <c r="B308" s="119" t="s">
        <v>68</v>
      </c>
      <c r="C308" s="119"/>
      <c r="D308" s="119"/>
      <c r="E308" s="119"/>
      <c r="F308" s="119"/>
      <c r="G308" s="120"/>
      <c r="H308" s="120"/>
      <c r="I308" s="120"/>
      <c r="J308" s="120"/>
      <c r="K308" s="120"/>
      <c r="L308" s="120"/>
      <c r="M308" s="120"/>
      <c r="N308" s="119"/>
      <c r="O308" s="119"/>
      <c r="P308" s="119"/>
    </row>
    <row r="309" spans="1:16" s="10" customFormat="1" ht="17.25" customHeight="1" x14ac:dyDescent="0.25">
      <c r="A309" s="121"/>
      <c r="B309" s="119" t="s">
        <v>47</v>
      </c>
      <c r="C309" s="119"/>
      <c r="D309" s="119"/>
      <c r="E309" s="119"/>
      <c r="F309" s="119"/>
      <c r="G309" s="120"/>
      <c r="H309" s="120"/>
      <c r="I309" s="120"/>
      <c r="J309" s="120"/>
      <c r="K309" s="120"/>
      <c r="L309" s="120"/>
      <c r="M309" s="120"/>
      <c r="N309" s="119"/>
      <c r="O309" s="119"/>
      <c r="P309" s="119"/>
    </row>
    <row r="310" spans="1:16" s="10" customFormat="1" ht="17.25" customHeight="1" x14ac:dyDescent="0.25">
      <c r="A310" s="121"/>
      <c r="B310" s="119" t="s">
        <v>51</v>
      </c>
      <c r="C310" s="119"/>
      <c r="D310" s="119"/>
      <c r="E310" s="119"/>
      <c r="F310" s="119"/>
      <c r="G310" s="120"/>
      <c r="H310" s="120"/>
      <c r="I310" s="120"/>
      <c r="J310" s="120"/>
      <c r="K310" s="120"/>
      <c r="L310" s="120"/>
      <c r="M310" s="120"/>
      <c r="N310" s="119"/>
      <c r="O310" s="119"/>
      <c r="P310" s="119"/>
    </row>
    <row r="311" spans="1:16" s="2" customFormat="1" ht="38.25" x14ac:dyDescent="0.25">
      <c r="A311" s="110">
        <v>26</v>
      </c>
      <c r="B311" s="186" t="s">
        <v>399</v>
      </c>
      <c r="C311" s="110" t="s">
        <v>745</v>
      </c>
      <c r="D311" s="110" t="s">
        <v>746</v>
      </c>
      <c r="E311" s="110" t="s">
        <v>24</v>
      </c>
      <c r="F311" s="110"/>
      <c r="G311" s="110">
        <v>89.8</v>
      </c>
      <c r="H311" s="110">
        <v>91.9</v>
      </c>
      <c r="I311" s="113">
        <v>94</v>
      </c>
      <c r="J311" s="159">
        <v>96.1</v>
      </c>
      <c r="K311" s="159">
        <v>98.2</v>
      </c>
      <c r="L311" s="159">
        <v>100</v>
      </c>
      <c r="M311" s="266">
        <v>100</v>
      </c>
      <c r="N311" s="131"/>
      <c r="O311" s="131"/>
      <c r="P311" s="131"/>
    </row>
    <row r="312" spans="1:16" s="2" customFormat="1" ht="76.5" customHeight="1" x14ac:dyDescent="0.25">
      <c r="A312" s="110">
        <v>27</v>
      </c>
      <c r="B312" s="186" t="s">
        <v>400</v>
      </c>
      <c r="C312" s="212" t="s">
        <v>745</v>
      </c>
      <c r="D312" s="212" t="s">
        <v>746</v>
      </c>
      <c r="E312" s="110" t="s">
        <v>24</v>
      </c>
      <c r="F312" s="110"/>
      <c r="G312" s="110">
        <v>59.2</v>
      </c>
      <c r="H312" s="110">
        <v>60.5</v>
      </c>
      <c r="I312" s="113">
        <v>61.7</v>
      </c>
      <c r="J312" s="159">
        <v>63</v>
      </c>
      <c r="K312" s="159">
        <v>64.2</v>
      </c>
      <c r="L312" s="159">
        <v>65.5</v>
      </c>
      <c r="M312" s="266">
        <v>65.5</v>
      </c>
      <c r="N312" s="131"/>
      <c r="O312" s="131"/>
      <c r="P312" s="131"/>
    </row>
    <row r="313" spans="1:16" s="34" customFormat="1" ht="20.25" customHeight="1" x14ac:dyDescent="0.25">
      <c r="A313" s="165" t="s">
        <v>352</v>
      </c>
      <c r="B313" s="574" t="s">
        <v>401</v>
      </c>
      <c r="C313" s="575"/>
      <c r="D313" s="575"/>
      <c r="E313" s="575"/>
      <c r="F313" s="575"/>
      <c r="G313" s="575"/>
      <c r="H313" s="575"/>
      <c r="I313" s="575"/>
      <c r="J313" s="575"/>
      <c r="K313" s="575"/>
      <c r="L313" s="575"/>
      <c r="M313" s="575"/>
      <c r="N313" s="575"/>
      <c r="O313" s="575"/>
      <c r="P313" s="576"/>
    </row>
    <row r="314" spans="1:16" ht="15" customHeight="1" x14ac:dyDescent="0.25">
      <c r="A314" s="104"/>
      <c r="B314" s="577" t="s">
        <v>402</v>
      </c>
      <c r="C314" s="578"/>
      <c r="D314" s="578"/>
      <c r="E314" s="579"/>
      <c r="F314" s="579"/>
      <c r="G314" s="579"/>
      <c r="H314" s="579"/>
      <c r="I314" s="579"/>
      <c r="J314" s="579"/>
      <c r="K314" s="579"/>
      <c r="L314" s="579"/>
      <c r="M314" s="579"/>
      <c r="N314" s="578"/>
      <c r="O314" s="578"/>
      <c r="P314" s="580"/>
    </row>
    <row r="315" spans="1:16" s="2" customFormat="1" ht="51" x14ac:dyDescent="0.25">
      <c r="A315" s="146"/>
      <c r="B315" s="186" t="s">
        <v>403</v>
      </c>
      <c r="C315" s="110" t="s">
        <v>404</v>
      </c>
      <c r="D315" s="148" t="s">
        <v>39</v>
      </c>
      <c r="E315" s="110" t="s">
        <v>74</v>
      </c>
      <c r="F315" s="110" t="s">
        <v>54</v>
      </c>
      <c r="G315" s="115">
        <v>6</v>
      </c>
      <c r="H315" s="180">
        <v>12</v>
      </c>
      <c r="I315" s="180">
        <v>15</v>
      </c>
      <c r="J315" s="180">
        <v>20</v>
      </c>
      <c r="K315" s="180">
        <v>12</v>
      </c>
      <c r="L315" s="180">
        <v>8</v>
      </c>
      <c r="M315" s="180">
        <v>10</v>
      </c>
      <c r="N315" s="267"/>
      <c r="O315" s="114"/>
      <c r="P315" s="114"/>
    </row>
    <row r="316" spans="1:16" s="25" customFormat="1" ht="87" customHeight="1" x14ac:dyDescent="0.25">
      <c r="A316" s="525"/>
      <c r="B316" s="527" t="s">
        <v>405</v>
      </c>
      <c r="C316" s="521" t="s">
        <v>747</v>
      </c>
      <c r="D316" s="521" t="s">
        <v>39</v>
      </c>
      <c r="E316" s="171" t="s">
        <v>74</v>
      </c>
      <c r="F316" s="521" t="s">
        <v>54</v>
      </c>
      <c r="G316" s="268"/>
      <c r="H316" s="268"/>
      <c r="I316" s="268"/>
      <c r="J316" s="268"/>
      <c r="K316" s="268"/>
      <c r="L316" s="268">
        <v>1</v>
      </c>
      <c r="M316" s="268"/>
      <c r="N316" s="548" t="s">
        <v>68</v>
      </c>
      <c r="O316" s="269"/>
      <c r="P316" s="269"/>
    </row>
    <row r="317" spans="1:16" s="25" customFormat="1" ht="87" customHeight="1" x14ac:dyDescent="0.25">
      <c r="A317" s="526"/>
      <c r="B317" s="528"/>
      <c r="C317" s="522"/>
      <c r="D317" s="522"/>
      <c r="E317" s="171" t="s">
        <v>32</v>
      </c>
      <c r="F317" s="522"/>
      <c r="G317" s="201">
        <v>0</v>
      </c>
      <c r="H317" s="201">
        <v>0</v>
      </c>
      <c r="I317" s="201">
        <v>0</v>
      </c>
      <c r="J317" s="201">
        <v>0</v>
      </c>
      <c r="K317" s="201">
        <v>7</v>
      </c>
      <c r="L317" s="201">
        <v>200</v>
      </c>
      <c r="M317" s="201">
        <v>0</v>
      </c>
      <c r="N317" s="549"/>
      <c r="O317" s="269"/>
      <c r="P317" s="269"/>
    </row>
    <row r="318" spans="1:16" s="1" customFormat="1" ht="45.75" customHeight="1" x14ac:dyDescent="0.25">
      <c r="A318" s="270"/>
      <c r="B318" s="112" t="s">
        <v>406</v>
      </c>
      <c r="C318" s="271"/>
      <c r="D318" s="271"/>
      <c r="E318" s="181" t="s">
        <v>32</v>
      </c>
      <c r="F318" s="110"/>
      <c r="G318" s="272"/>
      <c r="H318" s="272"/>
      <c r="I318" s="272"/>
      <c r="J318" s="272"/>
      <c r="K318" s="272">
        <v>7</v>
      </c>
      <c r="L318" s="181">
        <v>200</v>
      </c>
      <c r="M318" s="143"/>
      <c r="N318" s="110" t="s">
        <v>68</v>
      </c>
      <c r="O318" s="110"/>
      <c r="P318" s="114"/>
    </row>
    <row r="319" spans="1:16" s="25" customFormat="1" ht="20.25" customHeight="1" x14ac:dyDescent="0.25">
      <c r="A319" s="566"/>
      <c r="B319" s="567" t="s">
        <v>407</v>
      </c>
      <c r="C319" s="521" t="s">
        <v>747</v>
      </c>
      <c r="D319" s="559" t="s">
        <v>39</v>
      </c>
      <c r="E319" s="171" t="s">
        <v>74</v>
      </c>
      <c r="F319" s="559" t="s">
        <v>408</v>
      </c>
      <c r="G319" s="268"/>
      <c r="H319" s="268"/>
      <c r="I319" s="268"/>
      <c r="J319" s="268">
        <v>1</v>
      </c>
      <c r="K319" s="268">
        <v>1</v>
      </c>
      <c r="L319" s="268"/>
      <c r="M319" s="268">
        <v>1</v>
      </c>
      <c r="N319" s="565" t="s">
        <v>67</v>
      </c>
      <c r="O319" s="269"/>
      <c r="P319" s="269"/>
    </row>
    <row r="320" spans="1:16" s="25" customFormat="1" ht="24.75" customHeight="1" x14ac:dyDescent="0.25">
      <c r="A320" s="566"/>
      <c r="B320" s="567"/>
      <c r="C320" s="522"/>
      <c r="D320" s="559"/>
      <c r="E320" s="171" t="s">
        <v>32</v>
      </c>
      <c r="F320" s="559"/>
      <c r="G320" s="201">
        <v>0</v>
      </c>
      <c r="H320" s="201">
        <v>0</v>
      </c>
      <c r="I320" s="201">
        <v>11.9</v>
      </c>
      <c r="J320" s="201">
        <v>667.1</v>
      </c>
      <c r="K320" s="201">
        <v>55</v>
      </c>
      <c r="L320" s="201">
        <v>12</v>
      </c>
      <c r="M320" s="201">
        <v>133.19999999999999</v>
      </c>
      <c r="N320" s="565"/>
      <c r="O320" s="269"/>
      <c r="P320" s="269"/>
    </row>
    <row r="321" spans="1:16" s="1" customFormat="1" ht="17.25" customHeight="1" x14ac:dyDescent="0.25">
      <c r="A321" s="270"/>
      <c r="B321" s="112" t="s">
        <v>409</v>
      </c>
      <c r="C321" s="271"/>
      <c r="D321" s="271"/>
      <c r="E321" s="181" t="s">
        <v>32</v>
      </c>
      <c r="F321" s="110"/>
      <c r="G321" s="273"/>
      <c r="H321" s="110"/>
      <c r="I321" s="110">
        <v>11.9</v>
      </c>
      <c r="J321" s="110">
        <v>659.1</v>
      </c>
      <c r="K321" s="273"/>
      <c r="L321" s="181"/>
      <c r="M321" s="181"/>
      <c r="N321" s="110" t="s">
        <v>67</v>
      </c>
      <c r="O321" s="110"/>
      <c r="P321" s="114"/>
    </row>
    <row r="322" spans="1:16" s="1" customFormat="1" ht="17.25" customHeight="1" x14ac:dyDescent="0.25">
      <c r="A322" s="270"/>
      <c r="B322" s="112" t="s">
        <v>410</v>
      </c>
      <c r="C322" s="271"/>
      <c r="D322" s="271"/>
      <c r="E322" s="181" t="s">
        <v>32</v>
      </c>
      <c r="F322" s="110"/>
      <c r="G322" s="273"/>
      <c r="H322" s="110"/>
      <c r="I322" s="110"/>
      <c r="J322" s="110"/>
      <c r="K322" s="273"/>
      <c r="L322" s="143">
        <v>12</v>
      </c>
      <c r="M322" s="181">
        <v>133.19999999999999</v>
      </c>
      <c r="N322" s="110" t="s">
        <v>67</v>
      </c>
      <c r="O322" s="110"/>
      <c r="P322" s="114"/>
    </row>
    <row r="323" spans="1:16" s="1" customFormat="1" ht="22.5" customHeight="1" x14ac:dyDescent="0.25">
      <c r="A323" s="270"/>
      <c r="B323" s="112" t="s">
        <v>411</v>
      </c>
      <c r="C323" s="271"/>
      <c r="D323" s="271"/>
      <c r="E323" s="181" t="s">
        <v>32</v>
      </c>
      <c r="F323" s="110"/>
      <c r="G323" s="273"/>
      <c r="H323" s="110"/>
      <c r="I323" s="110"/>
      <c r="J323" s="203">
        <v>8</v>
      </c>
      <c r="K323" s="273">
        <v>55</v>
      </c>
      <c r="L323" s="181"/>
      <c r="M323" s="181"/>
      <c r="N323" s="110" t="s">
        <v>67</v>
      </c>
      <c r="O323" s="110"/>
      <c r="P323" s="114"/>
    </row>
    <row r="324" spans="1:16" s="35" customFormat="1" ht="20.25" customHeight="1" x14ac:dyDescent="0.25">
      <c r="A324" s="585"/>
      <c r="B324" s="586" t="s">
        <v>412</v>
      </c>
      <c r="C324" s="521" t="s">
        <v>747</v>
      </c>
      <c r="D324" s="587" t="s">
        <v>39</v>
      </c>
      <c r="E324" s="232" t="s">
        <v>74</v>
      </c>
      <c r="F324" s="587" t="s">
        <v>25</v>
      </c>
      <c r="G324" s="274">
        <v>3</v>
      </c>
      <c r="H324" s="274"/>
      <c r="I324" s="274">
        <v>2</v>
      </c>
      <c r="J324" s="274">
        <v>2</v>
      </c>
      <c r="K324" s="274">
        <v>3</v>
      </c>
      <c r="L324" s="274"/>
      <c r="M324" s="274"/>
      <c r="N324" s="584" t="s">
        <v>67</v>
      </c>
      <c r="O324" s="275"/>
      <c r="P324" s="275"/>
    </row>
    <row r="325" spans="1:16" s="35" customFormat="1" ht="24.75" customHeight="1" x14ac:dyDescent="0.25">
      <c r="A325" s="585"/>
      <c r="B325" s="586"/>
      <c r="C325" s="522"/>
      <c r="D325" s="587"/>
      <c r="E325" s="232" t="s">
        <v>32</v>
      </c>
      <c r="F325" s="587"/>
      <c r="G325" s="276">
        <v>59.908000000000001</v>
      </c>
      <c r="H325" s="276">
        <v>0</v>
      </c>
      <c r="I325" s="276">
        <v>34.1</v>
      </c>
      <c r="J325" s="276">
        <v>36.200000000000003</v>
      </c>
      <c r="K325" s="276">
        <v>65.5</v>
      </c>
      <c r="L325" s="276">
        <v>28</v>
      </c>
      <c r="M325" s="277">
        <v>0</v>
      </c>
      <c r="N325" s="584"/>
      <c r="O325" s="275"/>
      <c r="P325" s="275"/>
    </row>
    <row r="326" spans="1:16" s="36" customFormat="1" x14ac:dyDescent="0.25">
      <c r="A326" s="229"/>
      <c r="B326" s="234" t="s">
        <v>413</v>
      </c>
      <c r="C326" s="230"/>
      <c r="D326" s="230"/>
      <c r="E326" s="236" t="s">
        <v>32</v>
      </c>
      <c r="F326" s="230"/>
      <c r="G326" s="231">
        <v>59.908000000000001</v>
      </c>
      <c r="H326" s="231">
        <v>0</v>
      </c>
      <c r="I326" s="231">
        <v>34.1</v>
      </c>
      <c r="J326" s="231">
        <v>36.200000000000003</v>
      </c>
      <c r="K326" s="231">
        <v>65.5</v>
      </c>
      <c r="L326" s="231">
        <v>28</v>
      </c>
      <c r="M326" s="231">
        <v>0</v>
      </c>
      <c r="N326" s="229"/>
      <c r="O326" s="232"/>
      <c r="P326" s="278"/>
    </row>
    <row r="327" spans="1:16" s="25" customFormat="1" ht="20.25" customHeight="1" x14ac:dyDescent="0.25">
      <c r="A327" s="566"/>
      <c r="B327" s="567" t="s">
        <v>414</v>
      </c>
      <c r="C327" s="521" t="s">
        <v>747</v>
      </c>
      <c r="D327" s="559" t="s">
        <v>39</v>
      </c>
      <c r="E327" s="171" t="s">
        <v>74</v>
      </c>
      <c r="F327" s="559" t="s">
        <v>25</v>
      </c>
      <c r="G327" s="268"/>
      <c r="H327" s="268"/>
      <c r="I327" s="268"/>
      <c r="J327" s="268">
        <v>1</v>
      </c>
      <c r="K327" s="268">
        <v>1</v>
      </c>
      <c r="L327" s="268"/>
      <c r="M327" s="268"/>
      <c r="N327" s="565" t="s">
        <v>68</v>
      </c>
      <c r="O327" s="269"/>
      <c r="P327" s="269"/>
    </row>
    <row r="328" spans="1:16" s="25" customFormat="1" ht="43.5" customHeight="1" x14ac:dyDescent="0.25">
      <c r="A328" s="566"/>
      <c r="B328" s="567"/>
      <c r="C328" s="522"/>
      <c r="D328" s="559"/>
      <c r="E328" s="171" t="s">
        <v>32</v>
      </c>
      <c r="F328" s="559"/>
      <c r="G328" s="201">
        <v>0</v>
      </c>
      <c r="H328" s="201">
        <v>0</v>
      </c>
      <c r="I328" s="201">
        <v>0</v>
      </c>
      <c r="J328" s="201">
        <v>20</v>
      </c>
      <c r="K328" s="201">
        <v>20</v>
      </c>
      <c r="L328" s="201">
        <v>0</v>
      </c>
      <c r="M328" s="201">
        <v>0</v>
      </c>
      <c r="N328" s="565"/>
      <c r="O328" s="269"/>
      <c r="P328" s="269"/>
    </row>
    <row r="329" spans="1:16" s="1" customFormat="1" x14ac:dyDescent="0.25">
      <c r="A329" s="270"/>
      <c r="B329" s="112" t="s">
        <v>415</v>
      </c>
      <c r="C329" s="271"/>
      <c r="D329" s="271"/>
      <c r="E329" s="110" t="s">
        <v>32</v>
      </c>
      <c r="F329" s="181"/>
      <c r="G329" s="273"/>
      <c r="H329" s="273"/>
      <c r="I329" s="273"/>
      <c r="J329" s="273"/>
      <c r="K329" s="273">
        <v>20</v>
      </c>
      <c r="L329" s="181"/>
      <c r="M329" s="181"/>
      <c r="N329" s="110" t="s">
        <v>68</v>
      </c>
      <c r="O329" s="110"/>
      <c r="P329" s="114"/>
    </row>
    <row r="330" spans="1:16" s="1" customFormat="1" x14ac:dyDescent="0.25">
      <c r="A330" s="270"/>
      <c r="B330" s="112" t="s">
        <v>416</v>
      </c>
      <c r="C330" s="271"/>
      <c r="D330" s="271"/>
      <c r="E330" s="110" t="s">
        <v>32</v>
      </c>
      <c r="F330" s="181"/>
      <c r="G330" s="273"/>
      <c r="H330" s="273"/>
      <c r="I330" s="273"/>
      <c r="J330" s="273">
        <v>20</v>
      </c>
      <c r="K330" s="273"/>
      <c r="L330" s="181"/>
      <c r="M330" s="181"/>
      <c r="N330" s="110" t="s">
        <v>68</v>
      </c>
      <c r="O330" s="110"/>
      <c r="P330" s="114"/>
    </row>
    <row r="331" spans="1:16" s="25" customFormat="1" ht="20.25" customHeight="1" x14ac:dyDescent="0.25">
      <c r="A331" s="566"/>
      <c r="B331" s="567" t="s">
        <v>417</v>
      </c>
      <c r="C331" s="521" t="s">
        <v>747</v>
      </c>
      <c r="D331" s="559" t="s">
        <v>39</v>
      </c>
      <c r="E331" s="171" t="s">
        <v>74</v>
      </c>
      <c r="F331" s="559" t="s">
        <v>25</v>
      </c>
      <c r="G331" s="268"/>
      <c r="H331" s="268">
        <v>1</v>
      </c>
      <c r="I331" s="268"/>
      <c r="J331" s="268"/>
      <c r="K331" s="268"/>
      <c r="L331" s="268"/>
      <c r="M331" s="268"/>
      <c r="N331" s="565" t="s">
        <v>68</v>
      </c>
      <c r="O331" s="269"/>
      <c r="P331" s="269"/>
    </row>
    <row r="332" spans="1:16" s="25" customFormat="1" ht="23.25" customHeight="1" x14ac:dyDescent="0.25">
      <c r="A332" s="566"/>
      <c r="B332" s="567"/>
      <c r="C332" s="522"/>
      <c r="D332" s="559"/>
      <c r="E332" s="171" t="s">
        <v>32</v>
      </c>
      <c r="F332" s="559"/>
      <c r="G332" s="201">
        <v>0</v>
      </c>
      <c r="H332" s="201">
        <v>72.099999999999994</v>
      </c>
      <c r="I332" s="201">
        <v>0</v>
      </c>
      <c r="J332" s="201">
        <v>0</v>
      </c>
      <c r="K332" s="201">
        <v>0</v>
      </c>
      <c r="L332" s="201">
        <v>0</v>
      </c>
      <c r="M332" s="201">
        <v>0</v>
      </c>
      <c r="N332" s="565"/>
      <c r="O332" s="269"/>
      <c r="P332" s="269"/>
    </row>
    <row r="333" spans="1:16" s="5" customFormat="1" ht="35.25" customHeight="1" x14ac:dyDescent="0.25">
      <c r="A333" s="279"/>
      <c r="B333" s="105" t="s">
        <v>418</v>
      </c>
      <c r="C333" s="96"/>
      <c r="D333" s="96"/>
      <c r="E333" s="96" t="s">
        <v>32</v>
      </c>
      <c r="F333" s="96"/>
      <c r="G333" s="280"/>
      <c r="H333" s="280">
        <v>72.099999999999994</v>
      </c>
      <c r="I333" s="280"/>
      <c r="J333" s="280"/>
      <c r="K333" s="280"/>
      <c r="L333" s="280"/>
      <c r="M333" s="280"/>
      <c r="N333" s="96" t="s">
        <v>68</v>
      </c>
      <c r="O333" s="110"/>
      <c r="P333" s="114"/>
    </row>
    <row r="334" spans="1:16" s="2" customFormat="1" ht="69.75" customHeight="1" x14ac:dyDescent="0.25">
      <c r="A334" s="146"/>
      <c r="B334" s="186" t="s">
        <v>419</v>
      </c>
      <c r="C334" s="110" t="s">
        <v>404</v>
      </c>
      <c r="D334" s="110" t="s">
        <v>39</v>
      </c>
      <c r="E334" s="110" t="s">
        <v>74</v>
      </c>
      <c r="F334" s="110" t="s">
        <v>25</v>
      </c>
      <c r="G334" s="181">
        <v>5</v>
      </c>
      <c r="H334" s="181">
        <v>1</v>
      </c>
      <c r="I334" s="177">
        <v>1</v>
      </c>
      <c r="J334" s="181">
        <v>3</v>
      </c>
      <c r="K334" s="181">
        <v>6</v>
      </c>
      <c r="L334" s="181">
        <v>15</v>
      </c>
      <c r="M334" s="110">
        <v>7</v>
      </c>
      <c r="N334" s="114"/>
      <c r="O334" s="114"/>
      <c r="P334" s="114"/>
    </row>
    <row r="335" spans="1:16" s="25" customFormat="1" ht="20.25" customHeight="1" x14ac:dyDescent="0.25">
      <c r="A335" s="566"/>
      <c r="B335" s="567" t="s">
        <v>420</v>
      </c>
      <c r="C335" s="521" t="s">
        <v>747</v>
      </c>
      <c r="D335" s="559" t="s">
        <v>39</v>
      </c>
      <c r="E335" s="171" t="s">
        <v>74</v>
      </c>
      <c r="F335" s="559" t="s">
        <v>408</v>
      </c>
      <c r="G335" s="268"/>
      <c r="H335" s="268"/>
      <c r="I335" s="268"/>
      <c r="J335" s="268"/>
      <c r="K335" s="268"/>
      <c r="L335" s="268"/>
      <c r="M335" s="268">
        <v>3</v>
      </c>
      <c r="N335" s="565" t="s">
        <v>68</v>
      </c>
      <c r="O335" s="269"/>
      <c r="P335" s="269"/>
    </row>
    <row r="336" spans="1:16" s="25" customFormat="1" ht="40.5" customHeight="1" x14ac:dyDescent="0.25">
      <c r="A336" s="566"/>
      <c r="B336" s="567"/>
      <c r="C336" s="522"/>
      <c r="D336" s="559"/>
      <c r="E336" s="171" t="s">
        <v>32</v>
      </c>
      <c r="F336" s="559"/>
      <c r="G336" s="201">
        <v>0</v>
      </c>
      <c r="H336" s="201">
        <v>0</v>
      </c>
      <c r="I336" s="201">
        <v>0</v>
      </c>
      <c r="J336" s="201">
        <v>0</v>
      </c>
      <c r="K336" s="201">
        <v>0</v>
      </c>
      <c r="L336" s="201">
        <v>31</v>
      </c>
      <c r="M336" s="201">
        <v>150</v>
      </c>
      <c r="N336" s="565"/>
      <c r="O336" s="269"/>
      <c r="P336" s="269"/>
    </row>
    <row r="337" spans="1:16" s="1" customFormat="1" x14ac:dyDescent="0.25">
      <c r="A337" s="270"/>
      <c r="B337" s="112" t="s">
        <v>421</v>
      </c>
      <c r="C337" s="271"/>
      <c r="D337" s="271"/>
      <c r="E337" s="181" t="s">
        <v>32</v>
      </c>
      <c r="F337" s="110"/>
      <c r="G337" s="273"/>
      <c r="H337" s="273"/>
      <c r="I337" s="273"/>
      <c r="J337" s="114"/>
      <c r="K337" s="114"/>
      <c r="L337" s="273">
        <v>7</v>
      </c>
      <c r="M337" s="273">
        <v>50</v>
      </c>
      <c r="N337" s="110" t="s">
        <v>68</v>
      </c>
      <c r="O337" s="110"/>
      <c r="P337" s="114"/>
    </row>
    <row r="338" spans="1:16" s="1" customFormat="1" x14ac:dyDescent="0.25">
      <c r="A338" s="270"/>
      <c r="B338" s="112" t="s">
        <v>422</v>
      </c>
      <c r="C338" s="281"/>
      <c r="D338" s="281"/>
      <c r="E338" s="181" t="s">
        <v>32</v>
      </c>
      <c r="F338" s="110"/>
      <c r="G338" s="273"/>
      <c r="H338" s="273"/>
      <c r="I338" s="273"/>
      <c r="J338" s="273"/>
      <c r="K338" s="273"/>
      <c r="L338" s="131">
        <v>18</v>
      </c>
      <c r="M338" s="131">
        <v>55</v>
      </c>
      <c r="N338" s="110" t="s">
        <v>68</v>
      </c>
      <c r="O338" s="110"/>
      <c r="P338" s="114"/>
    </row>
    <row r="339" spans="1:16" s="1" customFormat="1" x14ac:dyDescent="0.25">
      <c r="A339" s="270"/>
      <c r="B339" s="112" t="s">
        <v>423</v>
      </c>
      <c r="C339" s="281"/>
      <c r="D339" s="281"/>
      <c r="E339" s="181" t="s">
        <v>32</v>
      </c>
      <c r="F339" s="110"/>
      <c r="G339" s="273"/>
      <c r="H339" s="273"/>
      <c r="I339" s="273"/>
      <c r="J339" s="273"/>
      <c r="K339" s="273"/>
      <c r="L339" s="273">
        <v>6</v>
      </c>
      <c r="M339" s="273">
        <v>45</v>
      </c>
      <c r="N339" s="110" t="s">
        <v>68</v>
      </c>
      <c r="O339" s="110"/>
      <c r="P339" s="114"/>
    </row>
    <row r="340" spans="1:16" s="25" customFormat="1" ht="26.25" customHeight="1" x14ac:dyDescent="0.25">
      <c r="A340" s="566"/>
      <c r="B340" s="567" t="s">
        <v>424</v>
      </c>
      <c r="C340" s="521" t="s">
        <v>747</v>
      </c>
      <c r="D340" s="559" t="s">
        <v>39</v>
      </c>
      <c r="E340" s="171" t="s">
        <v>74</v>
      </c>
      <c r="F340" s="559" t="s">
        <v>408</v>
      </c>
      <c r="G340" s="268"/>
      <c r="H340" s="268"/>
      <c r="I340" s="268"/>
      <c r="J340" s="268">
        <v>1</v>
      </c>
      <c r="K340" s="268"/>
      <c r="L340" s="268"/>
      <c r="M340" s="268"/>
      <c r="N340" s="565" t="s">
        <v>68</v>
      </c>
      <c r="O340" s="269"/>
      <c r="P340" s="269"/>
    </row>
    <row r="341" spans="1:16" s="25" customFormat="1" ht="26.25" customHeight="1" x14ac:dyDescent="0.25">
      <c r="A341" s="566"/>
      <c r="B341" s="567"/>
      <c r="C341" s="522"/>
      <c r="D341" s="559"/>
      <c r="E341" s="171" t="s">
        <v>32</v>
      </c>
      <c r="F341" s="559"/>
      <c r="G341" s="201">
        <v>0</v>
      </c>
      <c r="H341" s="201">
        <v>0</v>
      </c>
      <c r="I341" s="201">
        <v>0</v>
      </c>
      <c r="J341" s="201">
        <v>250</v>
      </c>
      <c r="K341" s="201">
        <v>0</v>
      </c>
      <c r="L341" s="201">
        <v>0</v>
      </c>
      <c r="M341" s="201">
        <v>0</v>
      </c>
      <c r="N341" s="565"/>
      <c r="O341" s="269"/>
      <c r="P341" s="269"/>
    </row>
    <row r="342" spans="1:16" s="1" customFormat="1" ht="32.25" customHeight="1" x14ac:dyDescent="0.25">
      <c r="A342" s="270"/>
      <c r="B342" s="112" t="s">
        <v>425</v>
      </c>
      <c r="C342" s="110"/>
      <c r="D342" s="110"/>
      <c r="E342" s="181" t="s">
        <v>32</v>
      </c>
      <c r="F342" s="110"/>
      <c r="G342" s="273"/>
      <c r="H342" s="181"/>
      <c r="I342" s="181"/>
      <c r="J342" s="143">
        <v>250</v>
      </c>
      <c r="K342" s="271"/>
      <c r="L342" s="110"/>
      <c r="M342" s="110"/>
      <c r="N342" s="110" t="s">
        <v>68</v>
      </c>
      <c r="O342" s="110"/>
      <c r="P342" s="114"/>
    </row>
    <row r="343" spans="1:16" s="2" customFormat="1" ht="64.5" customHeight="1" x14ac:dyDescent="0.25">
      <c r="A343" s="146"/>
      <c r="B343" s="186" t="s">
        <v>426</v>
      </c>
      <c r="C343" s="110" t="s">
        <v>427</v>
      </c>
      <c r="D343" s="148" t="s">
        <v>39</v>
      </c>
      <c r="E343" s="110" t="s">
        <v>74</v>
      </c>
      <c r="F343" s="110" t="s">
        <v>25</v>
      </c>
      <c r="G343" s="181">
        <v>19</v>
      </c>
      <c r="H343" s="181">
        <v>22</v>
      </c>
      <c r="I343" s="177">
        <v>19</v>
      </c>
      <c r="J343" s="181">
        <v>17</v>
      </c>
      <c r="K343" s="181">
        <v>26</v>
      </c>
      <c r="L343" s="181">
        <v>56</v>
      </c>
      <c r="M343" s="110">
        <v>78</v>
      </c>
      <c r="N343" s="267"/>
      <c r="O343" s="114"/>
      <c r="P343" s="114"/>
    </row>
    <row r="344" spans="1:16" s="25" customFormat="1" ht="22.5" customHeight="1" x14ac:dyDescent="0.25">
      <c r="A344" s="553"/>
      <c r="B344" s="557" t="s">
        <v>428</v>
      </c>
      <c r="C344" s="521" t="s">
        <v>748</v>
      </c>
      <c r="D344" s="282"/>
      <c r="E344" s="171" t="s">
        <v>74</v>
      </c>
      <c r="F344" s="521" t="s">
        <v>54</v>
      </c>
      <c r="G344" s="268">
        <v>1</v>
      </c>
      <c r="H344" s="268"/>
      <c r="I344" s="268"/>
      <c r="J344" s="268"/>
      <c r="K344" s="268"/>
      <c r="L344" s="268"/>
      <c r="M344" s="268">
        <v>5</v>
      </c>
      <c r="N344" s="521" t="s">
        <v>429</v>
      </c>
      <c r="O344" s="186"/>
      <c r="P344" s="269"/>
    </row>
    <row r="345" spans="1:16" s="25" customFormat="1" ht="33" customHeight="1" x14ac:dyDescent="0.25">
      <c r="A345" s="554"/>
      <c r="B345" s="558"/>
      <c r="C345" s="522"/>
      <c r="D345" s="283" t="s">
        <v>39</v>
      </c>
      <c r="E345" s="171" t="s">
        <v>32</v>
      </c>
      <c r="F345" s="522"/>
      <c r="G345" s="201">
        <v>203.5</v>
      </c>
      <c r="H345" s="201">
        <v>0</v>
      </c>
      <c r="I345" s="201">
        <v>0</v>
      </c>
      <c r="J345" s="201">
        <v>0</v>
      </c>
      <c r="K345" s="201">
        <v>0</v>
      </c>
      <c r="L345" s="201">
        <v>27</v>
      </c>
      <c r="M345" s="201">
        <v>1800</v>
      </c>
      <c r="N345" s="522"/>
      <c r="O345" s="171"/>
      <c r="P345" s="269"/>
    </row>
    <row r="346" spans="1:16" s="1" customFormat="1" ht="17.25" customHeight="1" x14ac:dyDescent="0.25">
      <c r="A346" s="529"/>
      <c r="B346" s="461" t="s">
        <v>430</v>
      </c>
      <c r="C346" s="523"/>
      <c r="D346" s="284"/>
      <c r="E346" s="523" t="s">
        <v>32</v>
      </c>
      <c r="F346" s="463"/>
      <c r="G346" s="273">
        <v>144.69999999999999</v>
      </c>
      <c r="H346" s="273"/>
      <c r="I346" s="273"/>
      <c r="J346" s="273"/>
      <c r="K346" s="273"/>
      <c r="L346" s="273"/>
      <c r="M346" s="114"/>
      <c r="N346" s="110" t="s">
        <v>66</v>
      </c>
      <c r="O346" s="110"/>
      <c r="P346" s="114"/>
    </row>
    <row r="347" spans="1:16" s="1" customFormat="1" ht="18.75" customHeight="1" x14ac:dyDescent="0.25">
      <c r="A347" s="530"/>
      <c r="B347" s="462"/>
      <c r="C347" s="524"/>
      <c r="D347" s="285"/>
      <c r="E347" s="524"/>
      <c r="F347" s="464"/>
      <c r="G347" s="273">
        <v>58.8</v>
      </c>
      <c r="H347" s="273"/>
      <c r="I347" s="273"/>
      <c r="J347" s="273"/>
      <c r="K347" s="273"/>
      <c r="L347" s="273"/>
      <c r="M347" s="114"/>
      <c r="N347" s="110" t="s">
        <v>68</v>
      </c>
      <c r="O347" s="110"/>
      <c r="P347" s="114"/>
    </row>
    <row r="348" spans="1:16" s="1" customFormat="1" ht="33" customHeight="1" x14ac:dyDescent="0.25">
      <c r="A348" s="286"/>
      <c r="B348" s="112" t="s">
        <v>431</v>
      </c>
      <c r="C348" s="271"/>
      <c r="D348" s="271"/>
      <c r="E348" s="181" t="s">
        <v>32</v>
      </c>
      <c r="F348" s="110"/>
      <c r="G348" s="273"/>
      <c r="H348" s="273"/>
      <c r="I348" s="273"/>
      <c r="J348" s="273"/>
      <c r="K348" s="273"/>
      <c r="L348" s="273">
        <v>5</v>
      </c>
      <c r="M348" s="273">
        <v>350</v>
      </c>
      <c r="N348" s="110" t="s">
        <v>68</v>
      </c>
      <c r="O348" s="110"/>
      <c r="P348" s="114"/>
    </row>
    <row r="349" spans="1:16" s="1" customFormat="1" ht="33" customHeight="1" x14ac:dyDescent="0.25">
      <c r="A349" s="286"/>
      <c r="B349" s="112" t="s">
        <v>432</v>
      </c>
      <c r="C349" s="271"/>
      <c r="D349" s="271"/>
      <c r="E349" s="181" t="s">
        <v>32</v>
      </c>
      <c r="F349" s="110"/>
      <c r="G349" s="273"/>
      <c r="H349" s="273"/>
      <c r="I349" s="273"/>
      <c r="J349" s="273"/>
      <c r="K349" s="114"/>
      <c r="L349" s="273">
        <v>5</v>
      </c>
      <c r="M349" s="273">
        <v>350</v>
      </c>
      <c r="N349" s="110" t="s">
        <v>68</v>
      </c>
      <c r="O349" s="110"/>
      <c r="P349" s="114"/>
    </row>
    <row r="350" spans="1:16" s="1" customFormat="1" ht="33.75" customHeight="1" x14ac:dyDescent="0.25">
      <c r="A350" s="286"/>
      <c r="B350" s="112" t="s">
        <v>433</v>
      </c>
      <c r="C350" s="271"/>
      <c r="D350" s="271"/>
      <c r="E350" s="181" t="s">
        <v>32</v>
      </c>
      <c r="F350" s="110"/>
      <c r="G350" s="273"/>
      <c r="H350" s="273"/>
      <c r="I350" s="273"/>
      <c r="J350" s="273"/>
      <c r="K350" s="114"/>
      <c r="L350" s="273">
        <v>7</v>
      </c>
      <c r="M350" s="273">
        <v>450</v>
      </c>
      <c r="N350" s="110" t="s">
        <v>68</v>
      </c>
      <c r="O350" s="110"/>
      <c r="P350" s="114"/>
    </row>
    <row r="351" spans="1:16" s="1" customFormat="1" ht="27.75" customHeight="1" x14ac:dyDescent="0.25">
      <c r="A351" s="286"/>
      <c r="B351" s="112" t="s">
        <v>434</v>
      </c>
      <c r="C351" s="271"/>
      <c r="D351" s="271"/>
      <c r="E351" s="181" t="s">
        <v>32</v>
      </c>
      <c r="F351" s="110"/>
      <c r="G351" s="273"/>
      <c r="H351" s="273"/>
      <c r="I351" s="273"/>
      <c r="J351" s="273"/>
      <c r="K351" s="114"/>
      <c r="L351" s="273">
        <v>5</v>
      </c>
      <c r="M351" s="273">
        <v>300</v>
      </c>
      <c r="N351" s="110" t="s">
        <v>68</v>
      </c>
      <c r="O351" s="110"/>
      <c r="P351" s="114"/>
    </row>
    <row r="352" spans="1:16" s="1" customFormat="1" ht="30.75" customHeight="1" x14ac:dyDescent="0.25">
      <c r="A352" s="286"/>
      <c r="B352" s="112" t="s">
        <v>435</v>
      </c>
      <c r="C352" s="271"/>
      <c r="D352" s="271"/>
      <c r="E352" s="181" t="s">
        <v>32</v>
      </c>
      <c r="F352" s="110"/>
      <c r="G352" s="273"/>
      <c r="H352" s="273"/>
      <c r="I352" s="273"/>
      <c r="J352" s="273"/>
      <c r="K352" s="114"/>
      <c r="L352" s="273">
        <v>5</v>
      </c>
      <c r="M352" s="273">
        <v>350</v>
      </c>
      <c r="N352" s="110" t="s">
        <v>68</v>
      </c>
      <c r="O352" s="110"/>
      <c r="P352" s="114"/>
    </row>
    <row r="353" spans="1:16" s="25" customFormat="1" ht="15" customHeight="1" x14ac:dyDescent="0.25">
      <c r="A353" s="553"/>
      <c r="B353" s="557" t="s">
        <v>436</v>
      </c>
      <c r="C353" s="559" t="s">
        <v>748</v>
      </c>
      <c r="D353" s="282"/>
      <c r="E353" s="171" t="s">
        <v>74</v>
      </c>
      <c r="F353" s="521" t="s">
        <v>408</v>
      </c>
      <c r="G353" s="268"/>
      <c r="H353" s="268"/>
      <c r="I353" s="268"/>
      <c r="J353" s="268"/>
      <c r="K353" s="268">
        <v>1</v>
      </c>
      <c r="L353" s="268">
        <v>1</v>
      </c>
      <c r="M353" s="268">
        <v>5</v>
      </c>
      <c r="N353" s="521" t="s">
        <v>68</v>
      </c>
      <c r="O353" s="186"/>
      <c r="P353" s="269"/>
    </row>
    <row r="354" spans="1:16" s="25" customFormat="1" ht="23.25" customHeight="1" x14ac:dyDescent="0.25">
      <c r="A354" s="554"/>
      <c r="B354" s="558"/>
      <c r="C354" s="559"/>
      <c r="D354" s="283"/>
      <c r="E354" s="171" t="s">
        <v>32</v>
      </c>
      <c r="F354" s="522"/>
      <c r="G354" s="201">
        <v>0</v>
      </c>
      <c r="H354" s="201">
        <v>0</v>
      </c>
      <c r="I354" s="201">
        <v>0</v>
      </c>
      <c r="J354" s="201">
        <v>5</v>
      </c>
      <c r="K354" s="201">
        <v>152</v>
      </c>
      <c r="L354" s="201">
        <v>30</v>
      </c>
      <c r="M354" s="201">
        <v>100</v>
      </c>
      <c r="N354" s="522"/>
      <c r="O354" s="171"/>
      <c r="P354" s="269"/>
    </row>
    <row r="355" spans="1:16" s="1" customFormat="1" ht="23.25" customHeight="1" x14ac:dyDescent="0.25">
      <c r="A355" s="286"/>
      <c r="B355" s="112" t="s">
        <v>437</v>
      </c>
      <c r="C355" s="271"/>
      <c r="D355" s="271"/>
      <c r="E355" s="181" t="s">
        <v>32</v>
      </c>
      <c r="F355" s="110"/>
      <c r="G355" s="144"/>
      <c r="H355" s="144"/>
      <c r="I355" s="273"/>
      <c r="J355" s="273">
        <v>5</v>
      </c>
      <c r="K355" s="273">
        <v>150</v>
      </c>
      <c r="L355" s="181"/>
      <c r="M355" s="181"/>
      <c r="N355" s="110" t="s">
        <v>68</v>
      </c>
      <c r="O355" s="110"/>
      <c r="P355" s="114"/>
    </row>
    <row r="356" spans="1:16" s="1" customFormat="1" ht="25.5" x14ac:dyDescent="0.25">
      <c r="A356" s="286"/>
      <c r="B356" s="112" t="s">
        <v>438</v>
      </c>
      <c r="C356" s="271"/>
      <c r="D356" s="271"/>
      <c r="E356" s="181" t="s">
        <v>32</v>
      </c>
      <c r="F356" s="110"/>
      <c r="G356" s="144"/>
      <c r="H356" s="144"/>
      <c r="I356" s="273"/>
      <c r="J356" s="273"/>
      <c r="K356" s="273"/>
      <c r="L356" s="143">
        <v>2</v>
      </c>
      <c r="M356" s="143">
        <v>20</v>
      </c>
      <c r="N356" s="110" t="s">
        <v>68</v>
      </c>
      <c r="O356" s="110"/>
      <c r="P356" s="114"/>
    </row>
    <row r="357" spans="1:16" s="1" customFormat="1" ht="25.5" x14ac:dyDescent="0.25">
      <c r="A357" s="286"/>
      <c r="B357" s="112" t="s">
        <v>439</v>
      </c>
      <c r="C357" s="271"/>
      <c r="D357" s="271"/>
      <c r="E357" s="181" t="s">
        <v>32</v>
      </c>
      <c r="F357" s="110"/>
      <c r="G357" s="144"/>
      <c r="H357" s="144"/>
      <c r="I357" s="273"/>
      <c r="J357" s="273"/>
      <c r="K357" s="273"/>
      <c r="L357" s="143">
        <v>2</v>
      </c>
      <c r="M357" s="143">
        <v>20</v>
      </c>
      <c r="N357" s="110" t="s">
        <v>68</v>
      </c>
      <c r="O357" s="110"/>
      <c r="P357" s="114"/>
    </row>
    <row r="358" spans="1:16" s="1" customFormat="1" ht="25.5" x14ac:dyDescent="0.25">
      <c r="A358" s="286"/>
      <c r="B358" s="112" t="s">
        <v>440</v>
      </c>
      <c r="C358" s="271"/>
      <c r="D358" s="271"/>
      <c r="E358" s="181" t="s">
        <v>32</v>
      </c>
      <c r="F358" s="110"/>
      <c r="G358" s="144"/>
      <c r="H358" s="144"/>
      <c r="I358" s="273"/>
      <c r="J358" s="273"/>
      <c r="K358" s="273"/>
      <c r="L358" s="143">
        <v>2</v>
      </c>
      <c r="M358" s="143">
        <v>20</v>
      </c>
      <c r="N358" s="110" t="s">
        <v>68</v>
      </c>
      <c r="O358" s="110"/>
      <c r="P358" s="114"/>
    </row>
    <row r="359" spans="1:16" s="1" customFormat="1" ht="25.5" x14ac:dyDescent="0.25">
      <c r="A359" s="286"/>
      <c r="B359" s="112" t="s">
        <v>441</v>
      </c>
      <c r="C359" s="271"/>
      <c r="D359" s="271"/>
      <c r="E359" s="181" t="s">
        <v>32</v>
      </c>
      <c r="F359" s="110"/>
      <c r="G359" s="144"/>
      <c r="H359" s="144"/>
      <c r="I359" s="273"/>
      <c r="J359" s="273"/>
      <c r="K359" s="273"/>
      <c r="L359" s="143">
        <v>2</v>
      </c>
      <c r="M359" s="143">
        <v>20</v>
      </c>
      <c r="N359" s="110" t="s">
        <v>68</v>
      </c>
      <c r="O359" s="110"/>
      <c r="P359" s="114"/>
    </row>
    <row r="360" spans="1:16" s="1" customFormat="1" ht="19.5" customHeight="1" x14ac:dyDescent="0.25">
      <c r="A360" s="286"/>
      <c r="B360" s="112" t="s">
        <v>442</v>
      </c>
      <c r="C360" s="271"/>
      <c r="D360" s="271"/>
      <c r="E360" s="181" t="s">
        <v>32</v>
      </c>
      <c r="F360" s="110"/>
      <c r="G360" s="144"/>
      <c r="H360" s="144"/>
      <c r="I360" s="273"/>
      <c r="J360" s="273"/>
      <c r="K360" s="143">
        <v>2</v>
      </c>
      <c r="L360" s="143">
        <v>20</v>
      </c>
      <c r="M360" s="143"/>
      <c r="N360" s="110" t="s">
        <v>68</v>
      </c>
      <c r="O360" s="110"/>
      <c r="P360" s="114"/>
    </row>
    <row r="361" spans="1:16" s="1" customFormat="1" ht="25.5" x14ac:dyDescent="0.25">
      <c r="A361" s="286"/>
      <c r="B361" s="112" t="s">
        <v>443</v>
      </c>
      <c r="C361" s="271"/>
      <c r="D361" s="271"/>
      <c r="E361" s="181" t="s">
        <v>32</v>
      </c>
      <c r="F361" s="110"/>
      <c r="G361" s="144"/>
      <c r="H361" s="144"/>
      <c r="I361" s="273"/>
      <c r="J361" s="273"/>
      <c r="K361" s="273"/>
      <c r="L361" s="143">
        <v>2</v>
      </c>
      <c r="M361" s="143">
        <v>20</v>
      </c>
      <c r="N361" s="110" t="s">
        <v>68</v>
      </c>
      <c r="O361" s="110"/>
      <c r="P361" s="114"/>
    </row>
    <row r="362" spans="1:16" s="25" customFormat="1" ht="34.5" customHeight="1" x14ac:dyDescent="0.25">
      <c r="A362" s="525"/>
      <c r="B362" s="527" t="s">
        <v>444</v>
      </c>
      <c r="C362" s="559" t="s">
        <v>748</v>
      </c>
      <c r="D362" s="521" t="s">
        <v>39</v>
      </c>
      <c r="E362" s="521"/>
      <c r="F362" s="521" t="s">
        <v>25</v>
      </c>
      <c r="G362" s="561">
        <v>473.9</v>
      </c>
      <c r="H362" s="561">
        <v>187.7</v>
      </c>
      <c r="I362" s="561"/>
      <c r="J362" s="521"/>
      <c r="K362" s="521"/>
      <c r="L362" s="521"/>
      <c r="M362" s="521"/>
      <c r="N362" s="548" t="s">
        <v>67</v>
      </c>
      <c r="O362" s="269"/>
      <c r="P362" s="269"/>
    </row>
    <row r="363" spans="1:16" s="25" customFormat="1" ht="34.5" customHeight="1" x14ac:dyDescent="0.25">
      <c r="A363" s="526"/>
      <c r="B363" s="528"/>
      <c r="C363" s="559"/>
      <c r="D363" s="522"/>
      <c r="E363" s="522"/>
      <c r="F363" s="522"/>
      <c r="G363" s="562"/>
      <c r="H363" s="562"/>
      <c r="I363" s="562"/>
      <c r="J363" s="522"/>
      <c r="K363" s="522"/>
      <c r="L363" s="522"/>
      <c r="M363" s="522"/>
      <c r="N363" s="549"/>
      <c r="O363" s="269"/>
      <c r="P363" s="269"/>
    </row>
    <row r="364" spans="1:16" s="25" customFormat="1" ht="20.25" customHeight="1" x14ac:dyDescent="0.25">
      <c r="A364" s="525"/>
      <c r="B364" s="527" t="s">
        <v>445</v>
      </c>
      <c r="C364" s="559" t="s">
        <v>748</v>
      </c>
      <c r="D364" s="521" t="s">
        <v>39</v>
      </c>
      <c r="E364" s="171" t="s">
        <v>74</v>
      </c>
      <c r="F364" s="521" t="s">
        <v>54</v>
      </c>
      <c r="G364" s="171"/>
      <c r="H364" s="171"/>
      <c r="I364" s="268"/>
      <c r="J364" s="171">
        <v>1</v>
      </c>
      <c r="K364" s="171"/>
      <c r="L364" s="171"/>
      <c r="M364" s="172"/>
      <c r="N364" s="548" t="s">
        <v>446</v>
      </c>
      <c r="O364" s="269"/>
      <c r="P364" s="269"/>
    </row>
    <row r="365" spans="1:16" s="25" customFormat="1" ht="27" customHeight="1" x14ac:dyDescent="0.25">
      <c r="A365" s="526"/>
      <c r="B365" s="528"/>
      <c r="C365" s="559"/>
      <c r="D365" s="522"/>
      <c r="E365" s="171" t="s">
        <v>32</v>
      </c>
      <c r="F365" s="522"/>
      <c r="G365" s="201">
        <v>0</v>
      </c>
      <c r="H365" s="201">
        <v>0</v>
      </c>
      <c r="I365" s="201">
        <v>0</v>
      </c>
      <c r="J365" s="201">
        <v>50</v>
      </c>
      <c r="K365" s="201">
        <v>0</v>
      </c>
      <c r="L365" s="201">
        <v>0</v>
      </c>
      <c r="M365" s="201">
        <v>0</v>
      </c>
      <c r="N365" s="549"/>
      <c r="O365" s="269"/>
      <c r="P365" s="269"/>
    </row>
    <row r="366" spans="1:16" s="1" customFormat="1" ht="25.5" x14ac:dyDescent="0.25">
      <c r="A366" s="286"/>
      <c r="B366" s="112" t="s">
        <v>447</v>
      </c>
      <c r="C366" s="110"/>
      <c r="D366" s="110"/>
      <c r="E366" s="110"/>
      <c r="F366" s="110"/>
      <c r="G366" s="110"/>
      <c r="H366" s="110"/>
      <c r="I366" s="110"/>
      <c r="J366" s="203">
        <v>50</v>
      </c>
      <c r="K366" s="110"/>
      <c r="L366" s="110"/>
      <c r="M366" s="110"/>
      <c r="N366" s="110" t="s">
        <v>446</v>
      </c>
      <c r="O366" s="110"/>
      <c r="P366" s="114"/>
    </row>
    <row r="367" spans="1:16" s="2" customFormat="1" ht="83.25" customHeight="1" x14ac:dyDescent="0.25">
      <c r="A367" s="146"/>
      <c r="B367" s="186" t="s">
        <v>448</v>
      </c>
      <c r="C367" s="110" t="s">
        <v>449</v>
      </c>
      <c r="D367" s="148" t="s">
        <v>39</v>
      </c>
      <c r="E367" s="110" t="s">
        <v>74</v>
      </c>
      <c r="F367" s="110" t="s">
        <v>25</v>
      </c>
      <c r="G367" s="181">
        <v>0</v>
      </c>
      <c r="H367" s="181">
        <v>1</v>
      </c>
      <c r="I367" s="177">
        <v>4</v>
      </c>
      <c r="J367" s="181">
        <v>2</v>
      </c>
      <c r="K367" s="181">
        <v>0</v>
      </c>
      <c r="L367" s="181">
        <v>0</v>
      </c>
      <c r="M367" s="110">
        <v>0</v>
      </c>
      <c r="N367" s="267"/>
      <c r="O367" s="114"/>
      <c r="P367" s="114"/>
    </row>
    <row r="368" spans="1:16" s="25" customFormat="1" ht="27" customHeight="1" x14ac:dyDescent="0.25">
      <c r="A368" s="563"/>
      <c r="B368" s="557" t="s">
        <v>450</v>
      </c>
      <c r="C368" s="521" t="s">
        <v>449</v>
      </c>
      <c r="D368" s="282"/>
      <c r="E368" s="171" t="s">
        <v>74</v>
      </c>
      <c r="F368" s="521" t="s">
        <v>54</v>
      </c>
      <c r="G368" s="268"/>
      <c r="H368" s="268"/>
      <c r="I368" s="268"/>
      <c r="J368" s="268"/>
      <c r="K368" s="268"/>
      <c r="L368" s="268">
        <v>1</v>
      </c>
      <c r="M368" s="268"/>
      <c r="N368" s="521" t="s">
        <v>68</v>
      </c>
      <c r="O368" s="186"/>
      <c r="P368" s="269"/>
    </row>
    <row r="369" spans="1:16" s="25" customFormat="1" ht="17.25" customHeight="1" x14ac:dyDescent="0.25">
      <c r="A369" s="564"/>
      <c r="B369" s="558"/>
      <c r="C369" s="522"/>
      <c r="D369" s="283"/>
      <c r="E369" s="171" t="s">
        <v>32</v>
      </c>
      <c r="F369" s="522"/>
      <c r="G369" s="201">
        <v>0</v>
      </c>
      <c r="H369" s="201">
        <v>0</v>
      </c>
      <c r="I369" s="201">
        <v>0</v>
      </c>
      <c r="J369" s="201">
        <v>0</v>
      </c>
      <c r="K369" s="201">
        <v>0</v>
      </c>
      <c r="L369" s="201">
        <v>270</v>
      </c>
      <c r="M369" s="201">
        <v>0</v>
      </c>
      <c r="N369" s="522"/>
      <c r="O369" s="171"/>
      <c r="P369" s="269"/>
    </row>
    <row r="370" spans="1:16" s="1" customFormat="1" ht="33" customHeight="1" x14ac:dyDescent="0.25">
      <c r="A370" s="287"/>
      <c r="B370" s="288" t="s">
        <v>451</v>
      </c>
      <c r="C370" s="281"/>
      <c r="D370" s="281"/>
      <c r="E370" s="181" t="s">
        <v>32</v>
      </c>
      <c r="F370" s="110"/>
      <c r="G370" s="273"/>
      <c r="H370" s="273"/>
      <c r="I370" s="273"/>
      <c r="J370" s="273"/>
      <c r="K370" s="273"/>
      <c r="L370" s="273">
        <v>270</v>
      </c>
      <c r="M370" s="114"/>
      <c r="N370" s="110" t="s">
        <v>68</v>
      </c>
      <c r="O370" s="110"/>
      <c r="P370" s="114"/>
    </row>
    <row r="371" spans="1:16" s="25" customFormat="1" ht="19.5" customHeight="1" x14ac:dyDescent="0.25">
      <c r="A371" s="525"/>
      <c r="B371" s="527" t="s">
        <v>452</v>
      </c>
      <c r="C371" s="521" t="s">
        <v>449</v>
      </c>
      <c r="D371" s="521" t="s">
        <v>39</v>
      </c>
      <c r="E371" s="171" t="s">
        <v>74</v>
      </c>
      <c r="F371" s="521" t="s">
        <v>25</v>
      </c>
      <c r="G371" s="171">
        <v>0</v>
      </c>
      <c r="H371" s="171">
        <v>0</v>
      </c>
      <c r="I371" s="268">
        <v>0</v>
      </c>
      <c r="J371" s="171">
        <v>1</v>
      </c>
      <c r="K371" s="171">
        <v>0</v>
      </c>
      <c r="L371" s="171">
        <v>0</v>
      </c>
      <c r="M371" s="171"/>
      <c r="N371" s="521" t="s">
        <v>67</v>
      </c>
      <c r="O371" s="269"/>
      <c r="P371" s="269"/>
    </row>
    <row r="372" spans="1:16" s="25" customFormat="1" ht="27" customHeight="1" x14ac:dyDescent="0.25">
      <c r="A372" s="526"/>
      <c r="B372" s="528"/>
      <c r="C372" s="522"/>
      <c r="D372" s="522"/>
      <c r="E372" s="171" t="s">
        <v>32</v>
      </c>
      <c r="F372" s="522"/>
      <c r="G372" s="201">
        <v>0</v>
      </c>
      <c r="H372" s="201">
        <v>0</v>
      </c>
      <c r="I372" s="201">
        <v>0</v>
      </c>
      <c r="J372" s="201">
        <v>27</v>
      </c>
      <c r="K372" s="201">
        <v>0</v>
      </c>
      <c r="L372" s="201">
        <v>0</v>
      </c>
      <c r="M372" s="289"/>
      <c r="N372" s="522"/>
      <c r="O372" s="269"/>
      <c r="P372" s="269"/>
    </row>
    <row r="373" spans="1:16" s="1" customFormat="1" x14ac:dyDescent="0.25">
      <c r="A373" s="287"/>
      <c r="B373" s="290" t="s">
        <v>453</v>
      </c>
      <c r="C373" s="285"/>
      <c r="D373" s="285"/>
      <c r="E373" s="110" t="s">
        <v>32</v>
      </c>
      <c r="F373" s="110"/>
      <c r="G373" s="273"/>
      <c r="H373" s="273"/>
      <c r="I373" s="291"/>
      <c r="J373" s="273">
        <v>27</v>
      </c>
      <c r="K373" s="273"/>
      <c r="L373" s="114"/>
      <c r="M373" s="114"/>
      <c r="N373" s="110" t="s">
        <v>67</v>
      </c>
      <c r="O373" s="110"/>
      <c r="P373" s="114"/>
    </row>
    <row r="374" spans="1:16" s="2" customFormat="1" ht="33.75" customHeight="1" x14ac:dyDescent="0.25">
      <c r="A374" s="292"/>
      <c r="B374" s="293" t="s">
        <v>454</v>
      </c>
      <c r="C374" s="463" t="s">
        <v>455</v>
      </c>
      <c r="D374" s="463" t="s">
        <v>39</v>
      </c>
      <c r="E374" s="463" t="s">
        <v>74</v>
      </c>
      <c r="F374" s="463" t="s">
        <v>25</v>
      </c>
      <c r="G374" s="284">
        <v>3</v>
      </c>
      <c r="H374" s="284">
        <v>4</v>
      </c>
      <c r="I374" s="284">
        <v>6</v>
      </c>
      <c r="J374" s="284">
        <v>12</v>
      </c>
      <c r="K374" s="284">
        <v>6</v>
      </c>
      <c r="L374" s="284">
        <v>7</v>
      </c>
      <c r="M374" s="284">
        <v>8</v>
      </c>
      <c r="N374" s="294"/>
      <c r="O374" s="295"/>
      <c r="P374" s="295"/>
    </row>
    <row r="375" spans="1:16" s="2" customFormat="1" ht="16.5" customHeight="1" x14ac:dyDescent="0.25">
      <c r="A375" s="292"/>
      <c r="B375" s="290" t="s">
        <v>456</v>
      </c>
      <c r="C375" s="560"/>
      <c r="D375" s="560"/>
      <c r="E375" s="560"/>
      <c r="F375" s="560"/>
      <c r="G375" s="284">
        <v>1</v>
      </c>
      <c r="H375" s="284">
        <v>0</v>
      </c>
      <c r="I375" s="296">
        <v>4</v>
      </c>
      <c r="J375" s="284">
        <v>3</v>
      </c>
      <c r="K375" s="284">
        <v>2</v>
      </c>
      <c r="L375" s="284">
        <v>2</v>
      </c>
      <c r="M375" s="297">
        <v>3</v>
      </c>
      <c r="N375" s="294"/>
      <c r="O375" s="295"/>
      <c r="P375" s="295"/>
    </row>
    <row r="376" spans="1:16" s="19" customFormat="1" ht="14.25" customHeight="1" x14ac:dyDescent="0.25">
      <c r="A376" s="146"/>
      <c r="B376" s="146" t="s">
        <v>457</v>
      </c>
      <c r="C376" s="464"/>
      <c r="D376" s="464"/>
      <c r="E376" s="464"/>
      <c r="F376" s="464"/>
      <c r="G376" s="226">
        <v>2</v>
      </c>
      <c r="H376" s="226">
        <v>4</v>
      </c>
      <c r="I376" s="226">
        <v>2</v>
      </c>
      <c r="J376" s="226">
        <v>9</v>
      </c>
      <c r="K376" s="226">
        <v>4</v>
      </c>
      <c r="L376" s="226">
        <v>5</v>
      </c>
      <c r="M376" s="226">
        <v>5</v>
      </c>
      <c r="N376" s="146"/>
      <c r="O376" s="146"/>
      <c r="P376" s="146"/>
    </row>
    <row r="377" spans="1:16" s="25" customFormat="1" ht="24.75" customHeight="1" x14ac:dyDescent="0.25">
      <c r="A377" s="553"/>
      <c r="B377" s="557" t="s">
        <v>458</v>
      </c>
      <c r="C377" s="521" t="s">
        <v>455</v>
      </c>
      <c r="D377" s="521" t="s">
        <v>39</v>
      </c>
      <c r="E377" s="171" t="s">
        <v>74</v>
      </c>
      <c r="F377" s="521" t="s">
        <v>408</v>
      </c>
      <c r="G377" s="268"/>
      <c r="H377" s="268"/>
      <c r="I377" s="268"/>
      <c r="J377" s="268"/>
      <c r="K377" s="268"/>
      <c r="L377" s="268"/>
      <c r="M377" s="268">
        <v>2</v>
      </c>
      <c r="N377" s="521" t="s">
        <v>67</v>
      </c>
      <c r="O377" s="186"/>
      <c r="P377" s="269"/>
    </row>
    <row r="378" spans="1:16" s="25" customFormat="1" ht="24.75" customHeight="1" x14ac:dyDescent="0.25">
      <c r="A378" s="554"/>
      <c r="B378" s="558"/>
      <c r="C378" s="522"/>
      <c r="D378" s="522"/>
      <c r="E378" s="171" t="s">
        <v>32</v>
      </c>
      <c r="F378" s="522"/>
      <c r="G378" s="201">
        <v>0</v>
      </c>
      <c r="H378" s="201">
        <v>0</v>
      </c>
      <c r="I378" s="201">
        <v>0</v>
      </c>
      <c r="J378" s="201">
        <v>0</v>
      </c>
      <c r="K378" s="201">
        <v>0</v>
      </c>
      <c r="L378" s="201">
        <v>0</v>
      </c>
      <c r="M378" s="201">
        <v>300</v>
      </c>
      <c r="N378" s="522"/>
      <c r="O378" s="171"/>
      <c r="P378" s="269"/>
    </row>
    <row r="379" spans="1:16" s="1" customFormat="1" x14ac:dyDescent="0.25">
      <c r="A379" s="286"/>
      <c r="B379" s="112" t="s">
        <v>459</v>
      </c>
      <c r="C379" s="270"/>
      <c r="D379" s="270"/>
      <c r="E379" s="181"/>
      <c r="F379" s="110"/>
      <c r="G379" s="273"/>
      <c r="H379" s="273"/>
      <c r="I379" s="273"/>
      <c r="J379" s="273"/>
      <c r="K379" s="273"/>
      <c r="L379" s="273"/>
      <c r="M379" s="273">
        <v>150</v>
      </c>
      <c r="N379" s="213" t="s">
        <v>67</v>
      </c>
      <c r="O379" s="213"/>
      <c r="P379" s="114"/>
    </row>
    <row r="380" spans="1:16" s="1" customFormat="1" ht="30" customHeight="1" x14ac:dyDescent="0.25">
      <c r="A380" s="286"/>
      <c r="B380" s="112" t="s">
        <v>460</v>
      </c>
      <c r="C380" s="270"/>
      <c r="D380" s="270"/>
      <c r="E380" s="181"/>
      <c r="F380" s="110"/>
      <c r="G380" s="273"/>
      <c r="H380" s="273"/>
      <c r="I380" s="273"/>
      <c r="J380" s="273"/>
      <c r="K380" s="273"/>
      <c r="L380" s="273"/>
      <c r="M380" s="273">
        <v>150</v>
      </c>
      <c r="N380" s="213" t="s">
        <v>67</v>
      </c>
      <c r="O380" s="213"/>
      <c r="P380" s="114"/>
    </row>
    <row r="381" spans="1:16" s="25" customFormat="1" ht="20.25" customHeight="1" x14ac:dyDescent="0.25">
      <c r="A381" s="525"/>
      <c r="B381" s="527" t="s">
        <v>461</v>
      </c>
      <c r="C381" s="521" t="s">
        <v>455</v>
      </c>
      <c r="D381" s="521" t="s">
        <v>39</v>
      </c>
      <c r="E381" s="171" t="s">
        <v>74</v>
      </c>
      <c r="F381" s="521" t="s">
        <v>25</v>
      </c>
      <c r="G381" s="171">
        <v>0</v>
      </c>
      <c r="H381" s="171">
        <v>0</v>
      </c>
      <c r="I381" s="268">
        <v>0</v>
      </c>
      <c r="J381" s="171">
        <v>1</v>
      </c>
      <c r="K381" s="171">
        <v>2</v>
      </c>
      <c r="L381" s="171">
        <v>1</v>
      </c>
      <c r="M381" s="172">
        <v>0</v>
      </c>
      <c r="N381" s="548" t="s">
        <v>67</v>
      </c>
      <c r="O381" s="269"/>
      <c r="P381" s="298"/>
    </row>
    <row r="382" spans="1:16" s="25" customFormat="1" ht="27" customHeight="1" x14ac:dyDescent="0.25">
      <c r="A382" s="526"/>
      <c r="B382" s="528"/>
      <c r="C382" s="522"/>
      <c r="D382" s="522"/>
      <c r="E382" s="171" t="s">
        <v>32</v>
      </c>
      <c r="F382" s="522"/>
      <c r="G382" s="201">
        <f>SUM(G383:G383)</f>
        <v>0</v>
      </c>
      <c r="H382" s="201">
        <f>SUM(H383:H383)</f>
        <v>0</v>
      </c>
      <c r="I382" s="201">
        <f>SUM(I383:I383)</f>
        <v>0</v>
      </c>
      <c r="J382" s="201">
        <v>6</v>
      </c>
      <c r="K382" s="201">
        <v>56</v>
      </c>
      <c r="L382" s="201">
        <v>11</v>
      </c>
      <c r="M382" s="201">
        <f>SUM(M383:M383)</f>
        <v>0</v>
      </c>
      <c r="N382" s="549"/>
      <c r="O382" s="269"/>
      <c r="P382" s="269"/>
    </row>
    <row r="383" spans="1:16" s="37" customFormat="1" x14ac:dyDescent="0.25">
      <c r="A383" s="299"/>
      <c r="B383" s="234" t="s">
        <v>462</v>
      </c>
      <c r="C383" s="229"/>
      <c r="D383" s="229"/>
      <c r="E383" s="229"/>
      <c r="F383" s="229"/>
      <c r="G383" s="231"/>
      <c r="H383" s="231"/>
      <c r="I383" s="231"/>
      <c r="J383" s="231">
        <v>6</v>
      </c>
      <c r="K383" s="231">
        <v>56</v>
      </c>
      <c r="L383" s="231">
        <v>11</v>
      </c>
      <c r="M383" s="231"/>
      <c r="N383" s="235" t="s">
        <v>67</v>
      </c>
      <c r="O383" s="232"/>
      <c r="P383" s="240"/>
    </row>
    <row r="384" spans="1:16" s="2" customFormat="1" ht="63" customHeight="1" x14ac:dyDescent="0.25">
      <c r="A384" s="146"/>
      <c r="B384" s="186" t="s">
        <v>463</v>
      </c>
      <c r="C384" s="171" t="s">
        <v>455</v>
      </c>
      <c r="D384" s="148" t="s">
        <v>161</v>
      </c>
      <c r="E384" s="110" t="s">
        <v>24</v>
      </c>
      <c r="F384" s="110" t="s">
        <v>98</v>
      </c>
      <c r="G384" s="181"/>
      <c r="H384" s="181"/>
      <c r="I384" s="300">
        <v>69.7</v>
      </c>
      <c r="J384" s="200">
        <v>69.8</v>
      </c>
      <c r="K384" s="200">
        <v>69.900000000000006</v>
      </c>
      <c r="L384" s="200">
        <v>70</v>
      </c>
      <c r="M384" s="171">
        <v>70.099999999999994</v>
      </c>
      <c r="N384" s="267"/>
      <c r="O384" s="114"/>
      <c r="P384" s="114"/>
    </row>
    <row r="385" spans="1:16" s="25" customFormat="1" ht="25.5" customHeight="1" x14ac:dyDescent="0.25">
      <c r="A385" s="553"/>
      <c r="B385" s="557" t="s">
        <v>464</v>
      </c>
      <c r="C385" s="521" t="s">
        <v>455</v>
      </c>
      <c r="D385" s="282" t="s">
        <v>39</v>
      </c>
      <c r="E385" s="171" t="s">
        <v>74</v>
      </c>
      <c r="F385" s="521" t="s">
        <v>54</v>
      </c>
      <c r="G385" s="268"/>
      <c r="H385" s="268"/>
      <c r="I385" s="268">
        <v>1</v>
      </c>
      <c r="J385" s="268"/>
      <c r="K385" s="268"/>
      <c r="L385" s="268"/>
      <c r="M385" s="268"/>
      <c r="N385" s="521" t="s">
        <v>68</v>
      </c>
      <c r="O385" s="186"/>
      <c r="P385" s="269"/>
    </row>
    <row r="386" spans="1:16" s="25" customFormat="1" ht="24.75" customHeight="1" x14ac:dyDescent="0.25">
      <c r="A386" s="554"/>
      <c r="B386" s="558"/>
      <c r="C386" s="522"/>
      <c r="D386" s="283"/>
      <c r="E386" s="171" t="s">
        <v>32</v>
      </c>
      <c r="F386" s="522"/>
      <c r="G386" s="201">
        <v>0</v>
      </c>
      <c r="H386" s="201">
        <v>0</v>
      </c>
      <c r="I386" s="201">
        <v>264.5</v>
      </c>
      <c r="J386" s="201">
        <v>0</v>
      </c>
      <c r="K386" s="201">
        <v>0</v>
      </c>
      <c r="L386" s="201">
        <v>0</v>
      </c>
      <c r="M386" s="201">
        <v>0</v>
      </c>
      <c r="N386" s="522"/>
      <c r="O386" s="171"/>
      <c r="P386" s="269"/>
    </row>
    <row r="387" spans="1:16" s="1" customFormat="1" x14ac:dyDescent="0.25">
      <c r="A387" s="286"/>
      <c r="B387" s="112" t="s">
        <v>465</v>
      </c>
      <c r="C387" s="113"/>
      <c r="D387" s="113"/>
      <c r="E387" s="113" t="s">
        <v>32</v>
      </c>
      <c r="F387" s="110"/>
      <c r="G387" s="273"/>
      <c r="H387" s="273"/>
      <c r="I387" s="273">
        <v>264.5</v>
      </c>
      <c r="J387" s="273"/>
      <c r="K387" s="273"/>
      <c r="L387" s="181"/>
      <c r="M387" s="181"/>
      <c r="N387" s="110" t="s">
        <v>68</v>
      </c>
      <c r="O387" s="110"/>
      <c r="P387" s="114"/>
    </row>
    <row r="388" spans="1:16" s="2" customFormat="1" ht="72.75" customHeight="1" x14ac:dyDescent="0.25">
      <c r="A388" s="301"/>
      <c r="B388" s="293" t="s">
        <v>466</v>
      </c>
      <c r="C388" s="302"/>
      <c r="D388" s="303"/>
      <c r="E388" s="304"/>
      <c r="F388" s="305"/>
      <c r="G388" s="306"/>
      <c r="H388" s="306"/>
      <c r="I388" s="307"/>
      <c r="J388" s="306"/>
      <c r="K388" s="306"/>
      <c r="L388" s="306"/>
      <c r="M388" s="304"/>
      <c r="N388" s="308"/>
      <c r="O388" s="309"/>
      <c r="P388" s="309"/>
    </row>
    <row r="389" spans="1:16" s="24" customFormat="1" ht="25.5" x14ac:dyDescent="0.25">
      <c r="A389" s="96"/>
      <c r="B389" s="204" t="s">
        <v>467</v>
      </c>
      <c r="C389" s="116" t="s">
        <v>195</v>
      </c>
      <c r="D389" s="117" t="s">
        <v>161</v>
      </c>
      <c r="E389" s="117" t="s">
        <v>32</v>
      </c>
      <c r="F389" s="96" t="s">
        <v>40</v>
      </c>
      <c r="G389" s="106"/>
      <c r="H389" s="106"/>
      <c r="I389" s="101"/>
      <c r="J389" s="101">
        <v>10</v>
      </c>
      <c r="K389" s="106"/>
      <c r="L389" s="106"/>
      <c r="M389" s="106"/>
      <c r="N389" s="99" t="s">
        <v>51</v>
      </c>
      <c r="O389" s="99"/>
      <c r="P389" s="96" t="s">
        <v>767</v>
      </c>
    </row>
    <row r="390" spans="1:16" s="25" customFormat="1" ht="26.25" customHeight="1" x14ac:dyDescent="0.25">
      <c r="A390" s="525"/>
      <c r="B390" s="527" t="s">
        <v>468</v>
      </c>
      <c r="C390" s="521" t="s">
        <v>469</v>
      </c>
      <c r="D390" s="521" t="s">
        <v>39</v>
      </c>
      <c r="E390" s="171" t="s">
        <v>74</v>
      </c>
      <c r="F390" s="521" t="s">
        <v>25</v>
      </c>
      <c r="G390" s="171">
        <v>1</v>
      </c>
      <c r="H390" s="171">
        <v>0</v>
      </c>
      <c r="I390" s="268">
        <v>0</v>
      </c>
      <c r="J390" s="171">
        <v>0</v>
      </c>
      <c r="K390" s="171">
        <v>0</v>
      </c>
      <c r="L390" s="171">
        <v>0</v>
      </c>
      <c r="M390" s="171"/>
      <c r="N390" s="521" t="s">
        <v>446</v>
      </c>
      <c r="O390" s="269"/>
      <c r="P390" s="269"/>
    </row>
    <row r="391" spans="1:16" s="25" customFormat="1" ht="27" customHeight="1" x14ac:dyDescent="0.25">
      <c r="A391" s="526"/>
      <c r="B391" s="528"/>
      <c r="C391" s="522"/>
      <c r="D391" s="522"/>
      <c r="E391" s="171" t="s">
        <v>32</v>
      </c>
      <c r="F391" s="522"/>
      <c r="G391" s="201">
        <v>20</v>
      </c>
      <c r="H391" s="201"/>
      <c r="I391" s="201"/>
      <c r="J391" s="201"/>
      <c r="K391" s="201"/>
      <c r="L391" s="201"/>
      <c r="M391" s="289"/>
      <c r="N391" s="522"/>
      <c r="O391" s="269"/>
      <c r="P391" s="269"/>
    </row>
    <row r="392" spans="1:16" s="25" customFormat="1" ht="56.25" customHeight="1" x14ac:dyDescent="0.25">
      <c r="A392" s="310"/>
      <c r="B392" s="311" t="s">
        <v>470</v>
      </c>
      <c r="C392" s="282" t="s">
        <v>469</v>
      </c>
      <c r="D392" s="282" t="s">
        <v>39</v>
      </c>
      <c r="E392" s="171" t="s">
        <v>74</v>
      </c>
      <c r="F392" s="282" t="s">
        <v>408</v>
      </c>
      <c r="G392" s="268">
        <v>63.4</v>
      </c>
      <c r="H392" s="268">
        <v>63.6</v>
      </c>
      <c r="I392" s="268">
        <v>63.7</v>
      </c>
      <c r="J392" s="268">
        <v>63.9</v>
      </c>
      <c r="K392" s="268">
        <v>64</v>
      </c>
      <c r="L392" s="268">
        <v>64.3</v>
      </c>
      <c r="M392" s="268">
        <v>64.400000000000006</v>
      </c>
      <c r="N392" s="282" t="s">
        <v>67</v>
      </c>
      <c r="O392" s="269"/>
      <c r="P392" s="269"/>
    </row>
    <row r="393" spans="1:16" s="25" customFormat="1" ht="56.25" customHeight="1" x14ac:dyDescent="0.25">
      <c r="A393" s="312"/>
      <c r="B393" s="311" t="s">
        <v>471</v>
      </c>
      <c r="C393" s="282"/>
      <c r="D393" s="282"/>
      <c r="E393" s="171"/>
      <c r="F393" s="282"/>
      <c r="G393" s="268"/>
      <c r="H393" s="268"/>
      <c r="I393" s="268"/>
      <c r="J393" s="268"/>
      <c r="K393" s="268"/>
      <c r="L393" s="268"/>
      <c r="M393" s="268"/>
      <c r="N393" s="282"/>
      <c r="O393" s="269"/>
      <c r="P393" s="269"/>
    </row>
    <row r="394" spans="1:16" s="5" customFormat="1" ht="27.75" customHeight="1" x14ac:dyDescent="0.25">
      <c r="A394" s="313"/>
      <c r="B394" s="105" t="s">
        <v>472</v>
      </c>
      <c r="C394" s="314"/>
      <c r="D394" s="314"/>
      <c r="E394" s="178"/>
      <c r="F394" s="96"/>
      <c r="G394" s="280">
        <v>95.5</v>
      </c>
      <c r="H394" s="280"/>
      <c r="I394" s="280"/>
      <c r="J394" s="280"/>
      <c r="K394" s="280"/>
      <c r="L394" s="111"/>
      <c r="M394" s="111"/>
      <c r="N394" s="96" t="s">
        <v>67</v>
      </c>
      <c r="O394" s="110"/>
      <c r="P394" s="114"/>
    </row>
    <row r="395" spans="1:16" s="5" customFormat="1" ht="25.5" x14ac:dyDescent="0.25">
      <c r="A395" s="313"/>
      <c r="B395" s="112" t="s">
        <v>473</v>
      </c>
      <c r="C395" s="314"/>
      <c r="D395" s="314"/>
      <c r="E395" s="178"/>
      <c r="F395" s="96"/>
      <c r="G395" s="280"/>
      <c r="H395" s="280">
        <v>109.6</v>
      </c>
      <c r="I395" s="280"/>
      <c r="J395" s="280"/>
      <c r="K395" s="280"/>
      <c r="L395" s="111"/>
      <c r="M395" s="111"/>
      <c r="N395" s="96" t="s">
        <v>67</v>
      </c>
      <c r="O395" s="110"/>
      <c r="P395" s="114"/>
    </row>
    <row r="396" spans="1:16" s="5" customFormat="1" ht="25.5" x14ac:dyDescent="0.25">
      <c r="A396" s="313"/>
      <c r="B396" s="112" t="s">
        <v>474</v>
      </c>
      <c r="C396" s="314"/>
      <c r="D396" s="314"/>
      <c r="E396" s="178"/>
      <c r="F396" s="96"/>
      <c r="G396" s="280"/>
      <c r="H396" s="280">
        <v>154.69999999999999</v>
      </c>
      <c r="I396" s="280"/>
      <c r="J396" s="280"/>
      <c r="K396" s="280"/>
      <c r="L396" s="111"/>
      <c r="M396" s="111"/>
      <c r="N396" s="96" t="s">
        <v>67</v>
      </c>
      <c r="O396" s="110"/>
      <c r="P396" s="114"/>
    </row>
    <row r="397" spans="1:16" s="5" customFormat="1" ht="25.5" x14ac:dyDescent="0.25">
      <c r="A397" s="313"/>
      <c r="B397" s="112" t="s">
        <v>475</v>
      </c>
      <c r="C397" s="314"/>
      <c r="D397" s="314"/>
      <c r="E397" s="178"/>
      <c r="F397" s="96"/>
      <c r="G397" s="280"/>
      <c r="H397" s="280">
        <v>157.4</v>
      </c>
      <c r="I397" s="280"/>
      <c r="J397" s="280"/>
      <c r="K397" s="280"/>
      <c r="L397" s="111"/>
      <c r="M397" s="111"/>
      <c r="N397" s="96" t="s">
        <v>67</v>
      </c>
      <c r="O397" s="110"/>
      <c r="P397" s="114"/>
    </row>
    <row r="398" spans="1:16" s="5" customFormat="1" ht="38.25" x14ac:dyDescent="0.25">
      <c r="A398" s="315"/>
      <c r="B398" s="147" t="s">
        <v>476</v>
      </c>
      <c r="C398" s="316"/>
      <c r="D398" s="316"/>
      <c r="E398" s="178"/>
      <c r="F398" s="117"/>
      <c r="G398" s="280"/>
      <c r="H398" s="280"/>
      <c r="I398" s="280"/>
      <c r="J398" s="280"/>
      <c r="K398" s="280"/>
      <c r="L398" s="111"/>
      <c r="M398" s="111"/>
      <c r="N398" s="117"/>
      <c r="O398" s="110"/>
      <c r="P398" s="114"/>
    </row>
    <row r="399" spans="1:16" s="5" customFormat="1" x14ac:dyDescent="0.25">
      <c r="A399" s="315"/>
      <c r="B399" s="317" t="s">
        <v>477</v>
      </c>
      <c r="C399" s="316"/>
      <c r="D399" s="316"/>
      <c r="E399" s="178"/>
      <c r="F399" s="117"/>
      <c r="G399" s="280"/>
      <c r="H399" s="280"/>
      <c r="I399" s="280"/>
      <c r="J399" s="280"/>
      <c r="K399" s="280"/>
      <c r="L399" s="111"/>
      <c r="M399" s="111"/>
      <c r="N399" s="117"/>
      <c r="O399" s="110"/>
      <c r="P399" s="114"/>
    </row>
    <row r="400" spans="1:16" s="25" customFormat="1" ht="26.25" customHeight="1" x14ac:dyDescent="0.25">
      <c r="A400" s="525"/>
      <c r="B400" s="527" t="s">
        <v>478</v>
      </c>
      <c r="C400" s="521" t="s">
        <v>469</v>
      </c>
      <c r="D400" s="521" t="s">
        <v>203</v>
      </c>
      <c r="E400" s="171" t="s">
        <v>74</v>
      </c>
      <c r="F400" s="521" t="s">
        <v>40</v>
      </c>
      <c r="G400" s="268"/>
      <c r="H400" s="268"/>
      <c r="I400" s="268"/>
      <c r="J400" s="268">
        <v>1</v>
      </c>
      <c r="K400" s="268"/>
      <c r="L400" s="268"/>
      <c r="M400" s="268"/>
      <c r="N400" s="521" t="s">
        <v>68</v>
      </c>
      <c r="O400" s="269"/>
      <c r="P400" s="269"/>
    </row>
    <row r="401" spans="1:16" s="25" customFormat="1" ht="34.5" customHeight="1" x14ac:dyDescent="0.25">
      <c r="A401" s="526"/>
      <c r="B401" s="528"/>
      <c r="C401" s="522"/>
      <c r="D401" s="522"/>
      <c r="E401" s="171" t="s">
        <v>32</v>
      </c>
      <c r="F401" s="522"/>
      <c r="G401" s="201">
        <v>0</v>
      </c>
      <c r="H401" s="201">
        <v>0</v>
      </c>
      <c r="I401" s="201">
        <v>20</v>
      </c>
      <c r="J401" s="201">
        <v>10</v>
      </c>
      <c r="K401" s="201">
        <v>0</v>
      </c>
      <c r="L401" s="201">
        <v>0</v>
      </c>
      <c r="M401" s="201">
        <v>0</v>
      </c>
      <c r="N401" s="522"/>
      <c r="O401" s="269"/>
      <c r="P401" s="269"/>
    </row>
    <row r="402" spans="1:16" s="1" customFormat="1" ht="21.75" customHeight="1" x14ac:dyDescent="0.25">
      <c r="A402" s="270"/>
      <c r="B402" s="112" t="s">
        <v>479</v>
      </c>
      <c r="C402" s="318"/>
      <c r="D402" s="318"/>
      <c r="E402" s="181"/>
      <c r="F402" s="297"/>
      <c r="G402" s="273"/>
      <c r="H402" s="273"/>
      <c r="I402" s="273">
        <v>20</v>
      </c>
      <c r="J402" s="273">
        <v>10</v>
      </c>
      <c r="K402" s="273"/>
      <c r="L402" s="181"/>
      <c r="M402" s="181"/>
      <c r="N402" s="110" t="s">
        <v>68</v>
      </c>
      <c r="O402" s="110"/>
      <c r="P402" s="114"/>
    </row>
    <row r="403" spans="1:16" s="2" customFormat="1" ht="66" customHeight="1" x14ac:dyDescent="0.25">
      <c r="A403" s="146"/>
      <c r="B403" s="186" t="s">
        <v>480</v>
      </c>
      <c r="C403" s="110" t="s">
        <v>749</v>
      </c>
      <c r="D403" s="148" t="s">
        <v>203</v>
      </c>
      <c r="E403" s="110" t="s">
        <v>74</v>
      </c>
      <c r="F403" s="110" t="s">
        <v>33</v>
      </c>
      <c r="G403" s="181">
        <v>4</v>
      </c>
      <c r="H403" s="181">
        <v>0</v>
      </c>
      <c r="I403" s="177">
        <v>0</v>
      </c>
      <c r="J403" s="181">
        <v>3</v>
      </c>
      <c r="K403" s="181">
        <v>2</v>
      </c>
      <c r="L403" s="181">
        <v>0</v>
      </c>
      <c r="M403" s="110">
        <v>2</v>
      </c>
      <c r="N403" s="267"/>
      <c r="O403" s="114"/>
      <c r="P403" s="114"/>
    </row>
    <row r="404" spans="1:16" s="25" customFormat="1" ht="18" customHeight="1" x14ac:dyDescent="0.25">
      <c r="A404" s="553"/>
      <c r="B404" s="527" t="s">
        <v>481</v>
      </c>
      <c r="C404" s="521" t="s">
        <v>749</v>
      </c>
      <c r="D404" s="282"/>
      <c r="E404" s="171" t="s">
        <v>74</v>
      </c>
      <c r="F404" s="521" t="s">
        <v>482</v>
      </c>
      <c r="G404" s="268">
        <v>0</v>
      </c>
      <c r="H404" s="268">
        <v>0</v>
      </c>
      <c r="I404" s="268">
        <v>0</v>
      </c>
      <c r="J404" s="268">
        <v>2</v>
      </c>
      <c r="K404" s="268">
        <v>0</v>
      </c>
      <c r="L404" s="268">
        <v>2</v>
      </c>
      <c r="M404" s="268">
        <v>2</v>
      </c>
      <c r="N404" s="521" t="s">
        <v>483</v>
      </c>
      <c r="O404" s="186"/>
      <c r="P404" s="269"/>
    </row>
    <row r="405" spans="1:16" s="25" customFormat="1" ht="18" customHeight="1" x14ac:dyDescent="0.25">
      <c r="A405" s="554"/>
      <c r="B405" s="528"/>
      <c r="C405" s="522"/>
      <c r="D405" s="283"/>
      <c r="E405" s="171" t="s">
        <v>484</v>
      </c>
      <c r="F405" s="522"/>
      <c r="G405" s="201"/>
      <c r="H405" s="201"/>
      <c r="I405" s="201"/>
      <c r="J405" s="201">
        <f>J406+J407</f>
        <v>3002.8</v>
      </c>
      <c r="K405" s="201"/>
      <c r="L405" s="201"/>
      <c r="M405" s="201"/>
      <c r="N405" s="522"/>
      <c r="O405" s="171"/>
      <c r="P405" s="269"/>
    </row>
    <row r="406" spans="1:16" s="5" customFormat="1" ht="51" customHeight="1" x14ac:dyDescent="0.25">
      <c r="A406" s="319"/>
      <c r="B406" s="320" t="s">
        <v>485</v>
      </c>
      <c r="C406" s="263"/>
      <c r="D406" s="321"/>
      <c r="E406" s="115" t="s">
        <v>32</v>
      </c>
      <c r="F406" s="96"/>
      <c r="G406" s="280"/>
      <c r="H406" s="280"/>
      <c r="I406" s="280"/>
      <c r="J406" s="280">
        <v>860.5</v>
      </c>
      <c r="K406" s="280"/>
      <c r="L406" s="115"/>
      <c r="M406" s="115"/>
      <c r="N406" s="322" t="s">
        <v>483</v>
      </c>
      <c r="O406" s="96"/>
      <c r="P406" s="111"/>
    </row>
    <row r="407" spans="1:16" s="5" customFormat="1" ht="51" customHeight="1" x14ac:dyDescent="0.25">
      <c r="A407" s="319"/>
      <c r="B407" s="320" t="s">
        <v>486</v>
      </c>
      <c r="C407" s="263"/>
      <c r="D407" s="321"/>
      <c r="E407" s="115" t="s">
        <v>32</v>
      </c>
      <c r="F407" s="96"/>
      <c r="G407" s="280"/>
      <c r="H407" s="280"/>
      <c r="I407" s="280"/>
      <c r="J407" s="280">
        <v>2142.3000000000002</v>
      </c>
      <c r="K407" s="280"/>
      <c r="L407" s="115"/>
      <c r="M407" s="115"/>
      <c r="N407" s="322" t="s">
        <v>483</v>
      </c>
      <c r="O407" s="96"/>
      <c r="P407" s="111"/>
    </row>
    <row r="408" spans="1:16" s="2" customFormat="1" ht="64.5" customHeight="1" x14ac:dyDescent="0.25">
      <c r="A408" s="146"/>
      <c r="B408" s="186" t="s">
        <v>487</v>
      </c>
      <c r="C408" s="110" t="s">
        <v>469</v>
      </c>
      <c r="D408" s="148" t="s">
        <v>203</v>
      </c>
      <c r="E408" s="110" t="s">
        <v>488</v>
      </c>
      <c r="F408" s="110" t="s">
        <v>33</v>
      </c>
      <c r="G408" s="181">
        <v>24</v>
      </c>
      <c r="H408" s="181">
        <v>2</v>
      </c>
      <c r="I408" s="177">
        <v>0</v>
      </c>
      <c r="J408" s="181">
        <v>0</v>
      </c>
      <c r="K408" s="181">
        <v>0</v>
      </c>
      <c r="L408" s="181">
        <v>0</v>
      </c>
      <c r="M408" s="110">
        <v>0</v>
      </c>
      <c r="N408" s="267"/>
      <c r="O408" s="114"/>
      <c r="P408" s="114"/>
    </row>
    <row r="409" spans="1:16" s="25" customFormat="1" ht="26.25" customHeight="1" x14ac:dyDescent="0.25">
      <c r="A409" s="525"/>
      <c r="B409" s="527" t="s">
        <v>489</v>
      </c>
      <c r="C409" s="521" t="s">
        <v>469</v>
      </c>
      <c r="D409" s="521" t="s">
        <v>203</v>
      </c>
      <c r="E409" s="171" t="s">
        <v>490</v>
      </c>
      <c r="F409" s="521" t="s">
        <v>33</v>
      </c>
      <c r="G409" s="201">
        <v>1683.7</v>
      </c>
      <c r="H409" s="201">
        <v>262</v>
      </c>
      <c r="I409" s="201"/>
      <c r="J409" s="201"/>
      <c r="K409" s="201"/>
      <c r="L409" s="201"/>
      <c r="M409" s="201"/>
      <c r="N409" s="521" t="s">
        <v>491</v>
      </c>
      <c r="O409" s="521">
        <v>458098</v>
      </c>
      <c r="P409" s="555"/>
    </row>
    <row r="410" spans="1:16" s="25" customFormat="1" ht="33.75" customHeight="1" x14ac:dyDescent="0.25">
      <c r="A410" s="526"/>
      <c r="B410" s="528"/>
      <c r="C410" s="522"/>
      <c r="D410" s="522"/>
      <c r="E410" s="171" t="s">
        <v>32</v>
      </c>
      <c r="F410" s="522"/>
      <c r="G410" s="201">
        <v>453.5</v>
      </c>
      <c r="H410" s="201">
        <v>39.5</v>
      </c>
      <c r="I410" s="201"/>
      <c r="J410" s="201"/>
      <c r="K410" s="201"/>
      <c r="L410" s="201"/>
      <c r="M410" s="201"/>
      <c r="N410" s="522"/>
      <c r="O410" s="549"/>
      <c r="P410" s="556"/>
    </row>
    <row r="411" spans="1:16" s="2" customFormat="1" ht="64.5" customHeight="1" x14ac:dyDescent="0.25">
      <c r="A411" s="146"/>
      <c r="B411" s="186" t="s">
        <v>492</v>
      </c>
      <c r="C411" s="110" t="s">
        <v>469</v>
      </c>
      <c r="D411" s="148" t="s">
        <v>203</v>
      </c>
      <c r="E411" s="110" t="s">
        <v>74</v>
      </c>
      <c r="F411" s="110" t="s">
        <v>33</v>
      </c>
      <c r="G411" s="181">
        <v>7</v>
      </c>
      <c r="H411" s="181">
        <v>9</v>
      </c>
      <c r="I411" s="177">
        <v>8</v>
      </c>
      <c r="J411" s="181">
        <v>7</v>
      </c>
      <c r="K411" s="181">
        <v>0</v>
      </c>
      <c r="L411" s="181">
        <v>0</v>
      </c>
      <c r="M411" s="110">
        <v>3</v>
      </c>
      <c r="N411" s="267"/>
      <c r="O411" s="114"/>
      <c r="P411" s="114"/>
    </row>
    <row r="412" spans="1:16" s="25" customFormat="1" ht="34.5" customHeight="1" x14ac:dyDescent="0.25">
      <c r="A412" s="323"/>
      <c r="B412" s="186" t="s">
        <v>493</v>
      </c>
      <c r="C412" s="324"/>
      <c r="D412" s="324"/>
      <c r="E412" s="325"/>
      <c r="F412" s="326"/>
      <c r="G412" s="327"/>
      <c r="H412" s="327"/>
      <c r="I412" s="181">
        <v>1</v>
      </c>
      <c r="J412" s="181">
        <v>1</v>
      </c>
      <c r="K412" s="327"/>
      <c r="L412" s="327"/>
      <c r="M412" s="328"/>
      <c r="N412" s="324"/>
      <c r="O412" s="329"/>
      <c r="P412" s="329"/>
    </row>
    <row r="413" spans="1:16" s="68" customFormat="1" ht="30" customHeight="1" x14ac:dyDescent="0.25">
      <c r="A413" s="330"/>
      <c r="B413" s="230" t="s">
        <v>494</v>
      </c>
      <c r="C413" s="331"/>
      <c r="D413" s="331"/>
      <c r="E413" s="229" t="s">
        <v>32</v>
      </c>
      <c r="F413" s="332"/>
      <c r="G413" s="229"/>
      <c r="H413" s="230"/>
      <c r="I413" s="231">
        <v>135.69999999999999</v>
      </c>
      <c r="J413" s="231"/>
      <c r="K413" s="231"/>
      <c r="L413" s="230"/>
      <c r="M413" s="333"/>
      <c r="N413" s="236" t="s">
        <v>67</v>
      </c>
      <c r="O413" s="240"/>
      <c r="P413" s="240"/>
    </row>
    <row r="414" spans="1:16" s="2" customFormat="1" ht="45" customHeight="1" x14ac:dyDescent="0.25">
      <c r="A414" s="226"/>
      <c r="B414" s="214" t="s">
        <v>495</v>
      </c>
      <c r="C414" s="334"/>
      <c r="D414" s="334"/>
      <c r="E414" s="110" t="s">
        <v>32</v>
      </c>
      <c r="F414" s="335"/>
      <c r="G414" s="110"/>
      <c r="H414" s="214"/>
      <c r="I414" s="113">
        <v>30</v>
      </c>
      <c r="J414" s="113">
        <v>20</v>
      </c>
      <c r="K414" s="113"/>
      <c r="L414" s="214"/>
      <c r="M414" s="336"/>
      <c r="N414" s="110" t="s">
        <v>68</v>
      </c>
      <c r="O414" s="114"/>
      <c r="P414" s="114"/>
    </row>
    <row r="415" spans="1:16" s="2" customFormat="1" ht="64.5" customHeight="1" x14ac:dyDescent="0.25">
      <c r="A415" s="146"/>
      <c r="B415" s="186" t="s">
        <v>496</v>
      </c>
      <c r="C415" s="110"/>
      <c r="D415" s="148"/>
      <c r="E415" s="110" t="s">
        <v>74</v>
      </c>
      <c r="F415" s="110"/>
      <c r="G415" s="200">
        <v>144</v>
      </c>
      <c r="H415" s="200">
        <v>147</v>
      </c>
      <c r="I415" s="337">
        <v>150</v>
      </c>
      <c r="J415" s="200">
        <v>152</v>
      </c>
      <c r="K415" s="200">
        <v>156</v>
      </c>
      <c r="L415" s="200">
        <v>158</v>
      </c>
      <c r="M415" s="171">
        <v>158</v>
      </c>
      <c r="N415" s="267"/>
      <c r="O415" s="114"/>
      <c r="P415" s="114"/>
    </row>
    <row r="416" spans="1:16" s="25" customFormat="1" ht="26.25" customHeight="1" x14ac:dyDescent="0.25">
      <c r="A416" s="525"/>
      <c r="B416" s="527" t="s">
        <v>497</v>
      </c>
      <c r="C416" s="521" t="s">
        <v>498</v>
      </c>
      <c r="D416" s="521" t="s">
        <v>203</v>
      </c>
      <c r="E416" s="171" t="s">
        <v>74</v>
      </c>
      <c r="F416" s="521" t="s">
        <v>40</v>
      </c>
      <c r="G416" s="171">
        <v>0</v>
      </c>
      <c r="H416" s="171">
        <v>0</v>
      </c>
      <c r="I416" s="268">
        <v>0</v>
      </c>
      <c r="J416" s="171">
        <v>0</v>
      </c>
      <c r="K416" s="171">
        <v>0</v>
      </c>
      <c r="L416" s="171">
        <v>0</v>
      </c>
      <c r="M416" s="171">
        <v>3</v>
      </c>
      <c r="N416" s="521" t="s">
        <v>67</v>
      </c>
      <c r="O416" s="269"/>
      <c r="P416" s="269"/>
    </row>
    <row r="417" spans="1:16" s="25" customFormat="1" ht="35.25" customHeight="1" x14ac:dyDescent="0.25">
      <c r="A417" s="526"/>
      <c r="B417" s="528"/>
      <c r="C417" s="522"/>
      <c r="D417" s="522"/>
      <c r="E417" s="171" t="s">
        <v>32</v>
      </c>
      <c r="F417" s="522"/>
      <c r="G417" s="201">
        <v>0</v>
      </c>
      <c r="H417" s="201">
        <v>0</v>
      </c>
      <c r="I417" s="201">
        <v>0</v>
      </c>
      <c r="J417" s="201">
        <v>0</v>
      </c>
      <c r="K417" s="201">
        <v>0</v>
      </c>
      <c r="L417" s="201">
        <v>0</v>
      </c>
      <c r="M417" s="201">
        <v>540</v>
      </c>
      <c r="N417" s="522"/>
      <c r="O417" s="269"/>
      <c r="P417" s="269"/>
    </row>
    <row r="418" spans="1:16" s="1" customFormat="1" x14ac:dyDescent="0.25">
      <c r="A418" s="159"/>
      <c r="B418" s="112" t="s">
        <v>499</v>
      </c>
      <c r="C418" s="271"/>
      <c r="D418" s="271"/>
      <c r="E418" s="181" t="s">
        <v>32</v>
      </c>
      <c r="F418" s="110"/>
      <c r="G418" s="273"/>
      <c r="H418" s="114"/>
      <c r="I418" s="273"/>
      <c r="J418" s="273"/>
      <c r="K418" s="273"/>
      <c r="L418" s="273"/>
      <c r="M418" s="273">
        <v>180</v>
      </c>
      <c r="N418" s="110" t="s">
        <v>67</v>
      </c>
      <c r="O418" s="110"/>
      <c r="P418" s="114"/>
    </row>
    <row r="419" spans="1:16" s="1" customFormat="1" x14ac:dyDescent="0.25">
      <c r="A419" s="159"/>
      <c r="B419" s="112" t="s">
        <v>500</v>
      </c>
      <c r="C419" s="271"/>
      <c r="D419" s="271"/>
      <c r="E419" s="181" t="s">
        <v>32</v>
      </c>
      <c r="F419" s="110"/>
      <c r="G419" s="273"/>
      <c r="H419" s="114"/>
      <c r="I419" s="273"/>
      <c r="J419" s="273"/>
      <c r="K419" s="273"/>
      <c r="L419" s="273"/>
      <c r="M419" s="273">
        <v>180</v>
      </c>
      <c r="N419" s="110" t="s">
        <v>67</v>
      </c>
      <c r="O419" s="110"/>
      <c r="P419" s="114"/>
    </row>
    <row r="420" spans="1:16" s="1" customFormat="1" x14ac:dyDescent="0.25">
      <c r="A420" s="159"/>
      <c r="B420" s="112" t="s">
        <v>501</v>
      </c>
      <c r="C420" s="271"/>
      <c r="D420" s="271"/>
      <c r="E420" s="181" t="s">
        <v>32</v>
      </c>
      <c r="F420" s="110"/>
      <c r="G420" s="273"/>
      <c r="H420" s="114"/>
      <c r="I420" s="273"/>
      <c r="J420" s="273"/>
      <c r="K420" s="273"/>
      <c r="L420" s="273"/>
      <c r="M420" s="273">
        <v>180</v>
      </c>
      <c r="N420" s="110" t="s">
        <v>67</v>
      </c>
      <c r="O420" s="110"/>
      <c r="P420" s="114"/>
    </row>
    <row r="421" spans="1:16" s="25" customFormat="1" ht="20.25" customHeight="1" x14ac:dyDescent="0.25">
      <c r="A421" s="525"/>
      <c r="B421" s="527" t="s">
        <v>502</v>
      </c>
      <c r="C421" s="521" t="s">
        <v>498</v>
      </c>
      <c r="D421" s="521" t="s">
        <v>203</v>
      </c>
      <c r="E421" s="171" t="s">
        <v>74</v>
      </c>
      <c r="F421" s="521" t="s">
        <v>40</v>
      </c>
      <c r="G421" s="171"/>
      <c r="H421" s="171"/>
      <c r="I421" s="268"/>
      <c r="J421" s="171">
        <v>2</v>
      </c>
      <c r="K421" s="171"/>
      <c r="L421" s="171"/>
      <c r="M421" s="172"/>
      <c r="N421" s="548" t="s">
        <v>67</v>
      </c>
      <c r="O421" s="269"/>
      <c r="P421" s="269"/>
    </row>
    <row r="422" spans="1:16" s="25" customFormat="1" ht="40.5" customHeight="1" x14ac:dyDescent="0.25">
      <c r="A422" s="526"/>
      <c r="B422" s="528"/>
      <c r="C422" s="522"/>
      <c r="D422" s="522"/>
      <c r="E422" s="171" t="s">
        <v>32</v>
      </c>
      <c r="F422" s="522"/>
      <c r="G422" s="201">
        <v>0</v>
      </c>
      <c r="H422" s="201">
        <v>0</v>
      </c>
      <c r="I422" s="201">
        <v>0</v>
      </c>
      <c r="J422" s="201">
        <v>50</v>
      </c>
      <c r="K422" s="201">
        <v>0</v>
      </c>
      <c r="L422" s="201">
        <v>0</v>
      </c>
      <c r="M422" s="201">
        <v>0</v>
      </c>
      <c r="N422" s="549"/>
      <c r="O422" s="269"/>
      <c r="P422" s="269"/>
    </row>
    <row r="423" spans="1:16" s="1" customFormat="1" x14ac:dyDescent="0.25">
      <c r="A423" s="159"/>
      <c r="B423" s="112" t="s">
        <v>503</v>
      </c>
      <c r="C423" s="110"/>
      <c r="D423" s="110"/>
      <c r="E423" s="110"/>
      <c r="F423" s="110"/>
      <c r="G423" s="113"/>
      <c r="H423" s="113"/>
      <c r="I423" s="113"/>
      <c r="J423" s="113">
        <v>25</v>
      </c>
      <c r="K423" s="113"/>
      <c r="L423" s="113"/>
      <c r="M423" s="113"/>
      <c r="N423" s="110" t="s">
        <v>67</v>
      </c>
      <c r="O423" s="110"/>
      <c r="P423" s="114"/>
    </row>
    <row r="424" spans="1:16" s="1" customFormat="1" x14ac:dyDescent="0.25">
      <c r="A424" s="159"/>
      <c r="B424" s="112" t="s">
        <v>504</v>
      </c>
      <c r="C424" s="110"/>
      <c r="D424" s="110"/>
      <c r="E424" s="110"/>
      <c r="F424" s="110"/>
      <c r="G424" s="113"/>
      <c r="H424" s="113"/>
      <c r="I424" s="113"/>
      <c r="J424" s="113">
        <v>25</v>
      </c>
      <c r="K424" s="113"/>
      <c r="L424" s="113"/>
      <c r="M424" s="113"/>
      <c r="N424" s="110" t="s">
        <v>67</v>
      </c>
      <c r="O424" s="110"/>
      <c r="P424" s="114"/>
    </row>
    <row r="425" spans="1:16" s="25" customFormat="1" ht="20.25" customHeight="1" x14ac:dyDescent="0.25">
      <c r="A425" s="525"/>
      <c r="B425" s="527" t="s">
        <v>505</v>
      </c>
      <c r="C425" s="521" t="s">
        <v>506</v>
      </c>
      <c r="D425" s="521" t="s">
        <v>203</v>
      </c>
      <c r="E425" s="171" t="s">
        <v>74</v>
      </c>
      <c r="F425" s="521" t="s">
        <v>33</v>
      </c>
      <c r="G425" s="171">
        <v>0</v>
      </c>
      <c r="H425" s="171">
        <v>0</v>
      </c>
      <c r="I425" s="268">
        <v>0</v>
      </c>
      <c r="J425" s="171">
        <v>0</v>
      </c>
      <c r="K425" s="171">
        <v>0</v>
      </c>
      <c r="L425" s="171">
        <v>0</v>
      </c>
      <c r="M425" s="172">
        <v>1</v>
      </c>
      <c r="N425" s="548" t="s">
        <v>67</v>
      </c>
      <c r="O425" s="269"/>
      <c r="P425" s="269"/>
    </row>
    <row r="426" spans="1:16" s="25" customFormat="1" ht="44.25" customHeight="1" x14ac:dyDescent="0.25">
      <c r="A426" s="526"/>
      <c r="B426" s="528"/>
      <c r="C426" s="522"/>
      <c r="D426" s="522"/>
      <c r="E426" s="171" t="s">
        <v>32</v>
      </c>
      <c r="F426" s="522"/>
      <c r="G426" s="201">
        <v>0</v>
      </c>
      <c r="H426" s="201">
        <v>0</v>
      </c>
      <c r="I426" s="201">
        <v>0</v>
      </c>
      <c r="J426" s="201">
        <v>0</v>
      </c>
      <c r="K426" s="201">
        <v>0</v>
      </c>
      <c r="L426" s="201">
        <v>0</v>
      </c>
      <c r="M426" s="201">
        <v>200</v>
      </c>
      <c r="N426" s="549"/>
      <c r="O426" s="269"/>
      <c r="P426" s="269"/>
    </row>
    <row r="427" spans="1:16" s="1" customFormat="1" ht="33" customHeight="1" x14ac:dyDescent="0.25">
      <c r="A427" s="338"/>
      <c r="B427" s="147" t="s">
        <v>507</v>
      </c>
      <c r="C427" s="297"/>
      <c r="D427" s="297"/>
      <c r="E427" s="110" t="s">
        <v>32</v>
      </c>
      <c r="F427" s="110"/>
      <c r="G427" s="113"/>
      <c r="H427" s="113"/>
      <c r="I427" s="113"/>
      <c r="J427" s="113"/>
      <c r="K427" s="113"/>
      <c r="L427" s="113"/>
      <c r="M427" s="113">
        <v>200</v>
      </c>
      <c r="N427" s="110" t="s">
        <v>67</v>
      </c>
      <c r="O427" s="110"/>
      <c r="P427" s="114"/>
    </row>
    <row r="428" spans="1:16" s="25" customFormat="1" ht="20.25" customHeight="1" x14ac:dyDescent="0.25">
      <c r="A428" s="525"/>
      <c r="B428" s="527" t="s">
        <v>508</v>
      </c>
      <c r="C428" s="521" t="s">
        <v>469</v>
      </c>
      <c r="D428" s="521" t="s">
        <v>203</v>
      </c>
      <c r="E428" s="171" t="s">
        <v>74</v>
      </c>
      <c r="F428" s="521" t="s">
        <v>40</v>
      </c>
      <c r="G428" s="171"/>
      <c r="H428" s="171"/>
      <c r="I428" s="201"/>
      <c r="J428" s="171"/>
      <c r="K428" s="171">
        <v>1</v>
      </c>
      <c r="L428" s="171"/>
      <c r="M428" s="339"/>
      <c r="N428" s="548" t="s">
        <v>509</v>
      </c>
      <c r="O428" s="269"/>
      <c r="P428" s="269"/>
    </row>
    <row r="429" spans="1:16" s="25" customFormat="1" ht="40.5" customHeight="1" x14ac:dyDescent="0.25">
      <c r="A429" s="526"/>
      <c r="B429" s="528"/>
      <c r="C429" s="522"/>
      <c r="D429" s="522"/>
      <c r="E429" s="171" t="s">
        <v>32</v>
      </c>
      <c r="F429" s="522"/>
      <c r="G429" s="201">
        <v>0</v>
      </c>
      <c r="H429" s="201">
        <v>0</v>
      </c>
      <c r="I429" s="201">
        <v>0</v>
      </c>
      <c r="J429" s="201">
        <v>45</v>
      </c>
      <c r="K429" s="201">
        <v>600</v>
      </c>
      <c r="L429" s="201">
        <v>0</v>
      </c>
      <c r="M429" s="201">
        <v>0</v>
      </c>
      <c r="N429" s="549"/>
      <c r="O429" s="269"/>
      <c r="P429" s="269"/>
    </row>
    <row r="430" spans="1:16" s="1" customFormat="1" ht="33" customHeight="1" x14ac:dyDescent="0.25">
      <c r="A430" s="463"/>
      <c r="B430" s="112" t="s">
        <v>510</v>
      </c>
      <c r="C430" s="110"/>
      <c r="D430" s="110"/>
      <c r="E430" s="110" t="s">
        <v>32</v>
      </c>
      <c r="F430" s="110"/>
      <c r="G430" s="113"/>
      <c r="H430" s="113"/>
      <c r="I430" s="57"/>
      <c r="J430" s="273">
        <v>45</v>
      </c>
      <c r="K430" s="113"/>
      <c r="L430" s="113"/>
      <c r="M430" s="113"/>
      <c r="N430" s="113" t="s">
        <v>68</v>
      </c>
      <c r="O430" s="113"/>
      <c r="P430" s="114"/>
    </row>
    <row r="431" spans="1:16" s="1" customFormat="1" ht="19.5" customHeight="1" x14ac:dyDescent="0.25">
      <c r="A431" s="464"/>
      <c r="B431" s="112" t="s">
        <v>511</v>
      </c>
      <c r="C431" s="110"/>
      <c r="D431" s="110"/>
      <c r="E431" s="110" t="s">
        <v>32</v>
      </c>
      <c r="F431" s="110"/>
      <c r="G431" s="113"/>
      <c r="H431" s="113"/>
      <c r="I431" s="273"/>
      <c r="J431" s="57"/>
      <c r="K431" s="273">
        <v>600</v>
      </c>
      <c r="L431" s="113"/>
      <c r="M431" s="113"/>
      <c r="N431" s="113" t="s">
        <v>66</v>
      </c>
      <c r="O431" s="113"/>
      <c r="P431" s="114"/>
    </row>
    <row r="432" spans="1:16" s="25" customFormat="1" ht="20.25" customHeight="1" x14ac:dyDescent="0.25">
      <c r="A432" s="525"/>
      <c r="B432" s="527" t="s">
        <v>512</v>
      </c>
      <c r="C432" s="521" t="s">
        <v>469</v>
      </c>
      <c r="D432" s="521" t="s">
        <v>203</v>
      </c>
      <c r="E432" s="171" t="s">
        <v>74</v>
      </c>
      <c r="F432" s="521" t="s">
        <v>40</v>
      </c>
      <c r="G432" s="268"/>
      <c r="H432" s="268"/>
      <c r="I432" s="268">
        <v>5</v>
      </c>
      <c r="J432" s="268">
        <v>10</v>
      </c>
      <c r="K432" s="268"/>
      <c r="L432" s="268"/>
      <c r="M432" s="268"/>
      <c r="N432" s="548" t="s">
        <v>68</v>
      </c>
      <c r="O432" s="269"/>
      <c r="P432" s="269"/>
    </row>
    <row r="433" spans="1:16" s="25" customFormat="1" ht="33" customHeight="1" x14ac:dyDescent="0.25">
      <c r="A433" s="526"/>
      <c r="B433" s="528"/>
      <c r="C433" s="522"/>
      <c r="D433" s="522"/>
      <c r="E433" s="171" t="s">
        <v>32</v>
      </c>
      <c r="F433" s="522"/>
      <c r="G433" s="201">
        <v>0</v>
      </c>
      <c r="H433" s="201">
        <v>0</v>
      </c>
      <c r="I433" s="201">
        <v>250</v>
      </c>
      <c r="J433" s="201">
        <v>500</v>
      </c>
      <c r="K433" s="201">
        <v>0</v>
      </c>
      <c r="L433" s="201">
        <v>0</v>
      </c>
      <c r="M433" s="201">
        <v>0</v>
      </c>
      <c r="N433" s="549"/>
      <c r="O433" s="269"/>
      <c r="P433" s="269"/>
    </row>
    <row r="434" spans="1:16" s="1" customFormat="1" ht="25.5" x14ac:dyDescent="0.25">
      <c r="A434" s="159"/>
      <c r="B434" s="112" t="s">
        <v>513</v>
      </c>
      <c r="C434" s="112"/>
      <c r="D434" s="112"/>
      <c r="E434" s="112"/>
      <c r="F434" s="112"/>
      <c r="G434" s="112"/>
      <c r="H434" s="203"/>
      <c r="I434" s="203">
        <v>250</v>
      </c>
      <c r="J434" s="112"/>
      <c r="K434" s="112"/>
      <c r="L434" s="112"/>
      <c r="M434" s="112"/>
      <c r="N434" s="110" t="s">
        <v>68</v>
      </c>
      <c r="O434" s="110"/>
      <c r="P434" s="114"/>
    </row>
    <row r="435" spans="1:16" s="1" customFormat="1" ht="38.25" x14ac:dyDescent="0.25">
      <c r="A435" s="159"/>
      <c r="B435" s="112" t="s">
        <v>514</v>
      </c>
      <c r="C435" s="112"/>
      <c r="D435" s="112"/>
      <c r="E435" s="112"/>
      <c r="F435" s="112"/>
      <c r="G435" s="112"/>
      <c r="H435" s="203"/>
      <c r="I435" s="203"/>
      <c r="J435" s="203">
        <v>500</v>
      </c>
      <c r="K435" s="112"/>
      <c r="L435" s="112"/>
      <c r="M435" s="112"/>
      <c r="N435" s="110" t="s">
        <v>68</v>
      </c>
      <c r="O435" s="110"/>
      <c r="P435" s="114"/>
    </row>
    <row r="436" spans="1:16" s="2" customFormat="1" ht="64.5" customHeight="1" x14ac:dyDescent="0.25">
      <c r="A436" s="146"/>
      <c r="B436" s="186" t="s">
        <v>515</v>
      </c>
      <c r="C436" s="110" t="s">
        <v>469</v>
      </c>
      <c r="D436" s="148" t="s">
        <v>203</v>
      </c>
      <c r="E436" s="110" t="s">
        <v>24</v>
      </c>
      <c r="F436" s="110" t="s">
        <v>33</v>
      </c>
      <c r="G436" s="181">
        <v>96</v>
      </c>
      <c r="H436" s="181">
        <v>96.5</v>
      </c>
      <c r="I436" s="144">
        <v>97</v>
      </c>
      <c r="J436" s="181">
        <v>97.5</v>
      </c>
      <c r="K436" s="181">
        <v>98</v>
      </c>
      <c r="L436" s="181">
        <v>98.5</v>
      </c>
      <c r="M436" s="203">
        <v>99</v>
      </c>
      <c r="N436" s="267"/>
      <c r="O436" s="114"/>
      <c r="P436" s="114"/>
    </row>
    <row r="437" spans="1:16" s="25" customFormat="1" ht="26.25" customHeight="1" x14ac:dyDescent="0.25">
      <c r="A437" s="525"/>
      <c r="B437" s="527" t="s">
        <v>516</v>
      </c>
      <c r="C437" s="521" t="s">
        <v>517</v>
      </c>
      <c r="D437" s="521" t="s">
        <v>203</v>
      </c>
      <c r="E437" s="171" t="s">
        <v>74</v>
      </c>
      <c r="F437" s="521" t="s">
        <v>33</v>
      </c>
      <c r="G437" s="171">
        <v>2</v>
      </c>
      <c r="H437" s="171">
        <v>1</v>
      </c>
      <c r="I437" s="268"/>
      <c r="J437" s="171"/>
      <c r="K437" s="171"/>
      <c r="L437" s="171"/>
      <c r="M437" s="171"/>
      <c r="N437" s="521" t="s">
        <v>446</v>
      </c>
      <c r="O437" s="269"/>
      <c r="P437" s="269"/>
    </row>
    <row r="438" spans="1:16" s="25" customFormat="1" ht="24.75" customHeight="1" x14ac:dyDescent="0.25">
      <c r="A438" s="526"/>
      <c r="B438" s="528"/>
      <c r="C438" s="522"/>
      <c r="D438" s="522"/>
      <c r="E438" s="171" t="s">
        <v>32</v>
      </c>
      <c r="F438" s="522"/>
      <c r="G438" s="201">
        <v>90</v>
      </c>
      <c r="H438" s="201">
        <v>45</v>
      </c>
      <c r="I438" s="201">
        <v>0</v>
      </c>
      <c r="J438" s="201">
        <v>0</v>
      </c>
      <c r="K438" s="201">
        <v>0</v>
      </c>
      <c r="L438" s="201">
        <v>0</v>
      </c>
      <c r="M438" s="201">
        <v>0</v>
      </c>
      <c r="N438" s="522"/>
      <c r="O438" s="269"/>
      <c r="P438" s="269"/>
    </row>
    <row r="439" spans="1:16" s="1" customFormat="1" ht="48" customHeight="1" x14ac:dyDescent="0.25">
      <c r="A439" s="286"/>
      <c r="B439" s="112" t="s">
        <v>518</v>
      </c>
      <c r="C439" s="340"/>
      <c r="D439" s="340"/>
      <c r="E439" s="144"/>
      <c r="F439" s="110"/>
      <c r="G439" s="203">
        <v>40</v>
      </c>
      <c r="H439" s="273"/>
      <c r="I439" s="273"/>
      <c r="J439" s="273"/>
      <c r="K439" s="273"/>
      <c r="L439" s="114"/>
      <c r="M439" s="114"/>
      <c r="N439" s="110" t="s">
        <v>446</v>
      </c>
      <c r="O439" s="110"/>
      <c r="P439" s="114"/>
    </row>
    <row r="440" spans="1:16" s="1" customFormat="1" ht="15" customHeight="1" x14ac:dyDescent="0.25">
      <c r="A440" s="529"/>
      <c r="B440" s="461" t="s">
        <v>519</v>
      </c>
      <c r="C440" s="340"/>
      <c r="D440" s="340"/>
      <c r="E440" s="144"/>
      <c r="F440" s="110"/>
      <c r="G440" s="203">
        <v>50</v>
      </c>
      <c r="H440" s="273"/>
      <c r="I440" s="273"/>
      <c r="J440" s="273"/>
      <c r="K440" s="273"/>
      <c r="L440" s="114"/>
      <c r="M440" s="114"/>
      <c r="N440" s="110" t="s">
        <v>446</v>
      </c>
      <c r="O440" s="110"/>
      <c r="P440" s="114"/>
    </row>
    <row r="441" spans="1:16" s="1" customFormat="1" ht="24.75" customHeight="1" x14ac:dyDescent="0.25">
      <c r="A441" s="530"/>
      <c r="B441" s="462"/>
      <c r="C441" s="340"/>
      <c r="D441" s="340"/>
      <c r="E441" s="144"/>
      <c r="F441" s="110"/>
      <c r="G441" s="273"/>
      <c r="H441" s="273">
        <v>25</v>
      </c>
      <c r="I441" s="273"/>
      <c r="J441" s="273"/>
      <c r="K441" s="273"/>
      <c r="L441" s="114"/>
      <c r="M441" s="114"/>
      <c r="N441" s="110" t="s">
        <v>520</v>
      </c>
      <c r="O441" s="110"/>
      <c r="P441" s="114"/>
    </row>
    <row r="442" spans="1:16" s="1" customFormat="1" ht="43.5" customHeight="1" x14ac:dyDescent="0.25">
      <c r="A442" s="286"/>
      <c r="B442" s="112" t="s">
        <v>521</v>
      </c>
      <c r="C442" s="340"/>
      <c r="D442" s="340"/>
      <c r="E442" s="144"/>
      <c r="F442" s="110"/>
      <c r="G442" s="273"/>
      <c r="H442" s="273">
        <v>20</v>
      </c>
      <c r="I442" s="273"/>
      <c r="J442" s="273"/>
      <c r="K442" s="273"/>
      <c r="L442" s="114"/>
      <c r="M442" s="114"/>
      <c r="N442" s="110" t="s">
        <v>446</v>
      </c>
      <c r="O442" s="110"/>
      <c r="P442" s="114"/>
    </row>
    <row r="443" spans="1:16" s="25" customFormat="1" ht="20.25" customHeight="1" x14ac:dyDescent="0.25">
      <c r="A443" s="525"/>
      <c r="B443" s="527" t="s">
        <v>522</v>
      </c>
      <c r="C443" s="521" t="s">
        <v>523</v>
      </c>
      <c r="D443" s="521" t="s">
        <v>203</v>
      </c>
      <c r="E443" s="171" t="s">
        <v>74</v>
      </c>
      <c r="F443" s="521" t="s">
        <v>33</v>
      </c>
      <c r="G443" s="171">
        <v>0</v>
      </c>
      <c r="H443" s="171" t="s">
        <v>524</v>
      </c>
      <c r="I443" s="268">
        <v>2</v>
      </c>
      <c r="J443" s="171">
        <v>1</v>
      </c>
      <c r="K443" s="171">
        <v>0</v>
      </c>
      <c r="L443" s="171">
        <v>0</v>
      </c>
      <c r="M443" s="339"/>
      <c r="N443" s="548" t="s">
        <v>67</v>
      </c>
      <c r="O443" s="269"/>
      <c r="P443" s="269"/>
    </row>
    <row r="444" spans="1:16" s="25" customFormat="1" ht="40.5" customHeight="1" x14ac:dyDescent="0.25">
      <c r="A444" s="526"/>
      <c r="B444" s="528"/>
      <c r="C444" s="522"/>
      <c r="D444" s="522"/>
      <c r="E444" s="171" t="s">
        <v>32</v>
      </c>
      <c r="F444" s="522"/>
      <c r="G444" s="201">
        <f t="shared" ref="G444:M444" si="34">SUM(G445:G445)</f>
        <v>0</v>
      </c>
      <c r="H444" s="201">
        <f t="shared" si="34"/>
        <v>0</v>
      </c>
      <c r="I444" s="201">
        <f t="shared" si="34"/>
        <v>60</v>
      </c>
      <c r="J444" s="201">
        <f t="shared" si="34"/>
        <v>30</v>
      </c>
      <c r="K444" s="201">
        <f t="shared" si="34"/>
        <v>0</v>
      </c>
      <c r="L444" s="201">
        <f t="shared" si="34"/>
        <v>0</v>
      </c>
      <c r="M444" s="201">
        <f t="shared" si="34"/>
        <v>0</v>
      </c>
      <c r="N444" s="549"/>
      <c r="O444" s="269"/>
      <c r="P444" s="269"/>
    </row>
    <row r="445" spans="1:16" s="1" customFormat="1" x14ac:dyDescent="0.25">
      <c r="A445" s="286"/>
      <c r="B445" s="341" t="s">
        <v>525</v>
      </c>
      <c r="C445" s="271"/>
      <c r="D445" s="271"/>
      <c r="E445" s="181"/>
      <c r="F445" s="110"/>
      <c r="G445" s="273"/>
      <c r="H445" s="273"/>
      <c r="I445" s="273">
        <v>60</v>
      </c>
      <c r="J445" s="273">
        <v>30</v>
      </c>
      <c r="K445" s="273"/>
      <c r="L445" s="57"/>
      <c r="M445" s="273"/>
      <c r="N445" s="110" t="s">
        <v>67</v>
      </c>
      <c r="O445" s="110"/>
      <c r="P445" s="114"/>
    </row>
    <row r="446" spans="1:16" s="10" customFormat="1" ht="17.25" customHeight="1" x14ac:dyDescent="0.25">
      <c r="A446" s="118"/>
      <c r="B446" s="119" t="s">
        <v>65</v>
      </c>
      <c r="C446" s="119"/>
      <c r="D446" s="119"/>
      <c r="E446" s="119"/>
      <c r="F446" s="119"/>
      <c r="G446" s="120">
        <f>G447+G448+G449+G450+G451+G452</f>
        <v>922.40800000000002</v>
      </c>
      <c r="H446" s="120">
        <f t="shared" ref="H446:M446" si="35">H447+H448+H449+H450+H451+H452</f>
        <v>603.29999999999995</v>
      </c>
      <c r="I446" s="120">
        <f t="shared" si="35"/>
        <v>670.5</v>
      </c>
      <c r="J446" s="120">
        <f t="shared" si="35"/>
        <v>4719.1000000000004</v>
      </c>
      <c r="K446" s="120">
        <f t="shared" si="35"/>
        <v>355.5</v>
      </c>
      <c r="L446" s="120">
        <f t="shared" si="35"/>
        <v>609</v>
      </c>
      <c r="M446" s="120">
        <f t="shared" si="35"/>
        <v>3223.2</v>
      </c>
      <c r="N446" s="119"/>
      <c r="O446" s="119"/>
      <c r="P446" s="119"/>
    </row>
    <row r="447" spans="1:16" s="10" customFormat="1" ht="17.25" customHeight="1" x14ac:dyDescent="0.25">
      <c r="A447" s="118"/>
      <c r="B447" s="119" t="s">
        <v>66</v>
      </c>
      <c r="C447" s="119"/>
      <c r="D447" s="119"/>
      <c r="E447" s="119"/>
      <c r="F447" s="119"/>
      <c r="G447" s="120">
        <f>G346+G410</f>
        <v>598.20000000000005</v>
      </c>
      <c r="H447" s="120">
        <f t="shared" ref="H447:M447" si="36">H346+H410</f>
        <v>39.5</v>
      </c>
      <c r="I447" s="120">
        <f t="shared" si="36"/>
        <v>0</v>
      </c>
      <c r="J447" s="120">
        <f t="shared" si="36"/>
        <v>0</v>
      </c>
      <c r="K447" s="120">
        <f t="shared" si="36"/>
        <v>0</v>
      </c>
      <c r="L447" s="120">
        <f t="shared" si="36"/>
        <v>0</v>
      </c>
      <c r="M447" s="120">
        <f t="shared" si="36"/>
        <v>0</v>
      </c>
      <c r="N447" s="119"/>
      <c r="O447" s="119"/>
      <c r="P447" s="119"/>
    </row>
    <row r="448" spans="1:16" s="10" customFormat="1" ht="17.25" customHeight="1" x14ac:dyDescent="0.25">
      <c r="A448" s="118"/>
      <c r="B448" s="119" t="s">
        <v>67</v>
      </c>
      <c r="C448" s="119"/>
      <c r="D448" s="119"/>
      <c r="E448" s="119"/>
      <c r="F448" s="119"/>
      <c r="G448" s="120">
        <f>G320+G325+G372+G378+G382+G394+G395+G396+G397+G417+G422+G426+G444</f>
        <v>155.40800000000002</v>
      </c>
      <c r="H448" s="120">
        <f t="shared" ref="H448:M448" si="37">H320+H325+H372+H378+H382+H394+H395+H396+H397+H417+H422+H426+H444</f>
        <v>421.69999999999993</v>
      </c>
      <c r="I448" s="120">
        <f t="shared" si="37"/>
        <v>106</v>
      </c>
      <c r="J448" s="120">
        <f t="shared" si="37"/>
        <v>816.30000000000007</v>
      </c>
      <c r="K448" s="120">
        <f t="shared" si="37"/>
        <v>176.5</v>
      </c>
      <c r="L448" s="120">
        <f t="shared" si="37"/>
        <v>51</v>
      </c>
      <c r="M448" s="120">
        <f t="shared" si="37"/>
        <v>1173.2</v>
      </c>
      <c r="N448" s="119"/>
      <c r="O448" s="119"/>
      <c r="P448" s="119"/>
    </row>
    <row r="449" spans="1:16" s="10" customFormat="1" ht="17.25" customHeight="1" x14ac:dyDescent="0.25">
      <c r="A449" s="118"/>
      <c r="B449" s="119" t="s">
        <v>68</v>
      </c>
      <c r="C449" s="119"/>
      <c r="D449" s="119"/>
      <c r="E449" s="119"/>
      <c r="F449" s="119"/>
      <c r="G449" s="120">
        <f>G317+G328+G332+G336+G341+G347+G348+G349+G350+G351+G352+G354+G369+G386+G401+G414+G430+G433</f>
        <v>58.8</v>
      </c>
      <c r="H449" s="120">
        <f t="shared" ref="H449:M449" si="38">H317+H328+H332+H336+H341+H347+H348+H349+H350+H351+H352+H354+H369+H386+H401+H414+H430+H433</f>
        <v>72.099999999999994</v>
      </c>
      <c r="I449" s="120">
        <f t="shared" si="38"/>
        <v>564.5</v>
      </c>
      <c r="J449" s="120">
        <f t="shared" si="38"/>
        <v>850</v>
      </c>
      <c r="K449" s="120">
        <f t="shared" si="38"/>
        <v>179</v>
      </c>
      <c r="L449" s="120">
        <f t="shared" si="38"/>
        <v>558</v>
      </c>
      <c r="M449" s="120">
        <f t="shared" si="38"/>
        <v>2050</v>
      </c>
      <c r="N449" s="119"/>
      <c r="O449" s="119"/>
      <c r="P449" s="119"/>
    </row>
    <row r="450" spans="1:16" s="10" customFormat="1" ht="17.25" customHeight="1" x14ac:dyDescent="0.25">
      <c r="A450" s="121"/>
      <c r="B450" s="119" t="s">
        <v>47</v>
      </c>
      <c r="C450" s="119"/>
      <c r="D450" s="119"/>
      <c r="E450" s="119"/>
      <c r="F450" s="119"/>
      <c r="G450" s="120">
        <f>G441</f>
        <v>0</v>
      </c>
      <c r="H450" s="120">
        <f t="shared" ref="H450:M450" si="39">H441</f>
        <v>25</v>
      </c>
      <c r="I450" s="120">
        <f t="shared" si="39"/>
        <v>0</v>
      </c>
      <c r="J450" s="120">
        <f t="shared" si="39"/>
        <v>0</v>
      </c>
      <c r="K450" s="120">
        <f t="shared" si="39"/>
        <v>0</v>
      </c>
      <c r="L450" s="120">
        <f t="shared" si="39"/>
        <v>0</v>
      </c>
      <c r="M450" s="120">
        <f t="shared" si="39"/>
        <v>0</v>
      </c>
      <c r="N450" s="119"/>
      <c r="O450" s="119"/>
      <c r="P450" s="119"/>
    </row>
    <row r="451" spans="1:16" s="10" customFormat="1" ht="17.25" customHeight="1" x14ac:dyDescent="0.25">
      <c r="A451" s="121"/>
      <c r="B451" s="119" t="s">
        <v>51</v>
      </c>
      <c r="C451" s="119"/>
      <c r="D451" s="119"/>
      <c r="E451" s="119"/>
      <c r="F451" s="119"/>
      <c r="G451" s="120">
        <f>G438+G391+G366</f>
        <v>110</v>
      </c>
      <c r="H451" s="120">
        <f t="shared" ref="H451:M451" si="40">H438+H391+H366</f>
        <v>45</v>
      </c>
      <c r="I451" s="120">
        <f t="shared" si="40"/>
        <v>0</v>
      </c>
      <c r="J451" s="120">
        <f t="shared" si="40"/>
        <v>50</v>
      </c>
      <c r="K451" s="120">
        <f t="shared" si="40"/>
        <v>0</v>
      </c>
      <c r="L451" s="120">
        <f t="shared" si="40"/>
        <v>0</v>
      </c>
      <c r="M451" s="120">
        <f t="shared" si="40"/>
        <v>0</v>
      </c>
      <c r="N451" s="119"/>
      <c r="O451" s="119"/>
      <c r="P451" s="119"/>
    </row>
    <row r="452" spans="1:16" s="1" customFormat="1" ht="17.25" customHeight="1" x14ac:dyDescent="0.25">
      <c r="A452" s="118"/>
      <c r="B452" s="119" t="s">
        <v>483</v>
      </c>
      <c r="C452" s="119"/>
      <c r="D452" s="119"/>
      <c r="E452" s="119"/>
      <c r="F452" s="119"/>
      <c r="G452" s="120">
        <f t="shared" ref="G452:M452" si="41">G406+G407</f>
        <v>0</v>
      </c>
      <c r="H452" s="120">
        <f t="shared" si="41"/>
        <v>0</v>
      </c>
      <c r="I452" s="120">
        <f t="shared" si="41"/>
        <v>0</v>
      </c>
      <c r="J452" s="120">
        <f t="shared" si="41"/>
        <v>3002.8</v>
      </c>
      <c r="K452" s="120">
        <f t="shared" si="41"/>
        <v>0</v>
      </c>
      <c r="L452" s="120">
        <f t="shared" si="41"/>
        <v>0</v>
      </c>
      <c r="M452" s="120">
        <f t="shared" si="41"/>
        <v>0</v>
      </c>
      <c r="N452" s="119"/>
      <c r="O452" s="119"/>
      <c r="P452" s="119"/>
    </row>
    <row r="453" spans="1:16" s="14" customFormat="1" ht="15" customHeight="1" x14ac:dyDescent="0.25">
      <c r="A453" s="165" t="s">
        <v>352</v>
      </c>
      <c r="B453" s="536" t="s">
        <v>526</v>
      </c>
      <c r="C453" s="536"/>
      <c r="D453" s="536"/>
      <c r="E453" s="536"/>
      <c r="F453" s="536"/>
      <c r="G453" s="536"/>
      <c r="H453" s="536"/>
      <c r="I453" s="536"/>
      <c r="J453" s="536"/>
      <c r="K453" s="536"/>
      <c r="L453" s="536"/>
      <c r="M453" s="537"/>
      <c r="N453" s="342"/>
      <c r="O453" s="342"/>
      <c r="P453" s="342"/>
    </row>
    <row r="454" spans="1:16" ht="15" customHeight="1" x14ac:dyDescent="0.25">
      <c r="A454" s="104"/>
      <c r="B454" s="514" t="s">
        <v>527</v>
      </c>
      <c r="C454" s="514"/>
      <c r="D454" s="514"/>
      <c r="E454" s="514"/>
      <c r="F454" s="514"/>
      <c r="G454" s="514"/>
      <c r="H454" s="514"/>
      <c r="I454" s="514"/>
      <c r="J454" s="514"/>
      <c r="K454" s="514"/>
      <c r="L454" s="514"/>
      <c r="M454" s="516"/>
      <c r="N454" s="114"/>
      <c r="O454" s="114"/>
      <c r="P454" s="114"/>
    </row>
    <row r="455" spans="1:16" s="2" customFormat="1" ht="15" customHeight="1" x14ac:dyDescent="0.25">
      <c r="A455" s="509" t="s">
        <v>528</v>
      </c>
      <c r="B455" s="510"/>
      <c r="C455" s="510"/>
      <c r="D455" s="510"/>
      <c r="E455" s="510"/>
      <c r="F455" s="510"/>
      <c r="G455" s="510"/>
      <c r="H455" s="510"/>
      <c r="I455" s="510"/>
      <c r="J455" s="510"/>
      <c r="K455" s="510"/>
      <c r="L455" s="510"/>
      <c r="M455" s="510"/>
      <c r="N455" s="510"/>
      <c r="O455" s="510"/>
      <c r="P455" s="511"/>
    </row>
    <row r="456" spans="1:16" s="6" customFormat="1" ht="40.5" customHeight="1" x14ac:dyDescent="0.25">
      <c r="A456" s="550"/>
      <c r="B456" s="527" t="s">
        <v>529</v>
      </c>
      <c r="C456" s="521" t="s">
        <v>530</v>
      </c>
      <c r="D456" s="521" t="s">
        <v>203</v>
      </c>
      <c r="E456" s="171" t="s">
        <v>74</v>
      </c>
      <c r="F456" s="521"/>
      <c r="G456" s="268"/>
      <c r="H456" s="268"/>
      <c r="I456" s="268"/>
      <c r="J456" s="268">
        <v>1</v>
      </c>
      <c r="K456" s="268"/>
      <c r="L456" s="268"/>
      <c r="M456" s="268"/>
      <c r="N456" s="548" t="s">
        <v>531</v>
      </c>
      <c r="O456" s="269"/>
      <c r="P456" s="269"/>
    </row>
    <row r="457" spans="1:16" s="6" customFormat="1" ht="40.5" customHeight="1" x14ac:dyDescent="0.25">
      <c r="A457" s="551"/>
      <c r="B457" s="528"/>
      <c r="C457" s="522"/>
      <c r="D457" s="522"/>
      <c r="E457" s="171" t="s">
        <v>32</v>
      </c>
      <c r="F457" s="522"/>
      <c r="G457" s="201">
        <v>0</v>
      </c>
      <c r="H457" s="201">
        <v>0</v>
      </c>
      <c r="I457" s="201">
        <v>650</v>
      </c>
      <c r="J457" s="201">
        <v>3220.482</v>
      </c>
      <c r="K457" s="201">
        <v>0</v>
      </c>
      <c r="L457" s="201">
        <v>0</v>
      </c>
      <c r="M457" s="201">
        <v>0</v>
      </c>
      <c r="N457" s="549"/>
      <c r="O457" s="269"/>
      <c r="P457" s="269"/>
    </row>
    <row r="458" spans="1:16" s="1" customFormat="1" ht="25.5" customHeight="1" x14ac:dyDescent="0.25">
      <c r="A458" s="552"/>
      <c r="B458" s="461" t="s">
        <v>532</v>
      </c>
      <c r="C458" s="523"/>
      <c r="D458" s="284"/>
      <c r="E458" s="523" t="s">
        <v>32</v>
      </c>
      <c r="F458" s="110"/>
      <c r="G458" s="273"/>
      <c r="H458" s="273"/>
      <c r="I458" s="273">
        <v>500</v>
      </c>
      <c r="J458" s="273">
        <v>2208.6370000000002</v>
      </c>
      <c r="K458" s="273"/>
      <c r="L458" s="114"/>
      <c r="M458" s="114"/>
      <c r="N458" s="110" t="s">
        <v>66</v>
      </c>
      <c r="O458" s="110"/>
      <c r="P458" s="114"/>
    </row>
    <row r="459" spans="1:16" s="1" customFormat="1" x14ac:dyDescent="0.25">
      <c r="A459" s="552"/>
      <c r="B459" s="462"/>
      <c r="C459" s="524"/>
      <c r="D459" s="285"/>
      <c r="E459" s="524"/>
      <c r="F459" s="110"/>
      <c r="G459" s="273"/>
      <c r="H459" s="273"/>
      <c r="I459" s="273">
        <v>150</v>
      </c>
      <c r="J459" s="273">
        <v>1010.845</v>
      </c>
      <c r="K459" s="273"/>
      <c r="L459" s="114"/>
      <c r="M459" s="114"/>
      <c r="N459" s="110" t="s">
        <v>67</v>
      </c>
      <c r="O459" s="110"/>
      <c r="P459" s="114"/>
    </row>
    <row r="460" spans="1:16" s="1" customFormat="1" ht="25.5" x14ac:dyDescent="0.25">
      <c r="A460" s="343"/>
      <c r="B460" s="228" t="s">
        <v>533</v>
      </c>
      <c r="C460" s="285"/>
      <c r="D460" s="285"/>
      <c r="E460" s="285"/>
      <c r="F460" s="110"/>
      <c r="G460" s="273"/>
      <c r="H460" s="273"/>
      <c r="I460" s="273"/>
      <c r="J460" s="273"/>
      <c r="K460" s="273"/>
      <c r="L460" s="114"/>
      <c r="M460" s="114"/>
      <c r="N460" s="110"/>
      <c r="O460" s="110"/>
      <c r="P460" s="114"/>
    </row>
    <row r="461" spans="1:16" s="1" customFormat="1" ht="38.25" x14ac:dyDescent="0.25">
      <c r="A461" s="343"/>
      <c r="B461" s="228" t="s">
        <v>534</v>
      </c>
      <c r="C461" s="283"/>
      <c r="D461" s="285"/>
      <c r="E461" s="284" t="s">
        <v>32</v>
      </c>
      <c r="F461" s="110"/>
      <c r="G461" s="273">
        <v>118.6</v>
      </c>
      <c r="H461" s="273">
        <v>170.2</v>
      </c>
      <c r="I461" s="273">
        <f>H461*1.05</f>
        <v>178.71</v>
      </c>
      <c r="J461" s="273">
        <f>I461*1.05</f>
        <v>187.64550000000003</v>
      </c>
      <c r="K461" s="273">
        <f>J461*1.05</f>
        <v>197.02777500000005</v>
      </c>
      <c r="L461" s="143">
        <f>K461*1.05</f>
        <v>206.87916375000006</v>
      </c>
      <c r="M461" s="143">
        <f>L461*1.05</f>
        <v>217.22312193750008</v>
      </c>
      <c r="N461" s="110" t="s">
        <v>68</v>
      </c>
      <c r="O461" s="110"/>
      <c r="P461" s="114"/>
    </row>
    <row r="462" spans="1:16" s="10" customFormat="1" ht="17.25" customHeight="1" x14ac:dyDescent="0.25">
      <c r="A462" s="118"/>
      <c r="B462" s="119" t="s">
        <v>65</v>
      </c>
      <c r="C462" s="119"/>
      <c r="D462" s="119"/>
      <c r="E462" s="344"/>
      <c r="F462" s="119"/>
      <c r="G462" s="120">
        <f>G463+G464+G465</f>
        <v>118.6</v>
      </c>
      <c r="H462" s="120">
        <f t="shared" ref="H462:M462" si="42">H463+H464+H465</f>
        <v>170.2</v>
      </c>
      <c r="I462" s="120">
        <f t="shared" si="42"/>
        <v>828.71</v>
      </c>
      <c r="J462" s="120">
        <f t="shared" si="42"/>
        <v>3407.1275000000001</v>
      </c>
      <c r="K462" s="120">
        <f t="shared" si="42"/>
        <v>197.02777500000005</v>
      </c>
      <c r="L462" s="120">
        <f t="shared" si="42"/>
        <v>206.87916375000006</v>
      </c>
      <c r="M462" s="120">
        <f t="shared" si="42"/>
        <v>217.22312193750008</v>
      </c>
      <c r="N462" s="119"/>
      <c r="O462" s="119"/>
      <c r="P462" s="119"/>
    </row>
    <row r="463" spans="1:16" s="10" customFormat="1" ht="17.25" customHeight="1" x14ac:dyDescent="0.25">
      <c r="A463" s="118"/>
      <c r="B463" s="119" t="s">
        <v>66</v>
      </c>
      <c r="C463" s="119"/>
      <c r="D463" s="119"/>
      <c r="E463" s="119"/>
      <c r="F463" s="119"/>
      <c r="G463" s="120">
        <f t="shared" ref="G463:M464" si="43">G458</f>
        <v>0</v>
      </c>
      <c r="H463" s="120">
        <f t="shared" si="43"/>
        <v>0</v>
      </c>
      <c r="I463" s="120">
        <f t="shared" si="43"/>
        <v>500</v>
      </c>
      <c r="J463" s="120">
        <f t="shared" si="43"/>
        <v>2208.6370000000002</v>
      </c>
      <c r="K463" s="120">
        <f t="shared" si="43"/>
        <v>0</v>
      </c>
      <c r="L463" s="120">
        <f t="shared" si="43"/>
        <v>0</v>
      </c>
      <c r="M463" s="120">
        <f t="shared" si="43"/>
        <v>0</v>
      </c>
      <c r="N463" s="119"/>
      <c r="O463" s="119"/>
      <c r="P463" s="119"/>
    </row>
    <row r="464" spans="1:16" s="10" customFormat="1" ht="17.25" customHeight="1" x14ac:dyDescent="0.25">
      <c r="A464" s="118"/>
      <c r="B464" s="119" t="s">
        <v>67</v>
      </c>
      <c r="C464" s="119"/>
      <c r="D464" s="119"/>
      <c r="E464" s="119"/>
      <c r="F464" s="119"/>
      <c r="G464" s="120">
        <f t="shared" si="43"/>
        <v>0</v>
      </c>
      <c r="H464" s="120">
        <f t="shared" si="43"/>
        <v>0</v>
      </c>
      <c r="I464" s="120">
        <f t="shared" si="43"/>
        <v>150</v>
      </c>
      <c r="J464" s="120">
        <f t="shared" si="43"/>
        <v>1010.845</v>
      </c>
      <c r="K464" s="120">
        <f t="shared" si="43"/>
        <v>0</v>
      </c>
      <c r="L464" s="120">
        <f t="shared" si="43"/>
        <v>0</v>
      </c>
      <c r="M464" s="120">
        <f t="shared" si="43"/>
        <v>0</v>
      </c>
      <c r="N464" s="119"/>
      <c r="O464" s="119"/>
      <c r="P464" s="119"/>
    </row>
    <row r="465" spans="1:16" s="10" customFormat="1" ht="17.25" customHeight="1" x14ac:dyDescent="0.25">
      <c r="A465" s="118"/>
      <c r="B465" s="119" t="s">
        <v>68</v>
      </c>
      <c r="C465" s="119"/>
      <c r="D465" s="119"/>
      <c r="E465" s="119"/>
      <c r="F465" s="119"/>
      <c r="G465" s="120">
        <f>G461</f>
        <v>118.6</v>
      </c>
      <c r="H465" s="120">
        <f t="shared" ref="H465:M465" si="44">H461</f>
        <v>170.2</v>
      </c>
      <c r="I465" s="120">
        <f t="shared" si="44"/>
        <v>178.71</v>
      </c>
      <c r="J465" s="120">
        <f t="shared" si="44"/>
        <v>187.64550000000003</v>
      </c>
      <c r="K465" s="120">
        <f t="shared" si="44"/>
        <v>197.02777500000005</v>
      </c>
      <c r="L465" s="120">
        <f t="shared" si="44"/>
        <v>206.87916375000006</v>
      </c>
      <c r="M465" s="120">
        <f t="shared" si="44"/>
        <v>217.22312193750008</v>
      </c>
      <c r="N465" s="119"/>
      <c r="O465" s="119"/>
      <c r="P465" s="119"/>
    </row>
    <row r="466" spans="1:16" s="10" customFormat="1" ht="17.25" customHeight="1" x14ac:dyDescent="0.25">
      <c r="A466" s="121"/>
      <c r="B466" s="119" t="s">
        <v>47</v>
      </c>
      <c r="C466" s="119"/>
      <c r="D466" s="119"/>
      <c r="E466" s="119"/>
      <c r="F466" s="119"/>
      <c r="G466" s="120"/>
      <c r="H466" s="120"/>
      <c r="I466" s="120"/>
      <c r="J466" s="120"/>
      <c r="K466" s="120"/>
      <c r="L466" s="120"/>
      <c r="M466" s="120"/>
      <c r="N466" s="119"/>
      <c r="O466" s="119"/>
      <c r="P466" s="119"/>
    </row>
    <row r="467" spans="1:16" s="10" customFormat="1" ht="17.25" customHeight="1" x14ac:dyDescent="0.25">
      <c r="A467" s="121"/>
      <c r="B467" s="119" t="s">
        <v>51</v>
      </c>
      <c r="C467" s="119"/>
      <c r="D467" s="119"/>
      <c r="E467" s="119"/>
      <c r="F467" s="119"/>
      <c r="G467" s="120"/>
      <c r="H467" s="120"/>
      <c r="I467" s="120"/>
      <c r="J467" s="120"/>
      <c r="K467" s="120"/>
      <c r="L467" s="120"/>
      <c r="M467" s="120"/>
      <c r="N467" s="119"/>
      <c r="O467" s="119"/>
      <c r="P467" s="119"/>
    </row>
    <row r="468" spans="1:16" s="2" customFormat="1" ht="15" customHeight="1" x14ac:dyDescent="0.25">
      <c r="A468" s="146"/>
      <c r="B468" s="514" t="s">
        <v>535</v>
      </c>
      <c r="C468" s="514"/>
      <c r="D468" s="514"/>
      <c r="E468" s="514"/>
      <c r="F468" s="514"/>
      <c r="G468" s="514"/>
      <c r="H468" s="514"/>
      <c r="I468" s="514"/>
      <c r="J468" s="514"/>
      <c r="K468" s="514"/>
      <c r="L468" s="514"/>
      <c r="M468" s="516"/>
      <c r="N468" s="114"/>
      <c r="O468" s="114"/>
      <c r="P468" s="114"/>
    </row>
    <row r="469" spans="1:16" s="25" customFormat="1" ht="23.25" customHeight="1" x14ac:dyDescent="0.25">
      <c r="A469" s="525"/>
      <c r="B469" s="527" t="s">
        <v>536</v>
      </c>
      <c r="C469" s="521" t="s">
        <v>530</v>
      </c>
      <c r="D469" s="521" t="s">
        <v>203</v>
      </c>
      <c r="E469" s="171" t="s">
        <v>74</v>
      </c>
      <c r="F469" s="521"/>
      <c r="G469" s="268"/>
      <c r="H469" s="268"/>
      <c r="I469" s="268">
        <v>2</v>
      </c>
      <c r="J469" s="268">
        <v>1</v>
      </c>
      <c r="K469" s="268"/>
      <c r="L469" s="268"/>
      <c r="M469" s="268"/>
      <c r="N469" s="521" t="s">
        <v>537</v>
      </c>
      <c r="O469" s="269"/>
      <c r="P469" s="269"/>
    </row>
    <row r="470" spans="1:16" s="25" customFormat="1" ht="33.75" customHeight="1" x14ac:dyDescent="0.25">
      <c r="A470" s="526"/>
      <c r="B470" s="528"/>
      <c r="C470" s="522"/>
      <c r="D470" s="522"/>
      <c r="E470" s="171" t="s">
        <v>32</v>
      </c>
      <c r="F470" s="522"/>
      <c r="G470" s="201">
        <v>3646.8</v>
      </c>
      <c r="H470" s="201">
        <v>4407.2</v>
      </c>
      <c r="I470" s="201">
        <v>751.85400000000004</v>
      </c>
      <c r="J470" s="201">
        <v>491</v>
      </c>
      <c r="K470" s="201">
        <v>0</v>
      </c>
      <c r="L470" s="201">
        <v>0</v>
      </c>
      <c r="M470" s="201">
        <v>0</v>
      </c>
      <c r="N470" s="522"/>
      <c r="O470" s="269"/>
      <c r="P470" s="269"/>
    </row>
    <row r="471" spans="1:16" s="1" customFormat="1" ht="20.25" customHeight="1" x14ac:dyDescent="0.25">
      <c r="A471" s="529"/>
      <c r="B471" s="461" t="s">
        <v>538</v>
      </c>
      <c r="C471" s="531"/>
      <c r="D471" s="531"/>
      <c r="E471" s="523" t="s">
        <v>32</v>
      </c>
      <c r="F471" s="463"/>
      <c r="G471" s="273">
        <v>1823.4</v>
      </c>
      <c r="H471" s="273"/>
      <c r="I471" s="273"/>
      <c r="J471" s="273"/>
      <c r="K471" s="273"/>
      <c r="L471" s="114"/>
      <c r="M471" s="114"/>
      <c r="N471" s="110" t="s">
        <v>66</v>
      </c>
      <c r="O471" s="110"/>
      <c r="P471" s="114"/>
    </row>
    <row r="472" spans="1:16" s="1" customFormat="1" ht="18" customHeight="1" x14ac:dyDescent="0.25">
      <c r="A472" s="530"/>
      <c r="B472" s="462"/>
      <c r="C472" s="532"/>
      <c r="D472" s="532"/>
      <c r="E472" s="524"/>
      <c r="F472" s="464"/>
      <c r="G472" s="112"/>
      <c r="H472" s="273">
        <v>2203.6</v>
      </c>
      <c r="I472" s="273">
        <v>254.92699999999999</v>
      </c>
      <c r="J472" s="273"/>
      <c r="K472" s="273"/>
      <c r="L472" s="114"/>
      <c r="M472" s="114"/>
      <c r="N472" s="110" t="s">
        <v>67</v>
      </c>
      <c r="O472" s="110"/>
      <c r="P472" s="114"/>
    </row>
    <row r="473" spans="1:16" s="1" customFormat="1" ht="40.5" customHeight="1" x14ac:dyDescent="0.25">
      <c r="A473" s="345"/>
      <c r="B473" s="147" t="s">
        <v>539</v>
      </c>
      <c r="C473" s="271"/>
      <c r="D473" s="271"/>
      <c r="E473" s="181" t="s">
        <v>32</v>
      </c>
      <c r="F473" s="110"/>
      <c r="G473" s="273"/>
      <c r="H473" s="273"/>
      <c r="I473" s="273">
        <v>15</v>
      </c>
      <c r="J473" s="273"/>
      <c r="K473" s="273"/>
      <c r="L473" s="114"/>
      <c r="M473" s="114"/>
      <c r="N473" s="110" t="s">
        <v>68</v>
      </c>
      <c r="O473" s="110"/>
      <c r="P473" s="114"/>
    </row>
    <row r="474" spans="1:16" s="1" customFormat="1" ht="21" customHeight="1" x14ac:dyDescent="0.25">
      <c r="A474" s="529"/>
      <c r="B474" s="461" t="s">
        <v>540</v>
      </c>
      <c r="C474" s="523"/>
      <c r="D474" s="523"/>
      <c r="E474" s="523" t="s">
        <v>32</v>
      </c>
      <c r="F474" s="463"/>
      <c r="G474" s="273"/>
      <c r="H474" s="273"/>
      <c r="I474" s="273"/>
      <c r="J474" s="273">
        <v>490</v>
      </c>
      <c r="K474" s="273"/>
      <c r="L474" s="114"/>
      <c r="M474" s="114"/>
      <c r="N474" s="110" t="s">
        <v>66</v>
      </c>
      <c r="O474" s="110"/>
      <c r="P474" s="114"/>
    </row>
    <row r="475" spans="1:16" s="1" customFormat="1" ht="18.75" customHeight="1" x14ac:dyDescent="0.25">
      <c r="A475" s="530"/>
      <c r="B475" s="462"/>
      <c r="C475" s="524"/>
      <c r="D475" s="524"/>
      <c r="E475" s="524"/>
      <c r="F475" s="464"/>
      <c r="G475" s="273"/>
      <c r="H475" s="273"/>
      <c r="I475" s="273">
        <v>210</v>
      </c>
      <c r="J475" s="273"/>
      <c r="K475" s="273"/>
      <c r="L475" s="114"/>
      <c r="M475" s="114"/>
      <c r="N475" s="110" t="s">
        <v>68</v>
      </c>
      <c r="O475" s="110"/>
      <c r="P475" s="114"/>
    </row>
    <row r="476" spans="1:16" s="10" customFormat="1" ht="17.25" customHeight="1" x14ac:dyDescent="0.25">
      <c r="A476" s="118"/>
      <c r="B476" s="119" t="s">
        <v>65</v>
      </c>
      <c r="C476" s="119"/>
      <c r="D476" s="119"/>
      <c r="E476" s="119"/>
      <c r="F476" s="119"/>
      <c r="G476" s="120">
        <f>G477+G478+G479</f>
        <v>1823.4</v>
      </c>
      <c r="H476" s="120">
        <f t="shared" ref="H476:M476" si="45">H477+H478+H479</f>
        <v>2203.6</v>
      </c>
      <c r="I476" s="120">
        <f t="shared" si="45"/>
        <v>479.92700000000002</v>
      </c>
      <c r="J476" s="120">
        <f t="shared" si="45"/>
        <v>490</v>
      </c>
      <c r="K476" s="120">
        <f t="shared" si="45"/>
        <v>0</v>
      </c>
      <c r="L476" s="120">
        <f t="shared" si="45"/>
        <v>0</v>
      </c>
      <c r="M476" s="120">
        <f t="shared" si="45"/>
        <v>0</v>
      </c>
      <c r="N476" s="119"/>
      <c r="O476" s="119"/>
      <c r="P476" s="119"/>
    </row>
    <row r="477" spans="1:16" s="10" customFormat="1" ht="17.25" customHeight="1" x14ac:dyDescent="0.25">
      <c r="A477" s="118"/>
      <c r="B477" s="119" t="s">
        <v>66</v>
      </c>
      <c r="C477" s="119"/>
      <c r="D477" s="119"/>
      <c r="E477" s="119"/>
      <c r="F477" s="119"/>
      <c r="G477" s="120">
        <f t="shared" ref="G477:M477" si="46">G471+G474</f>
        <v>1823.4</v>
      </c>
      <c r="H477" s="120">
        <f t="shared" si="46"/>
        <v>0</v>
      </c>
      <c r="I477" s="120">
        <f t="shared" si="46"/>
        <v>0</v>
      </c>
      <c r="J477" s="120">
        <f t="shared" si="46"/>
        <v>490</v>
      </c>
      <c r="K477" s="120">
        <f t="shared" si="46"/>
        <v>0</v>
      </c>
      <c r="L477" s="120">
        <f t="shared" si="46"/>
        <v>0</v>
      </c>
      <c r="M477" s="120">
        <f t="shared" si="46"/>
        <v>0</v>
      </c>
      <c r="N477" s="119"/>
      <c r="O477" s="119"/>
      <c r="P477" s="119"/>
    </row>
    <row r="478" spans="1:16" s="10" customFormat="1" ht="17.25" customHeight="1" x14ac:dyDescent="0.25">
      <c r="A478" s="118"/>
      <c r="B478" s="119" t="s">
        <v>67</v>
      </c>
      <c r="C478" s="119"/>
      <c r="D478" s="119"/>
      <c r="E478" s="119"/>
      <c r="F478" s="119"/>
      <c r="G478" s="120">
        <f t="shared" ref="G478:M478" si="47">G472</f>
        <v>0</v>
      </c>
      <c r="H478" s="120">
        <f t="shared" si="47"/>
        <v>2203.6</v>
      </c>
      <c r="I478" s="120">
        <f t="shared" si="47"/>
        <v>254.92699999999999</v>
      </c>
      <c r="J478" s="120">
        <f t="shared" si="47"/>
        <v>0</v>
      </c>
      <c r="K478" s="120">
        <f t="shared" si="47"/>
        <v>0</v>
      </c>
      <c r="L478" s="120">
        <f t="shared" si="47"/>
        <v>0</v>
      </c>
      <c r="M478" s="120">
        <f t="shared" si="47"/>
        <v>0</v>
      </c>
      <c r="N478" s="119"/>
      <c r="O478" s="119"/>
      <c r="P478" s="119"/>
    </row>
    <row r="479" spans="1:16" s="10" customFormat="1" ht="17.25" customHeight="1" x14ac:dyDescent="0.25">
      <c r="A479" s="118"/>
      <c r="B479" s="119" t="s">
        <v>68</v>
      </c>
      <c r="C479" s="119"/>
      <c r="D479" s="119"/>
      <c r="E479" s="119"/>
      <c r="F479" s="119"/>
      <c r="G479" s="120">
        <f t="shared" ref="G479:M479" si="48">G473+G475</f>
        <v>0</v>
      </c>
      <c r="H479" s="120">
        <f t="shared" si="48"/>
        <v>0</v>
      </c>
      <c r="I479" s="120">
        <f t="shared" si="48"/>
        <v>225</v>
      </c>
      <c r="J479" s="120">
        <f t="shared" si="48"/>
        <v>0</v>
      </c>
      <c r="K479" s="120">
        <f t="shared" si="48"/>
        <v>0</v>
      </c>
      <c r="L479" s="120">
        <f t="shared" si="48"/>
        <v>0</v>
      </c>
      <c r="M479" s="120">
        <f t="shared" si="48"/>
        <v>0</v>
      </c>
      <c r="N479" s="119"/>
      <c r="O479" s="119"/>
      <c r="P479" s="119"/>
    </row>
    <row r="480" spans="1:16" s="10" customFormat="1" ht="17.25" customHeight="1" x14ac:dyDescent="0.25">
      <c r="A480" s="121"/>
      <c r="B480" s="119" t="s">
        <v>47</v>
      </c>
      <c r="C480" s="119"/>
      <c r="D480" s="119"/>
      <c r="E480" s="119"/>
      <c r="F480" s="119"/>
      <c r="G480" s="120"/>
      <c r="H480" s="120"/>
      <c r="I480" s="120"/>
      <c r="J480" s="120"/>
      <c r="K480" s="120"/>
      <c r="L480" s="120"/>
      <c r="M480" s="120"/>
      <c r="N480" s="119"/>
      <c r="O480" s="119"/>
      <c r="P480" s="119"/>
    </row>
    <row r="481" spans="1:16" s="10" customFormat="1" ht="17.25" customHeight="1" x14ac:dyDescent="0.25">
      <c r="A481" s="121"/>
      <c r="B481" s="119" t="s">
        <v>51</v>
      </c>
      <c r="C481" s="119"/>
      <c r="D481" s="119"/>
      <c r="E481" s="119"/>
      <c r="F481" s="119"/>
      <c r="G481" s="120"/>
      <c r="H481" s="120"/>
      <c r="I481" s="120"/>
      <c r="J481" s="120"/>
      <c r="K481" s="120"/>
      <c r="L481" s="120"/>
      <c r="M481" s="120"/>
      <c r="N481" s="119"/>
      <c r="O481" s="119"/>
      <c r="P481" s="119"/>
    </row>
    <row r="482" spans="1:16" s="2" customFormat="1" ht="38.25" x14ac:dyDescent="0.25">
      <c r="A482" s="110">
        <v>29</v>
      </c>
      <c r="B482" s="186" t="s">
        <v>541</v>
      </c>
      <c r="C482" s="110" t="s">
        <v>751</v>
      </c>
      <c r="D482" s="110" t="s">
        <v>542</v>
      </c>
      <c r="E482" s="110" t="s">
        <v>24</v>
      </c>
      <c r="F482" s="110"/>
      <c r="G482" s="110">
        <v>43.8</v>
      </c>
      <c r="H482" s="110">
        <v>49</v>
      </c>
      <c r="I482" s="113">
        <v>50.5</v>
      </c>
      <c r="J482" s="110">
        <v>52</v>
      </c>
      <c r="K482" s="110">
        <v>53.6</v>
      </c>
      <c r="L482" s="110">
        <v>55.2</v>
      </c>
      <c r="M482" s="148">
        <v>56.3</v>
      </c>
      <c r="N482" s="131"/>
      <c r="O482" s="131"/>
      <c r="P482" s="131"/>
    </row>
    <row r="483" spans="1:16" s="14" customFormat="1" ht="30" customHeight="1" x14ac:dyDescent="0.25">
      <c r="A483" s="165" t="s">
        <v>543</v>
      </c>
      <c r="B483" s="536" t="s">
        <v>544</v>
      </c>
      <c r="C483" s="536"/>
      <c r="D483" s="536"/>
      <c r="E483" s="536"/>
      <c r="F483" s="536"/>
      <c r="G483" s="536"/>
      <c r="H483" s="536"/>
      <c r="I483" s="536"/>
      <c r="J483" s="536"/>
      <c r="K483" s="536"/>
      <c r="L483" s="536"/>
      <c r="M483" s="537"/>
      <c r="N483" s="342"/>
      <c r="O483" s="342"/>
      <c r="P483" s="342"/>
    </row>
    <row r="484" spans="1:16" s="2" customFormat="1" ht="15" customHeight="1" x14ac:dyDescent="0.25">
      <c r="A484" s="146"/>
      <c r="B484" s="514" t="s">
        <v>545</v>
      </c>
      <c r="C484" s="514"/>
      <c r="D484" s="514"/>
      <c r="E484" s="514"/>
      <c r="F484" s="514"/>
      <c r="G484" s="514"/>
      <c r="H484" s="514"/>
      <c r="I484" s="514"/>
      <c r="J484" s="514"/>
      <c r="K484" s="514"/>
      <c r="L484" s="514"/>
      <c r="M484" s="516"/>
      <c r="N484" s="114"/>
      <c r="O484" s="114"/>
      <c r="P484" s="114"/>
    </row>
    <row r="485" spans="1:16" ht="99.75" customHeight="1" x14ac:dyDescent="0.25">
      <c r="A485" s="104"/>
      <c r="B485" s="346" t="s">
        <v>546</v>
      </c>
      <c r="C485" s="96" t="s">
        <v>750</v>
      </c>
      <c r="D485" s="96" t="s">
        <v>39</v>
      </c>
      <c r="E485" s="96" t="s">
        <v>547</v>
      </c>
      <c r="F485" s="96" t="s">
        <v>548</v>
      </c>
      <c r="G485" s="96">
        <v>2</v>
      </c>
      <c r="H485" s="96">
        <v>2</v>
      </c>
      <c r="I485" s="96">
        <v>2</v>
      </c>
      <c r="J485" s="96">
        <v>2</v>
      </c>
      <c r="K485" s="96">
        <v>2</v>
      </c>
      <c r="L485" s="96">
        <v>2</v>
      </c>
      <c r="M485" s="96">
        <v>2</v>
      </c>
      <c r="N485" s="115" t="s">
        <v>75</v>
      </c>
      <c r="O485" s="111"/>
      <c r="P485" s="111"/>
    </row>
    <row r="486" spans="1:16" ht="101.25" customHeight="1" x14ac:dyDescent="0.25">
      <c r="A486" s="104"/>
      <c r="B486" s="346" t="s">
        <v>549</v>
      </c>
      <c r="C486" s="261" t="s">
        <v>750</v>
      </c>
      <c r="D486" s="96" t="s">
        <v>39</v>
      </c>
      <c r="E486" s="96" t="s">
        <v>547</v>
      </c>
      <c r="F486" s="96" t="s">
        <v>548</v>
      </c>
      <c r="G486" s="96">
        <v>3</v>
      </c>
      <c r="H486" s="96">
        <v>3</v>
      </c>
      <c r="I486" s="176">
        <v>3</v>
      </c>
      <c r="J486" s="96">
        <v>3</v>
      </c>
      <c r="K486" s="96">
        <v>3</v>
      </c>
      <c r="L486" s="96">
        <v>3</v>
      </c>
      <c r="M486" s="99">
        <v>3</v>
      </c>
      <c r="N486" s="115" t="s">
        <v>75</v>
      </c>
      <c r="O486" s="111"/>
      <c r="P486" s="347"/>
    </row>
    <row r="487" spans="1:16" s="2" customFormat="1" ht="15" customHeight="1" x14ac:dyDescent="0.25">
      <c r="A487" s="146"/>
      <c r="B487" s="514" t="s">
        <v>550</v>
      </c>
      <c r="C487" s="514"/>
      <c r="D487" s="514"/>
      <c r="E487" s="514"/>
      <c r="F487" s="514"/>
      <c r="G487" s="514"/>
      <c r="H487" s="514"/>
      <c r="I487" s="514"/>
      <c r="J487" s="514"/>
      <c r="K487" s="514"/>
      <c r="L487" s="514"/>
      <c r="M487" s="516"/>
      <c r="N487" s="114"/>
      <c r="O487" s="114"/>
      <c r="P487" s="114"/>
    </row>
    <row r="488" spans="1:16" s="2" customFormat="1" ht="90.75" customHeight="1" x14ac:dyDescent="0.25">
      <c r="A488" s="146"/>
      <c r="B488" s="346" t="s">
        <v>551</v>
      </c>
      <c r="C488" s="261" t="s">
        <v>750</v>
      </c>
      <c r="D488" s="96" t="s">
        <v>39</v>
      </c>
      <c r="E488" s="96" t="s">
        <v>552</v>
      </c>
      <c r="F488" s="96" t="s">
        <v>548</v>
      </c>
      <c r="G488" s="96">
        <v>1.2</v>
      </c>
      <c r="H488" s="96">
        <v>1.3</v>
      </c>
      <c r="I488" s="98">
        <v>1.4</v>
      </c>
      <c r="J488" s="96">
        <v>1.4</v>
      </c>
      <c r="K488" s="96">
        <v>1.4</v>
      </c>
      <c r="L488" s="96">
        <v>1.4</v>
      </c>
      <c r="M488" s="99">
        <v>1.4</v>
      </c>
      <c r="N488" s="111"/>
      <c r="O488" s="111"/>
      <c r="P488" s="111"/>
    </row>
    <row r="489" spans="1:16" s="2" customFormat="1" ht="90.75" customHeight="1" x14ac:dyDescent="0.25">
      <c r="A489" s="348"/>
      <c r="B489" s="346" t="s">
        <v>553</v>
      </c>
      <c r="C489" s="521" t="s">
        <v>752</v>
      </c>
      <c r="D489" s="96" t="s">
        <v>39</v>
      </c>
      <c r="E489" s="96" t="s">
        <v>24</v>
      </c>
      <c r="F489" s="96" t="s">
        <v>548</v>
      </c>
      <c r="G489" s="101">
        <v>70</v>
      </c>
      <c r="H489" s="101">
        <v>71</v>
      </c>
      <c r="I489" s="101">
        <v>72</v>
      </c>
      <c r="J489" s="101">
        <v>73</v>
      </c>
      <c r="K489" s="101">
        <v>75</v>
      </c>
      <c r="L489" s="101">
        <v>78</v>
      </c>
      <c r="M489" s="102">
        <v>78</v>
      </c>
      <c r="N489" s="111"/>
      <c r="O489" s="111"/>
      <c r="P489" s="111"/>
    </row>
    <row r="490" spans="1:16" s="2" customFormat="1" ht="90.75" customHeight="1" x14ac:dyDescent="0.25">
      <c r="A490" s="348"/>
      <c r="B490" s="346" t="s">
        <v>554</v>
      </c>
      <c r="C490" s="522"/>
      <c r="D490" s="96" t="s">
        <v>39</v>
      </c>
      <c r="E490" s="96" t="s">
        <v>32</v>
      </c>
      <c r="F490" s="96" t="s">
        <v>548</v>
      </c>
      <c r="G490" s="101">
        <v>11</v>
      </c>
      <c r="H490" s="101">
        <f t="shared" ref="H490:M490" si="49">G490*1.05</f>
        <v>11.55</v>
      </c>
      <c r="I490" s="101">
        <f t="shared" si="49"/>
        <v>12.127500000000001</v>
      </c>
      <c r="J490" s="101">
        <f t="shared" si="49"/>
        <v>12.733875000000001</v>
      </c>
      <c r="K490" s="101">
        <f t="shared" si="49"/>
        <v>13.370568750000002</v>
      </c>
      <c r="L490" s="101">
        <f t="shared" si="49"/>
        <v>14.039097187500003</v>
      </c>
      <c r="M490" s="102">
        <f t="shared" si="49"/>
        <v>14.741052046875003</v>
      </c>
      <c r="N490" s="115" t="s">
        <v>68</v>
      </c>
      <c r="O490" s="111"/>
      <c r="P490" s="111"/>
    </row>
    <row r="491" spans="1:16" s="39" customFormat="1" ht="30.75" customHeight="1" x14ac:dyDescent="0.25">
      <c r="A491" s="349"/>
      <c r="B491" s="350" t="s">
        <v>555</v>
      </c>
      <c r="C491" s="350"/>
      <c r="D491" s="350"/>
      <c r="E491" s="350"/>
      <c r="F491" s="350"/>
      <c r="G491" s="351">
        <f>SUM(G492:G498)</f>
        <v>11</v>
      </c>
      <c r="H491" s="351">
        <f t="shared" ref="H491:M491" si="50">SUM(H492:H498)</f>
        <v>11.55</v>
      </c>
      <c r="I491" s="351">
        <f t="shared" si="50"/>
        <v>12.127500000000001</v>
      </c>
      <c r="J491" s="351">
        <f t="shared" si="50"/>
        <v>12.733875000000001</v>
      </c>
      <c r="K491" s="351">
        <f t="shared" si="50"/>
        <v>13.370568750000002</v>
      </c>
      <c r="L491" s="351">
        <f t="shared" si="50"/>
        <v>14.039097187500003</v>
      </c>
      <c r="M491" s="351">
        <f t="shared" si="50"/>
        <v>14.741052046875003</v>
      </c>
      <c r="N491" s="350"/>
      <c r="O491" s="350"/>
      <c r="P491" s="350"/>
    </row>
    <row r="492" spans="1:16" s="10" customFormat="1" ht="17.25" customHeight="1" x14ac:dyDescent="0.25">
      <c r="A492" s="118"/>
      <c r="B492" s="119" t="s">
        <v>65</v>
      </c>
      <c r="C492" s="119"/>
      <c r="D492" s="119"/>
      <c r="E492" s="119"/>
      <c r="F492" s="119"/>
      <c r="G492" s="120"/>
      <c r="H492" s="120"/>
      <c r="I492" s="120"/>
      <c r="J492" s="120"/>
      <c r="K492" s="120"/>
      <c r="L492" s="120"/>
      <c r="M492" s="120"/>
      <c r="N492" s="119"/>
      <c r="O492" s="119"/>
      <c r="P492" s="119"/>
    </row>
    <row r="493" spans="1:16" s="10" customFormat="1" ht="17.25" customHeight="1" x14ac:dyDescent="0.25">
      <c r="A493" s="118"/>
      <c r="B493" s="119" t="s">
        <v>66</v>
      </c>
      <c r="C493" s="119"/>
      <c r="D493" s="119"/>
      <c r="E493" s="119"/>
      <c r="F493" s="119"/>
      <c r="G493" s="120"/>
      <c r="H493" s="120"/>
      <c r="I493" s="120"/>
      <c r="J493" s="120"/>
      <c r="K493" s="120"/>
      <c r="L493" s="120"/>
      <c r="M493" s="120"/>
      <c r="N493" s="119"/>
      <c r="O493" s="119"/>
      <c r="P493" s="119"/>
    </row>
    <row r="494" spans="1:16" s="10" customFormat="1" ht="17.25" customHeight="1" x14ac:dyDescent="0.25">
      <c r="A494" s="118"/>
      <c r="B494" s="119" t="s">
        <v>67</v>
      </c>
      <c r="C494" s="119"/>
      <c r="D494" s="119"/>
      <c r="E494" s="119"/>
      <c r="F494" s="119"/>
      <c r="G494" s="120"/>
      <c r="H494" s="120"/>
      <c r="I494" s="120"/>
      <c r="J494" s="120"/>
      <c r="K494" s="120"/>
      <c r="L494" s="120"/>
      <c r="M494" s="120"/>
      <c r="N494" s="119"/>
      <c r="O494" s="119"/>
      <c r="P494" s="119"/>
    </row>
    <row r="495" spans="1:16" s="10" customFormat="1" ht="17.25" customHeight="1" x14ac:dyDescent="0.25">
      <c r="A495" s="118"/>
      <c r="B495" s="119" t="s">
        <v>68</v>
      </c>
      <c r="C495" s="119"/>
      <c r="D495" s="119"/>
      <c r="E495" s="119"/>
      <c r="F495" s="119"/>
      <c r="G495" s="120">
        <f>G490</f>
        <v>11</v>
      </c>
      <c r="H495" s="120">
        <f t="shared" ref="H495:M495" si="51">H490</f>
        <v>11.55</v>
      </c>
      <c r="I495" s="120">
        <f t="shared" si="51"/>
        <v>12.127500000000001</v>
      </c>
      <c r="J495" s="120">
        <f t="shared" si="51"/>
        <v>12.733875000000001</v>
      </c>
      <c r="K495" s="120">
        <f t="shared" si="51"/>
        <v>13.370568750000002</v>
      </c>
      <c r="L495" s="120">
        <f t="shared" si="51"/>
        <v>14.039097187500003</v>
      </c>
      <c r="M495" s="120">
        <f t="shared" si="51"/>
        <v>14.741052046875003</v>
      </c>
      <c r="N495" s="119"/>
      <c r="O495" s="119"/>
      <c r="P495" s="119"/>
    </row>
    <row r="496" spans="1:16" s="10" customFormat="1" ht="17.25" customHeight="1" x14ac:dyDescent="0.25">
      <c r="A496" s="121"/>
      <c r="B496" s="119" t="s">
        <v>47</v>
      </c>
      <c r="C496" s="119"/>
      <c r="D496" s="119"/>
      <c r="E496" s="119"/>
      <c r="F496" s="119"/>
      <c r="G496" s="120"/>
      <c r="H496" s="120"/>
      <c r="I496" s="120"/>
      <c r="J496" s="120"/>
      <c r="K496" s="120"/>
      <c r="L496" s="120"/>
      <c r="M496" s="120"/>
      <c r="N496" s="119"/>
      <c r="O496" s="119"/>
      <c r="P496" s="119"/>
    </row>
    <row r="497" spans="1:16" s="10" customFormat="1" ht="17.25" customHeight="1" x14ac:dyDescent="0.25">
      <c r="A497" s="352"/>
      <c r="B497" s="353" t="s">
        <v>51</v>
      </c>
      <c r="C497" s="353"/>
      <c r="D497" s="353"/>
      <c r="E497" s="353"/>
      <c r="F497" s="353"/>
      <c r="G497" s="120"/>
      <c r="H497" s="120"/>
      <c r="I497" s="120"/>
      <c r="J497" s="120"/>
      <c r="K497" s="120"/>
      <c r="L497" s="120"/>
      <c r="M497" s="120"/>
      <c r="N497" s="353"/>
      <c r="O497" s="353"/>
      <c r="P497" s="353"/>
    </row>
    <row r="498" spans="1:16" s="40" customFormat="1" ht="17.25" customHeight="1" x14ac:dyDescent="0.25">
      <c r="A498" s="121"/>
      <c r="B498" s="119" t="s">
        <v>483</v>
      </c>
      <c r="C498" s="119"/>
      <c r="D498" s="119"/>
      <c r="E498" s="119"/>
      <c r="F498" s="119"/>
      <c r="G498" s="120"/>
      <c r="H498" s="120"/>
      <c r="I498" s="120"/>
      <c r="J498" s="120"/>
      <c r="K498" s="120"/>
      <c r="L498" s="120"/>
      <c r="M498" s="120"/>
      <c r="N498" s="119"/>
      <c r="O498" s="119"/>
      <c r="P498" s="119"/>
    </row>
    <row r="499" spans="1:16" ht="15" customHeight="1" x14ac:dyDescent="0.25">
      <c r="A499" s="354"/>
      <c r="B499" s="538" t="s">
        <v>556</v>
      </c>
      <c r="C499" s="539"/>
      <c r="D499" s="539"/>
      <c r="E499" s="539"/>
      <c r="F499" s="539"/>
      <c r="G499" s="539"/>
      <c r="H499" s="539"/>
      <c r="I499" s="539"/>
      <c r="J499" s="539"/>
      <c r="K499" s="539"/>
      <c r="L499" s="539"/>
      <c r="M499" s="539"/>
      <c r="N499" s="539"/>
      <c r="O499" s="539"/>
      <c r="P499" s="540"/>
    </row>
    <row r="500" spans="1:16" ht="18" customHeight="1" x14ac:dyDescent="0.25">
      <c r="A500" s="355"/>
      <c r="B500" s="533" t="s">
        <v>557</v>
      </c>
      <c r="C500" s="534"/>
      <c r="D500" s="534"/>
      <c r="E500" s="534"/>
      <c r="F500" s="534"/>
      <c r="G500" s="534"/>
      <c r="H500" s="534"/>
      <c r="I500" s="534"/>
      <c r="J500" s="534"/>
      <c r="K500" s="534"/>
      <c r="L500" s="534"/>
      <c r="M500" s="534"/>
      <c r="N500" s="534"/>
      <c r="O500" s="534"/>
      <c r="P500" s="535"/>
    </row>
    <row r="501" spans="1:16" ht="15" customHeight="1" x14ac:dyDescent="0.25">
      <c r="A501" s="355"/>
      <c r="B501" s="533" t="s">
        <v>558</v>
      </c>
      <c r="C501" s="534"/>
      <c r="D501" s="534"/>
      <c r="E501" s="534"/>
      <c r="F501" s="534"/>
      <c r="G501" s="534"/>
      <c r="H501" s="534"/>
      <c r="I501" s="534"/>
      <c r="J501" s="534"/>
      <c r="K501" s="534"/>
      <c r="L501" s="534"/>
      <c r="M501" s="534"/>
      <c r="N501" s="534"/>
      <c r="O501" s="534"/>
      <c r="P501" s="535"/>
    </row>
    <row r="502" spans="1:16" s="42" customFormat="1" ht="19.5" customHeight="1" x14ac:dyDescent="0.2">
      <c r="A502" s="41" t="s">
        <v>27</v>
      </c>
      <c r="B502" s="543" t="s">
        <v>559</v>
      </c>
      <c r="C502" s="543"/>
      <c r="D502" s="543"/>
      <c r="E502" s="543"/>
      <c r="F502" s="543"/>
      <c r="G502" s="543"/>
      <c r="H502" s="543"/>
      <c r="I502" s="543"/>
      <c r="J502" s="543"/>
      <c r="K502" s="543"/>
      <c r="L502" s="543"/>
      <c r="M502" s="543"/>
      <c r="N502" s="543"/>
      <c r="O502" s="543"/>
      <c r="P502" s="543"/>
    </row>
    <row r="503" spans="1:16" s="48" customFormat="1" ht="95.25" customHeight="1" x14ac:dyDescent="0.2">
      <c r="A503" s="43"/>
      <c r="B503" s="44" t="s">
        <v>560</v>
      </c>
      <c r="C503" s="43" t="s">
        <v>561</v>
      </c>
      <c r="D503" s="43" t="s">
        <v>562</v>
      </c>
      <c r="E503" s="43" t="s">
        <v>563</v>
      </c>
      <c r="F503" s="43" t="s">
        <v>564</v>
      </c>
      <c r="G503" s="43">
        <v>8.6999999999999993</v>
      </c>
      <c r="H503" s="43">
        <v>11.7</v>
      </c>
      <c r="I503" s="45">
        <v>11.6</v>
      </c>
      <c r="J503" s="43">
        <v>11.5</v>
      </c>
      <c r="K503" s="43">
        <v>11.4</v>
      </c>
      <c r="L503" s="43">
        <v>11.3</v>
      </c>
      <c r="M503" s="43">
        <v>11.2</v>
      </c>
      <c r="N503" s="46"/>
      <c r="O503" s="46"/>
      <c r="P503" s="47"/>
    </row>
    <row r="504" spans="1:16" s="42" customFormat="1" ht="15.75" customHeight="1" x14ac:dyDescent="0.2">
      <c r="A504" s="41"/>
      <c r="B504" s="544" t="s">
        <v>565</v>
      </c>
      <c r="C504" s="544"/>
      <c r="D504" s="544"/>
      <c r="E504" s="544"/>
      <c r="F504" s="544"/>
      <c r="G504" s="544"/>
      <c r="H504" s="544"/>
      <c r="I504" s="544"/>
      <c r="J504" s="544"/>
      <c r="K504" s="544"/>
      <c r="L504" s="544"/>
      <c r="M504" s="544"/>
      <c r="N504" s="49"/>
      <c r="O504" s="49"/>
      <c r="P504" s="50"/>
    </row>
    <row r="505" spans="1:16" s="48" customFormat="1" ht="114" customHeight="1" x14ac:dyDescent="0.2">
      <c r="A505" s="43"/>
      <c r="B505" s="51" t="s">
        <v>566</v>
      </c>
      <c r="C505" s="43" t="s">
        <v>567</v>
      </c>
      <c r="D505" s="43" t="s">
        <v>562</v>
      </c>
      <c r="E505" s="43" t="s">
        <v>568</v>
      </c>
      <c r="F505" s="43" t="s">
        <v>569</v>
      </c>
      <c r="G505" s="43">
        <v>1</v>
      </c>
      <c r="H505" s="43">
        <v>1</v>
      </c>
      <c r="I505" s="43">
        <v>1</v>
      </c>
      <c r="J505" s="43">
        <v>1</v>
      </c>
      <c r="K505" s="43">
        <v>1</v>
      </c>
      <c r="L505" s="43">
        <v>1</v>
      </c>
      <c r="M505" s="43">
        <v>1</v>
      </c>
      <c r="N505" s="46" t="s">
        <v>75</v>
      </c>
      <c r="O505" s="46"/>
      <c r="P505" s="47"/>
    </row>
    <row r="506" spans="1:16" s="48" customFormat="1" ht="94.5" customHeight="1" x14ac:dyDescent="0.2">
      <c r="A506" s="43"/>
      <c r="B506" s="44" t="s">
        <v>570</v>
      </c>
      <c r="C506" s="43" t="s">
        <v>571</v>
      </c>
      <c r="D506" s="43" t="s">
        <v>572</v>
      </c>
      <c r="E506" s="43" t="s">
        <v>24</v>
      </c>
      <c r="F506" s="43" t="s">
        <v>33</v>
      </c>
      <c r="G506" s="43"/>
      <c r="H506" s="43"/>
      <c r="I506" s="45">
        <v>100</v>
      </c>
      <c r="J506" s="45">
        <v>100</v>
      </c>
      <c r="K506" s="45">
        <v>100</v>
      </c>
      <c r="L506" s="45">
        <v>100</v>
      </c>
      <c r="M506" s="45">
        <v>100</v>
      </c>
      <c r="N506" s="46" t="s">
        <v>75</v>
      </c>
      <c r="O506" s="46"/>
      <c r="P506" s="47"/>
    </row>
    <row r="507" spans="1:16" s="48" customFormat="1" ht="94.5" customHeight="1" x14ac:dyDescent="0.2">
      <c r="A507" s="43"/>
      <c r="B507" s="44" t="s">
        <v>573</v>
      </c>
      <c r="C507" s="43" t="s">
        <v>571</v>
      </c>
      <c r="D507" s="43" t="s">
        <v>572</v>
      </c>
      <c r="E507" s="43" t="s">
        <v>24</v>
      </c>
      <c r="F507" s="43" t="s">
        <v>33</v>
      </c>
      <c r="G507" s="43"/>
      <c r="H507" s="43"/>
      <c r="I507" s="45">
        <v>100</v>
      </c>
      <c r="J507" s="45">
        <v>100</v>
      </c>
      <c r="K507" s="45">
        <v>100</v>
      </c>
      <c r="L507" s="45">
        <v>100</v>
      </c>
      <c r="M507" s="45">
        <v>100</v>
      </c>
      <c r="N507" s="46" t="s">
        <v>75</v>
      </c>
      <c r="O507" s="46"/>
      <c r="P507" s="47"/>
    </row>
    <row r="508" spans="1:16" s="42" customFormat="1" ht="18" customHeight="1" x14ac:dyDescent="0.2">
      <c r="A508" s="41"/>
      <c r="B508" s="544" t="s">
        <v>574</v>
      </c>
      <c r="C508" s="544"/>
      <c r="D508" s="544"/>
      <c r="E508" s="544"/>
      <c r="F508" s="544"/>
      <c r="G508" s="544"/>
      <c r="H508" s="544"/>
      <c r="I508" s="544"/>
      <c r="J508" s="544"/>
      <c r="K508" s="544"/>
      <c r="L508" s="544"/>
      <c r="M508" s="544"/>
      <c r="N508" s="49"/>
      <c r="O508" s="49"/>
      <c r="P508" s="50"/>
    </row>
    <row r="509" spans="1:16" s="48" customFormat="1" ht="76.5" customHeight="1" x14ac:dyDescent="0.2">
      <c r="A509" s="43"/>
      <c r="B509" s="51" t="s">
        <v>575</v>
      </c>
      <c r="C509" s="43" t="s">
        <v>571</v>
      </c>
      <c r="D509" s="43" t="s">
        <v>322</v>
      </c>
      <c r="E509" s="43" t="s">
        <v>24</v>
      </c>
      <c r="F509" s="43" t="s">
        <v>33</v>
      </c>
      <c r="G509" s="43">
        <v>75</v>
      </c>
      <c r="H509" s="43">
        <v>80</v>
      </c>
      <c r="I509" s="45">
        <v>98</v>
      </c>
      <c r="J509" s="43">
        <v>98.8</v>
      </c>
      <c r="K509" s="43">
        <v>99.5</v>
      </c>
      <c r="L509" s="43">
        <v>100</v>
      </c>
      <c r="M509" s="43">
        <v>100</v>
      </c>
      <c r="N509" s="46" t="s">
        <v>75</v>
      </c>
      <c r="O509" s="43"/>
      <c r="P509" s="51"/>
    </row>
    <row r="510" spans="1:16" s="57" customFormat="1" ht="89.25" customHeight="1" x14ac:dyDescent="0.2">
      <c r="A510" s="52"/>
      <c r="B510" s="53" t="s">
        <v>576</v>
      </c>
      <c r="C510" s="52" t="s">
        <v>753</v>
      </c>
      <c r="D510" s="52" t="s">
        <v>577</v>
      </c>
      <c r="E510" s="52" t="s">
        <v>24</v>
      </c>
      <c r="F510" s="52" t="s">
        <v>33</v>
      </c>
      <c r="G510" s="52"/>
      <c r="H510" s="52">
        <v>0</v>
      </c>
      <c r="I510" s="54">
        <v>0</v>
      </c>
      <c r="J510" s="52">
        <v>0</v>
      </c>
      <c r="K510" s="52">
        <v>0</v>
      </c>
      <c r="L510" s="52">
        <v>0</v>
      </c>
      <c r="M510" s="52">
        <v>0</v>
      </c>
      <c r="N510" s="46" t="s">
        <v>75</v>
      </c>
      <c r="O510" s="55"/>
      <c r="P510" s="56"/>
    </row>
    <row r="511" spans="1:16" s="57" customFormat="1" ht="93.75" customHeight="1" x14ac:dyDescent="0.2">
      <c r="A511" s="52"/>
      <c r="B511" s="53" t="s">
        <v>578</v>
      </c>
      <c r="C511" s="52" t="s">
        <v>753</v>
      </c>
      <c r="D511" s="52" t="s">
        <v>577</v>
      </c>
      <c r="E511" s="52" t="s">
        <v>24</v>
      </c>
      <c r="F511" s="52" t="s">
        <v>33</v>
      </c>
      <c r="G511" s="52"/>
      <c r="H511" s="52">
        <v>0</v>
      </c>
      <c r="I511" s="54">
        <v>0</v>
      </c>
      <c r="J511" s="52">
        <v>0</v>
      </c>
      <c r="K511" s="52">
        <v>0</v>
      </c>
      <c r="L511" s="52">
        <v>0</v>
      </c>
      <c r="M511" s="52">
        <v>0</v>
      </c>
      <c r="N511" s="46" t="s">
        <v>75</v>
      </c>
      <c r="O511" s="55"/>
      <c r="P511" s="56"/>
    </row>
    <row r="512" spans="1:16" s="48" customFormat="1" ht="72.75" customHeight="1" x14ac:dyDescent="0.2">
      <c r="A512" s="43"/>
      <c r="B512" s="44" t="s">
        <v>579</v>
      </c>
      <c r="C512" s="43" t="s">
        <v>580</v>
      </c>
      <c r="D512" s="43" t="s">
        <v>203</v>
      </c>
      <c r="E512" s="43" t="s">
        <v>581</v>
      </c>
      <c r="F512" s="43"/>
      <c r="G512" s="43"/>
      <c r="H512" s="43">
        <v>75</v>
      </c>
      <c r="I512" s="45">
        <v>81</v>
      </c>
      <c r="J512" s="43">
        <v>79</v>
      </c>
      <c r="K512" s="43">
        <v>80</v>
      </c>
      <c r="L512" s="43">
        <v>79</v>
      </c>
      <c r="M512" s="43">
        <v>70</v>
      </c>
      <c r="N512" s="46" t="s">
        <v>75</v>
      </c>
      <c r="O512" s="46"/>
      <c r="P512" s="47"/>
    </row>
    <row r="513" spans="1:16" s="42" customFormat="1" ht="26.25" customHeight="1" x14ac:dyDescent="0.2">
      <c r="A513" s="41"/>
      <c r="B513" s="544" t="s">
        <v>582</v>
      </c>
      <c r="C513" s="544"/>
      <c r="D513" s="544"/>
      <c r="E513" s="544"/>
      <c r="F513" s="544"/>
      <c r="G513" s="544"/>
      <c r="H513" s="544"/>
      <c r="I513" s="544"/>
      <c r="J513" s="544"/>
      <c r="K513" s="544"/>
      <c r="L513" s="544"/>
      <c r="M513" s="544"/>
      <c r="N513" s="49"/>
      <c r="O513" s="49"/>
      <c r="P513" s="50"/>
    </row>
    <row r="514" spans="1:16" s="48" customFormat="1" ht="148.5" customHeight="1" x14ac:dyDescent="0.2">
      <c r="A514" s="43"/>
      <c r="B514" s="51" t="s">
        <v>583</v>
      </c>
      <c r="C514" s="43" t="s">
        <v>498</v>
      </c>
      <c r="D514" s="43" t="s">
        <v>203</v>
      </c>
      <c r="E514" s="43" t="s">
        <v>305</v>
      </c>
      <c r="F514" s="43" t="s">
        <v>33</v>
      </c>
      <c r="G514" s="43"/>
      <c r="H514" s="58"/>
      <c r="I514" s="58"/>
      <c r="J514" s="58"/>
      <c r="K514" s="58"/>
      <c r="L514" s="58"/>
      <c r="M514" s="58" t="s">
        <v>584</v>
      </c>
      <c r="N514" s="46" t="s">
        <v>75</v>
      </c>
      <c r="O514" s="46"/>
      <c r="P514" s="47"/>
    </row>
    <row r="515" spans="1:16" s="2" customFormat="1" ht="22.5" hidden="1" customHeight="1" x14ac:dyDescent="0.25">
      <c r="A515" s="146"/>
      <c r="B515" s="545" t="s">
        <v>585</v>
      </c>
      <c r="C515" s="546"/>
      <c r="D515" s="546"/>
      <c r="E515" s="546"/>
      <c r="F515" s="546"/>
      <c r="G515" s="546"/>
      <c r="H515" s="546"/>
      <c r="I515" s="546"/>
      <c r="J515" s="546"/>
      <c r="K515" s="546"/>
      <c r="L515" s="546"/>
      <c r="M515" s="546"/>
      <c r="N515" s="546"/>
      <c r="O515" s="546"/>
      <c r="P515" s="547"/>
    </row>
    <row r="516" spans="1:16" s="59" customFormat="1" ht="20.25" hidden="1" customHeight="1" x14ac:dyDescent="0.25">
      <c r="A516" s="541"/>
      <c r="B516" s="541" t="s">
        <v>586</v>
      </c>
      <c r="C516" s="542" t="s">
        <v>587</v>
      </c>
      <c r="D516" s="542" t="s">
        <v>346</v>
      </c>
      <c r="E516" s="110" t="s">
        <v>588</v>
      </c>
      <c r="F516" s="463" t="s">
        <v>33</v>
      </c>
      <c r="G516" s="356">
        <v>72</v>
      </c>
      <c r="H516" s="356">
        <v>71</v>
      </c>
      <c r="I516" s="356">
        <v>77</v>
      </c>
      <c r="J516" s="356">
        <v>77</v>
      </c>
      <c r="K516" s="356">
        <v>77</v>
      </c>
      <c r="L516" s="356">
        <v>79</v>
      </c>
      <c r="M516" s="356">
        <v>80</v>
      </c>
      <c r="N516" s="110"/>
      <c r="O516" s="110"/>
      <c r="P516" s="461" t="s">
        <v>589</v>
      </c>
    </row>
    <row r="517" spans="1:16" s="59" customFormat="1" ht="28.5" hidden="1" customHeight="1" x14ac:dyDescent="0.25">
      <c r="A517" s="541"/>
      <c r="B517" s="541"/>
      <c r="C517" s="542"/>
      <c r="D517" s="542"/>
      <c r="E517" s="110" t="s">
        <v>32</v>
      </c>
      <c r="F517" s="464"/>
      <c r="G517" s="357">
        <v>27863.1</v>
      </c>
      <c r="H517" s="357">
        <v>31962.6</v>
      </c>
      <c r="I517" s="357">
        <v>31315.4</v>
      </c>
      <c r="J517" s="357">
        <v>31943.4</v>
      </c>
      <c r="K517" s="357">
        <v>32168.799999999999</v>
      </c>
      <c r="L517" s="357">
        <v>33777.199999999997</v>
      </c>
      <c r="M517" s="357">
        <v>35466.1</v>
      </c>
      <c r="N517" s="110" t="s">
        <v>67</v>
      </c>
      <c r="O517" s="213">
        <v>261203</v>
      </c>
      <c r="P517" s="462"/>
    </row>
    <row r="518" spans="1:16" s="59" customFormat="1" ht="74.25" hidden="1" customHeight="1" x14ac:dyDescent="0.25">
      <c r="A518" s="358"/>
      <c r="B518" s="112" t="s">
        <v>590</v>
      </c>
      <c r="C518" s="110" t="s">
        <v>587</v>
      </c>
      <c r="D518" s="110" t="s">
        <v>39</v>
      </c>
      <c r="E518" s="110" t="s">
        <v>588</v>
      </c>
      <c r="F518" s="110" t="s">
        <v>33</v>
      </c>
      <c r="G518" s="110">
        <v>6</v>
      </c>
      <c r="H518" s="110">
        <v>6</v>
      </c>
      <c r="I518" s="110">
        <v>6</v>
      </c>
      <c r="J518" s="110">
        <v>6</v>
      </c>
      <c r="K518" s="110">
        <v>6</v>
      </c>
      <c r="L518" s="110">
        <v>6</v>
      </c>
      <c r="M518" s="110">
        <v>6</v>
      </c>
      <c r="N518" s="110"/>
      <c r="O518" s="110"/>
      <c r="P518" s="147" t="s">
        <v>591</v>
      </c>
    </row>
    <row r="519" spans="1:16" s="38" customFormat="1" ht="64.5" hidden="1" customHeight="1" x14ac:dyDescent="0.25">
      <c r="A519" s="146"/>
      <c r="B519" s="359" t="s">
        <v>592</v>
      </c>
      <c r="C519" s="356" t="s">
        <v>587</v>
      </c>
      <c r="D519" s="356" t="s">
        <v>39</v>
      </c>
      <c r="E519" s="356" t="s">
        <v>74</v>
      </c>
      <c r="F519" s="356" t="s">
        <v>33</v>
      </c>
      <c r="G519" s="357">
        <v>12</v>
      </c>
      <c r="H519" s="357">
        <v>12</v>
      </c>
      <c r="I519" s="357">
        <v>12</v>
      </c>
      <c r="J519" s="357">
        <v>12</v>
      </c>
      <c r="K519" s="357">
        <v>12</v>
      </c>
      <c r="L519" s="357">
        <v>12</v>
      </c>
      <c r="M519" s="357">
        <v>12</v>
      </c>
      <c r="N519" s="181"/>
      <c r="O519" s="177"/>
      <c r="P519" s="112" t="s">
        <v>593</v>
      </c>
    </row>
    <row r="520" spans="1:16" s="59" customFormat="1" ht="47.25" hidden="1" customHeight="1" x14ac:dyDescent="0.25">
      <c r="A520" s="112"/>
      <c r="B520" s="359" t="s">
        <v>594</v>
      </c>
      <c r="C520" s="356" t="s">
        <v>587</v>
      </c>
      <c r="D520" s="356" t="s">
        <v>595</v>
      </c>
      <c r="E520" s="356" t="s">
        <v>596</v>
      </c>
      <c r="F520" s="356" t="s">
        <v>33</v>
      </c>
      <c r="G520" s="356" t="s">
        <v>597</v>
      </c>
      <c r="H520" s="356">
        <v>94</v>
      </c>
      <c r="I520" s="356" t="s">
        <v>598</v>
      </c>
      <c r="J520" s="356" t="s">
        <v>599</v>
      </c>
      <c r="K520" s="356" t="s">
        <v>600</v>
      </c>
      <c r="L520" s="356" t="s">
        <v>600</v>
      </c>
      <c r="M520" s="356" t="s">
        <v>600</v>
      </c>
      <c r="N520" s="110"/>
      <c r="O520" s="110"/>
      <c r="P520" s="112" t="s">
        <v>601</v>
      </c>
    </row>
    <row r="521" spans="1:16" s="38" customFormat="1" ht="30" hidden="1" customHeight="1" x14ac:dyDescent="0.25">
      <c r="A521" s="514"/>
      <c r="B521" s="502" t="s">
        <v>602</v>
      </c>
      <c r="C521" s="515" t="s">
        <v>587</v>
      </c>
      <c r="D521" s="515" t="s">
        <v>346</v>
      </c>
      <c r="E521" s="356" t="s">
        <v>603</v>
      </c>
      <c r="F521" s="515" t="s">
        <v>33</v>
      </c>
      <c r="G521" s="356">
        <v>150</v>
      </c>
      <c r="H521" s="356">
        <v>150</v>
      </c>
      <c r="I521" s="356">
        <v>150</v>
      </c>
      <c r="J521" s="356">
        <v>150</v>
      </c>
      <c r="K521" s="356">
        <v>150</v>
      </c>
      <c r="L521" s="356">
        <v>150</v>
      </c>
      <c r="M521" s="356">
        <v>150</v>
      </c>
      <c r="N521" s="110"/>
      <c r="O521" s="110"/>
      <c r="P521" s="112"/>
    </row>
    <row r="522" spans="1:16" s="38" customFormat="1" ht="36.75" hidden="1" customHeight="1" x14ac:dyDescent="0.25">
      <c r="A522" s="514"/>
      <c r="B522" s="503"/>
      <c r="C522" s="515"/>
      <c r="D522" s="515"/>
      <c r="E522" s="356" t="s">
        <v>32</v>
      </c>
      <c r="F522" s="515"/>
      <c r="G522" s="356">
        <v>74.8</v>
      </c>
      <c r="H522" s="356">
        <v>147.5</v>
      </c>
      <c r="I522" s="356">
        <v>148</v>
      </c>
      <c r="J522" s="356">
        <v>148</v>
      </c>
      <c r="K522" s="356">
        <v>148</v>
      </c>
      <c r="L522" s="356">
        <v>148</v>
      </c>
      <c r="M522" s="356">
        <v>148</v>
      </c>
      <c r="N522" s="110" t="s">
        <v>67</v>
      </c>
      <c r="O522" s="110" t="s">
        <v>604</v>
      </c>
      <c r="P522" s="360" t="s">
        <v>605</v>
      </c>
    </row>
    <row r="523" spans="1:16" s="2" customFormat="1" ht="38.25" hidden="1" x14ac:dyDescent="0.25">
      <c r="A523" s="146"/>
      <c r="B523" s="186" t="s">
        <v>606</v>
      </c>
      <c r="C523" s="110" t="s">
        <v>607</v>
      </c>
      <c r="D523" s="110" t="s">
        <v>39</v>
      </c>
      <c r="E523" s="110" t="s">
        <v>581</v>
      </c>
      <c r="F523" s="110" t="s">
        <v>33</v>
      </c>
      <c r="G523" s="356"/>
      <c r="H523" s="356">
        <v>85</v>
      </c>
      <c r="I523" s="357">
        <v>82</v>
      </c>
      <c r="J523" s="356">
        <v>79</v>
      </c>
      <c r="K523" s="356">
        <v>76</v>
      </c>
      <c r="L523" s="356">
        <v>74</v>
      </c>
      <c r="M523" s="361">
        <v>70</v>
      </c>
      <c r="N523" s="114"/>
      <c r="O523" s="114"/>
      <c r="P523" s="114"/>
    </row>
    <row r="524" spans="1:16" s="2" customFormat="1" ht="30" hidden="1" customHeight="1" x14ac:dyDescent="0.25">
      <c r="A524" s="146"/>
      <c r="B524" s="514" t="s">
        <v>582</v>
      </c>
      <c r="C524" s="514"/>
      <c r="D524" s="514"/>
      <c r="E524" s="514"/>
      <c r="F524" s="514"/>
      <c r="G524" s="514"/>
      <c r="H524" s="514"/>
      <c r="I524" s="514"/>
      <c r="J524" s="514"/>
      <c r="K524" s="514"/>
      <c r="L524" s="514"/>
      <c r="M524" s="516"/>
      <c r="N524" s="114"/>
      <c r="O524" s="114"/>
      <c r="P524" s="114"/>
    </row>
    <row r="525" spans="1:16" s="2" customFormat="1" ht="55.15" hidden="1" customHeight="1" x14ac:dyDescent="0.25">
      <c r="A525" s="146"/>
      <c r="B525" s="362" t="s">
        <v>608</v>
      </c>
      <c r="C525" s="110" t="s">
        <v>580</v>
      </c>
      <c r="D525" s="110" t="s">
        <v>103</v>
      </c>
      <c r="E525" s="356" t="s">
        <v>24</v>
      </c>
      <c r="F525" s="356" t="s">
        <v>33</v>
      </c>
      <c r="G525" s="356"/>
      <c r="H525" s="363" t="s">
        <v>609</v>
      </c>
      <c r="I525" s="363" t="s">
        <v>610</v>
      </c>
      <c r="J525" s="363" t="s">
        <v>611</v>
      </c>
      <c r="K525" s="363" t="s">
        <v>609</v>
      </c>
      <c r="L525" s="363" t="s">
        <v>612</v>
      </c>
      <c r="M525" s="364" t="s">
        <v>613</v>
      </c>
      <c r="N525" s="114"/>
      <c r="O525" s="114"/>
      <c r="P525" s="267"/>
    </row>
    <row r="526" spans="1:16" s="2" customFormat="1" ht="105" hidden="1" customHeight="1" x14ac:dyDescent="0.25">
      <c r="A526" s="146"/>
      <c r="B526" s="362" t="s">
        <v>614</v>
      </c>
      <c r="C526" s="110" t="s">
        <v>498</v>
      </c>
      <c r="D526" s="110" t="s">
        <v>39</v>
      </c>
      <c r="E526" s="356" t="s">
        <v>305</v>
      </c>
      <c r="F526" s="356" t="s">
        <v>33</v>
      </c>
      <c r="G526" s="356"/>
      <c r="H526" s="363"/>
      <c r="I526" s="363" t="s">
        <v>584</v>
      </c>
      <c r="J526" s="363" t="s">
        <v>615</v>
      </c>
      <c r="K526" s="363" t="s">
        <v>616</v>
      </c>
      <c r="L526" s="363" t="s">
        <v>615</v>
      </c>
      <c r="M526" s="364" t="s">
        <v>616</v>
      </c>
      <c r="N526" s="114"/>
      <c r="O526" s="114"/>
      <c r="P526" s="267"/>
    </row>
    <row r="527" spans="1:16" s="2" customFormat="1" ht="79.150000000000006" hidden="1" customHeight="1" x14ac:dyDescent="0.25">
      <c r="A527" s="146"/>
      <c r="B527" s="112" t="s">
        <v>617</v>
      </c>
      <c r="C527" s="110" t="s">
        <v>498</v>
      </c>
      <c r="D527" s="110" t="s">
        <v>39</v>
      </c>
      <c r="E527" s="356" t="s">
        <v>305</v>
      </c>
      <c r="F527" s="356" t="s">
        <v>33</v>
      </c>
      <c r="G527" s="356"/>
      <c r="H527" s="356"/>
      <c r="I527" s="356">
        <v>1</v>
      </c>
      <c r="J527" s="356">
        <v>2</v>
      </c>
      <c r="K527" s="356">
        <v>3</v>
      </c>
      <c r="L527" s="356">
        <v>2</v>
      </c>
      <c r="M527" s="356">
        <v>3</v>
      </c>
      <c r="N527" s="114"/>
      <c r="O527" s="114"/>
      <c r="P527" s="365" t="s">
        <v>618</v>
      </c>
    </row>
    <row r="528" spans="1:16" s="2" customFormat="1" ht="38.25" hidden="1" x14ac:dyDescent="0.25">
      <c r="A528" s="146"/>
      <c r="B528" s="186" t="s">
        <v>619</v>
      </c>
      <c r="C528" s="110" t="s">
        <v>620</v>
      </c>
      <c r="D528" s="110" t="s">
        <v>23</v>
      </c>
      <c r="E528" s="356" t="s">
        <v>24</v>
      </c>
      <c r="F528" s="356"/>
      <c r="G528" s="356"/>
      <c r="H528" s="356">
        <v>4.8</v>
      </c>
      <c r="I528" s="357">
        <v>4.7</v>
      </c>
      <c r="J528" s="356">
        <v>4.5999999999999996</v>
      </c>
      <c r="K528" s="366">
        <v>4.5</v>
      </c>
      <c r="L528" s="366">
        <v>4.4000000000000004</v>
      </c>
      <c r="M528" s="367">
        <v>4.3</v>
      </c>
      <c r="N528" s="114"/>
      <c r="O528" s="114"/>
      <c r="P528" s="114"/>
    </row>
    <row r="529" spans="1:16" s="2" customFormat="1" ht="38.25" x14ac:dyDescent="0.25">
      <c r="A529" s="146"/>
      <c r="B529" s="186" t="s">
        <v>621</v>
      </c>
      <c r="C529" s="110" t="s">
        <v>754</v>
      </c>
      <c r="D529" s="110" t="s">
        <v>23</v>
      </c>
      <c r="E529" s="110" t="s">
        <v>24</v>
      </c>
      <c r="F529" s="110"/>
      <c r="G529" s="110"/>
      <c r="H529" s="110">
        <v>4.8</v>
      </c>
      <c r="I529" s="113">
        <v>4.7</v>
      </c>
      <c r="J529" s="110">
        <v>4.5999999999999996</v>
      </c>
      <c r="K529" s="159">
        <v>4.5</v>
      </c>
      <c r="L529" s="159">
        <v>4.4000000000000004</v>
      </c>
      <c r="M529" s="266">
        <v>4.3</v>
      </c>
      <c r="N529" s="114"/>
      <c r="O529" s="114"/>
      <c r="P529" s="114"/>
    </row>
    <row r="530" spans="1:16" s="2" customFormat="1" ht="15" customHeight="1" x14ac:dyDescent="0.25">
      <c r="A530" s="146"/>
      <c r="B530" s="514" t="s">
        <v>622</v>
      </c>
      <c r="C530" s="514"/>
      <c r="D530" s="514"/>
      <c r="E530" s="514"/>
      <c r="F530" s="514"/>
      <c r="G530" s="514"/>
      <c r="H530" s="514"/>
      <c r="I530" s="514"/>
      <c r="J530" s="514"/>
      <c r="K530" s="514"/>
      <c r="L530" s="514"/>
      <c r="M530" s="516"/>
      <c r="N530" s="114"/>
      <c r="O530" s="114"/>
      <c r="P530" s="114"/>
    </row>
    <row r="531" spans="1:16" s="2" customFormat="1" ht="56.25" customHeight="1" x14ac:dyDescent="0.25">
      <c r="A531" s="146"/>
      <c r="B531" s="362" t="s">
        <v>623</v>
      </c>
      <c r="C531" s="368" t="s">
        <v>366</v>
      </c>
      <c r="D531" s="110" t="s">
        <v>39</v>
      </c>
      <c r="E531" s="110" t="s">
        <v>32</v>
      </c>
      <c r="F531" s="96"/>
      <c r="G531" s="98">
        <v>15</v>
      </c>
      <c r="H531" s="98">
        <v>32.299999999999997</v>
      </c>
      <c r="I531" s="98">
        <v>28.4</v>
      </c>
      <c r="J531" s="98">
        <v>29.7</v>
      </c>
      <c r="K531" s="98">
        <v>31</v>
      </c>
      <c r="L531" s="98">
        <f>K531*1.05</f>
        <v>32.550000000000004</v>
      </c>
      <c r="M531" s="98">
        <f>L531*1.05</f>
        <v>34.177500000000009</v>
      </c>
      <c r="N531" s="369" t="s">
        <v>68</v>
      </c>
      <c r="O531" s="177">
        <v>819004</v>
      </c>
      <c r="P531" s="181"/>
    </row>
    <row r="532" spans="1:16" s="2" customFormat="1" ht="34.5" customHeight="1" x14ac:dyDescent="0.25">
      <c r="A532" s="459"/>
      <c r="B532" s="517" t="s">
        <v>624</v>
      </c>
      <c r="C532" s="519" t="s">
        <v>366</v>
      </c>
      <c r="D532" s="463" t="s">
        <v>39</v>
      </c>
      <c r="E532" s="110" t="s">
        <v>383</v>
      </c>
      <c r="F532" s="484" t="s">
        <v>33</v>
      </c>
      <c r="G532" s="176">
        <v>40</v>
      </c>
      <c r="H532" s="176">
        <v>40</v>
      </c>
      <c r="I532" s="176">
        <v>40</v>
      </c>
      <c r="J532" s="176">
        <v>40</v>
      </c>
      <c r="K532" s="176">
        <v>40</v>
      </c>
      <c r="L532" s="176">
        <v>40</v>
      </c>
      <c r="M532" s="176">
        <v>40</v>
      </c>
      <c r="N532" s="463" t="s">
        <v>68</v>
      </c>
      <c r="O532" s="177">
        <v>819004</v>
      </c>
      <c r="P532" s="440" t="s">
        <v>786</v>
      </c>
    </row>
    <row r="533" spans="1:16" s="2" customFormat="1" ht="34.5" customHeight="1" x14ac:dyDescent="0.25">
      <c r="A533" s="460"/>
      <c r="B533" s="518"/>
      <c r="C533" s="520"/>
      <c r="D533" s="464"/>
      <c r="E533" s="110" t="s">
        <v>32</v>
      </c>
      <c r="F533" s="485"/>
      <c r="G533" s="98">
        <v>4.2</v>
      </c>
      <c r="H533" s="98">
        <v>4.2</v>
      </c>
      <c r="I533" s="98">
        <v>4.2</v>
      </c>
      <c r="J533" s="98">
        <v>4.2</v>
      </c>
      <c r="K533" s="98">
        <v>4.2</v>
      </c>
      <c r="L533" s="98">
        <v>4.2</v>
      </c>
      <c r="M533" s="98">
        <v>4.2</v>
      </c>
      <c r="N533" s="464"/>
      <c r="O533" s="177">
        <v>819004</v>
      </c>
      <c r="P533" s="440" t="s">
        <v>787</v>
      </c>
    </row>
    <row r="534" spans="1:16" ht="68.25" customHeight="1" x14ac:dyDescent="0.25">
      <c r="A534" s="370"/>
      <c r="B534" s="371" t="s">
        <v>625</v>
      </c>
      <c r="C534" s="368" t="s">
        <v>366</v>
      </c>
      <c r="D534" s="117" t="s">
        <v>39</v>
      </c>
      <c r="E534" s="96" t="s">
        <v>273</v>
      </c>
      <c r="F534" s="117" t="s">
        <v>33</v>
      </c>
      <c r="G534" s="372">
        <v>1</v>
      </c>
      <c r="H534" s="372">
        <v>1</v>
      </c>
      <c r="I534" s="373">
        <v>1</v>
      </c>
      <c r="J534" s="372">
        <v>1</v>
      </c>
      <c r="K534" s="372">
        <v>1</v>
      </c>
      <c r="L534" s="372">
        <v>1</v>
      </c>
      <c r="M534" s="374">
        <v>1</v>
      </c>
      <c r="N534" s="117" t="s">
        <v>75</v>
      </c>
      <c r="O534" s="174">
        <v>819004</v>
      </c>
      <c r="P534" s="437" t="s">
        <v>788</v>
      </c>
    </row>
    <row r="535" spans="1:16" s="16" customFormat="1" ht="63.75" customHeight="1" x14ac:dyDescent="0.25">
      <c r="A535" s="161"/>
      <c r="B535" s="161" t="s">
        <v>626</v>
      </c>
      <c r="C535" s="368" t="s">
        <v>366</v>
      </c>
      <c r="D535" s="117" t="s">
        <v>39</v>
      </c>
      <c r="E535" s="96" t="s">
        <v>273</v>
      </c>
      <c r="F535" s="117" t="s">
        <v>33</v>
      </c>
      <c r="G535" s="96">
        <v>3</v>
      </c>
      <c r="H535" s="96">
        <v>3</v>
      </c>
      <c r="I535" s="96">
        <v>3</v>
      </c>
      <c r="J535" s="96">
        <v>3</v>
      </c>
      <c r="K535" s="96">
        <v>3</v>
      </c>
      <c r="L535" s="96">
        <v>3</v>
      </c>
      <c r="M535" s="96">
        <v>3</v>
      </c>
      <c r="N535" s="117" t="s">
        <v>75</v>
      </c>
      <c r="O535" s="174">
        <v>819004</v>
      </c>
      <c r="P535" s="439" t="s">
        <v>789</v>
      </c>
    </row>
    <row r="536" spans="1:16" s="60" customFormat="1" ht="63.75" customHeight="1" x14ac:dyDescent="0.25">
      <c r="A536" s="375"/>
      <c r="B536" s="161" t="s">
        <v>627</v>
      </c>
      <c r="C536" s="110" t="s">
        <v>755</v>
      </c>
      <c r="D536" s="110" t="s">
        <v>203</v>
      </c>
      <c r="E536" s="110" t="s">
        <v>24</v>
      </c>
      <c r="F536" s="110"/>
      <c r="G536" s="110">
        <v>93</v>
      </c>
      <c r="H536" s="110">
        <v>94</v>
      </c>
      <c r="I536" s="113">
        <v>95</v>
      </c>
      <c r="J536" s="110">
        <v>97</v>
      </c>
      <c r="K536" s="159">
        <v>98</v>
      </c>
      <c r="L536" s="159">
        <v>98</v>
      </c>
      <c r="M536" s="266">
        <v>98.5</v>
      </c>
      <c r="N536" s="117"/>
      <c r="O536" s="174"/>
      <c r="P536" s="638"/>
    </row>
    <row r="537" spans="1:16" s="60" customFormat="1" ht="63.75" customHeight="1" x14ac:dyDescent="0.25">
      <c r="A537" s="375"/>
      <c r="B537" s="161" t="s">
        <v>573</v>
      </c>
      <c r="C537" s="368" t="s">
        <v>756</v>
      </c>
      <c r="D537" s="117"/>
      <c r="E537" s="96"/>
      <c r="F537" s="117"/>
      <c r="G537" s="101">
        <v>92.37472766884531</v>
      </c>
      <c r="H537" s="96"/>
      <c r="I537" s="96">
        <v>92.5</v>
      </c>
      <c r="J537" s="96">
        <v>92.6</v>
      </c>
      <c r="K537" s="96">
        <v>92.7</v>
      </c>
      <c r="L537" s="96">
        <v>92.8</v>
      </c>
      <c r="M537" s="96">
        <v>92.9</v>
      </c>
      <c r="N537" s="117"/>
      <c r="O537" s="174"/>
      <c r="P537" s="638"/>
    </row>
    <row r="538" spans="1:16" s="60" customFormat="1" ht="63.75" customHeight="1" x14ac:dyDescent="0.25">
      <c r="A538" s="375"/>
      <c r="B538" s="161" t="s">
        <v>628</v>
      </c>
      <c r="C538" s="368" t="s">
        <v>756</v>
      </c>
      <c r="D538" s="117"/>
      <c r="E538" s="96"/>
      <c r="F538" s="117"/>
      <c r="G538" s="101"/>
      <c r="H538" s="96"/>
      <c r="I538" s="96"/>
      <c r="J538" s="96">
        <v>104.1</v>
      </c>
      <c r="K538" s="96"/>
      <c r="L538" s="96"/>
      <c r="M538" s="96"/>
      <c r="N538" s="117" t="s">
        <v>68</v>
      </c>
      <c r="O538" s="174"/>
      <c r="P538" s="439" t="s">
        <v>789</v>
      </c>
    </row>
    <row r="539" spans="1:16" s="60" customFormat="1" ht="63.75" customHeight="1" x14ac:dyDescent="0.25">
      <c r="A539" s="375"/>
      <c r="B539" s="161" t="s">
        <v>629</v>
      </c>
      <c r="C539" s="368" t="s">
        <v>756</v>
      </c>
      <c r="D539" s="117"/>
      <c r="E539" s="96"/>
      <c r="F539" s="117"/>
      <c r="G539" s="101"/>
      <c r="H539" s="96"/>
      <c r="I539" s="96"/>
      <c r="J539" s="96">
        <v>85.9</v>
      </c>
      <c r="K539" s="96"/>
      <c r="L539" s="96"/>
      <c r="M539" s="96"/>
      <c r="N539" s="117" t="s">
        <v>68</v>
      </c>
      <c r="O539" s="174"/>
      <c r="P539" s="439" t="s">
        <v>790</v>
      </c>
    </row>
    <row r="540" spans="1:16" s="60" customFormat="1" ht="63.75" customHeight="1" x14ac:dyDescent="0.25">
      <c r="A540" s="375"/>
      <c r="B540" s="161" t="s">
        <v>630</v>
      </c>
      <c r="C540" s="368" t="s">
        <v>756</v>
      </c>
      <c r="D540" s="110" t="s">
        <v>203</v>
      </c>
      <c r="E540" s="96" t="s">
        <v>490</v>
      </c>
      <c r="F540" s="117" t="s">
        <v>33</v>
      </c>
      <c r="G540" s="96">
        <v>24.6</v>
      </c>
      <c r="H540" s="96">
        <v>25.2</v>
      </c>
      <c r="I540" s="101">
        <f>H540*1.05</f>
        <v>26.46</v>
      </c>
      <c r="J540" s="101">
        <f>I540*1.05</f>
        <v>27.783000000000001</v>
      </c>
      <c r="K540" s="101">
        <f>J540*1.05</f>
        <v>29.172150000000002</v>
      </c>
      <c r="L540" s="101">
        <f>K540*1.05</f>
        <v>30.630757500000005</v>
      </c>
      <c r="M540" s="101">
        <f>L540*1.05</f>
        <v>32.162295375000006</v>
      </c>
      <c r="N540" s="117"/>
      <c r="O540" s="174"/>
      <c r="P540" s="439"/>
    </row>
    <row r="541" spans="1:16" s="60" customFormat="1" ht="63.75" customHeight="1" x14ac:dyDescent="0.25">
      <c r="A541" s="375"/>
      <c r="B541" s="161" t="s">
        <v>631</v>
      </c>
      <c r="C541" s="368" t="s">
        <v>756</v>
      </c>
      <c r="D541" s="110" t="s">
        <v>161</v>
      </c>
      <c r="E541" s="96" t="s">
        <v>273</v>
      </c>
      <c r="F541" s="117" t="s">
        <v>33</v>
      </c>
      <c r="G541" s="96">
        <v>1</v>
      </c>
      <c r="H541" s="96">
        <v>1</v>
      </c>
      <c r="I541" s="96">
        <v>1</v>
      </c>
      <c r="J541" s="96">
        <v>1</v>
      </c>
      <c r="K541" s="96">
        <v>1</v>
      </c>
      <c r="L541" s="96">
        <v>1</v>
      </c>
      <c r="M541" s="96">
        <v>1</v>
      </c>
      <c r="N541" s="117"/>
      <c r="O541" s="174"/>
      <c r="P541" s="439"/>
    </row>
    <row r="542" spans="1:16" s="10" customFormat="1" ht="17.25" customHeight="1" x14ac:dyDescent="0.25">
      <c r="A542" s="118"/>
      <c r="B542" s="119" t="s">
        <v>65</v>
      </c>
      <c r="C542" s="119"/>
      <c r="D542" s="119"/>
      <c r="E542" s="119"/>
      <c r="F542" s="119"/>
      <c r="G542" s="120">
        <f>G543+G544+G545</f>
        <v>15</v>
      </c>
      <c r="H542" s="120">
        <f t="shared" ref="H542:M542" si="52">H543+H544+H545</f>
        <v>32.299999999999997</v>
      </c>
      <c r="I542" s="120">
        <f t="shared" si="52"/>
        <v>28.4</v>
      </c>
      <c r="J542" s="120">
        <f t="shared" si="52"/>
        <v>29.7</v>
      </c>
      <c r="K542" s="120">
        <f t="shared" si="52"/>
        <v>31</v>
      </c>
      <c r="L542" s="120">
        <f t="shared" si="52"/>
        <v>32.550000000000004</v>
      </c>
      <c r="M542" s="120">
        <f t="shared" si="52"/>
        <v>34.177500000000009</v>
      </c>
      <c r="N542" s="119"/>
      <c r="O542" s="119"/>
      <c r="P542" s="119"/>
    </row>
    <row r="543" spans="1:16" s="10" customFormat="1" ht="17.25" customHeight="1" x14ac:dyDescent="0.25">
      <c r="A543" s="118"/>
      <c r="B543" s="119" t="s">
        <v>66</v>
      </c>
      <c r="C543" s="119"/>
      <c r="D543" s="119"/>
      <c r="E543" s="119"/>
      <c r="F543" s="119"/>
      <c r="G543" s="120"/>
      <c r="H543" s="120"/>
      <c r="I543" s="120"/>
      <c r="J543" s="120"/>
      <c r="K543" s="120"/>
      <c r="L543" s="120"/>
      <c r="M543" s="120"/>
      <c r="N543" s="119"/>
      <c r="O543" s="119"/>
      <c r="P543" s="119"/>
    </row>
    <row r="544" spans="1:16" s="10" customFormat="1" ht="17.25" customHeight="1" x14ac:dyDescent="0.25">
      <c r="A544" s="118"/>
      <c r="B544" s="119" t="s">
        <v>67</v>
      </c>
      <c r="C544" s="119"/>
      <c r="D544" s="119"/>
      <c r="E544" s="119"/>
      <c r="F544" s="119"/>
      <c r="G544" s="120"/>
      <c r="H544" s="120"/>
      <c r="I544" s="120"/>
      <c r="J544" s="120"/>
      <c r="K544" s="120"/>
      <c r="L544" s="120"/>
      <c r="M544" s="120"/>
      <c r="N544" s="119"/>
      <c r="O544" s="119"/>
      <c r="P544" s="119"/>
    </row>
    <row r="545" spans="1:16" s="10" customFormat="1" ht="17.25" customHeight="1" x14ac:dyDescent="0.25">
      <c r="A545" s="118"/>
      <c r="B545" s="119" t="s">
        <v>68</v>
      </c>
      <c r="C545" s="119"/>
      <c r="D545" s="119"/>
      <c r="E545" s="119"/>
      <c r="F545" s="119"/>
      <c r="G545" s="120">
        <f t="shared" ref="G545:M545" si="53">G531</f>
        <v>15</v>
      </c>
      <c r="H545" s="120">
        <f t="shared" si="53"/>
        <v>32.299999999999997</v>
      </c>
      <c r="I545" s="120">
        <f t="shared" si="53"/>
        <v>28.4</v>
      </c>
      <c r="J545" s="120">
        <f t="shared" si="53"/>
        <v>29.7</v>
      </c>
      <c r="K545" s="120">
        <f t="shared" si="53"/>
        <v>31</v>
      </c>
      <c r="L545" s="120">
        <f t="shared" si="53"/>
        <v>32.550000000000004</v>
      </c>
      <c r="M545" s="120">
        <f t="shared" si="53"/>
        <v>34.177500000000009</v>
      </c>
      <c r="N545" s="119"/>
      <c r="O545" s="119"/>
      <c r="P545" s="119"/>
    </row>
    <row r="546" spans="1:16" s="10" customFormat="1" ht="17.25" customHeight="1" x14ac:dyDescent="0.25">
      <c r="A546" s="121"/>
      <c r="B546" s="119" t="s">
        <v>47</v>
      </c>
      <c r="C546" s="119"/>
      <c r="D546" s="119"/>
      <c r="E546" s="119"/>
      <c r="F546" s="119"/>
      <c r="G546" s="120"/>
      <c r="H546" s="120"/>
      <c r="I546" s="120"/>
      <c r="J546" s="120"/>
      <c r="K546" s="120"/>
      <c r="L546" s="120"/>
      <c r="M546" s="120"/>
      <c r="N546" s="119"/>
      <c r="O546" s="119"/>
      <c r="P546" s="119"/>
    </row>
    <row r="547" spans="1:16" s="10" customFormat="1" ht="17.25" customHeight="1" x14ac:dyDescent="0.25">
      <c r="A547" s="352"/>
      <c r="B547" s="353" t="s">
        <v>51</v>
      </c>
      <c r="C547" s="353"/>
      <c r="D547" s="353"/>
      <c r="E547" s="353"/>
      <c r="F547" s="353"/>
      <c r="G547" s="376"/>
      <c r="H547" s="376"/>
      <c r="I547" s="376"/>
      <c r="J547" s="376"/>
      <c r="K547" s="376"/>
      <c r="L547" s="376"/>
      <c r="M547" s="376"/>
      <c r="N547" s="353"/>
      <c r="O547" s="353"/>
      <c r="P547" s="353"/>
    </row>
    <row r="548" spans="1:16" ht="15" hidden="1" customHeight="1" x14ac:dyDescent="0.25">
      <c r="A548" s="377" t="s">
        <v>632</v>
      </c>
      <c r="B548" s="451" t="s">
        <v>633</v>
      </c>
      <c r="C548" s="451"/>
      <c r="D548" s="451"/>
      <c r="E548" s="451"/>
      <c r="F548" s="451"/>
      <c r="G548" s="451"/>
      <c r="H548" s="451"/>
      <c r="I548" s="451"/>
      <c r="J548" s="451"/>
      <c r="K548" s="451"/>
      <c r="L548" s="451"/>
      <c r="M548" s="452"/>
      <c r="N548" s="88"/>
      <c r="O548" s="88"/>
      <c r="P548" s="88"/>
    </row>
    <row r="549" spans="1:16" ht="15" hidden="1" customHeight="1" x14ac:dyDescent="0.25">
      <c r="A549" s="378"/>
      <c r="B549" s="451" t="s">
        <v>634</v>
      </c>
      <c r="C549" s="451"/>
      <c r="D549" s="451"/>
      <c r="E549" s="451"/>
      <c r="F549" s="451"/>
      <c r="G549" s="451"/>
      <c r="H549" s="451"/>
      <c r="I549" s="451"/>
      <c r="J549" s="451"/>
      <c r="K549" s="451"/>
      <c r="L549" s="451"/>
      <c r="M549" s="452"/>
      <c r="N549" s="88"/>
      <c r="O549" s="88"/>
      <c r="P549" s="88"/>
    </row>
    <row r="550" spans="1:16" s="61" customFormat="1" ht="45.75" hidden="1" customHeight="1" x14ac:dyDescent="0.25">
      <c r="A550" s="379"/>
      <c r="B550" s="380" t="s">
        <v>635</v>
      </c>
      <c r="C550" s="356" t="s">
        <v>580</v>
      </c>
      <c r="D550" s="356" t="s">
        <v>636</v>
      </c>
      <c r="E550" s="356" t="s">
        <v>637</v>
      </c>
      <c r="F550" s="356" t="s">
        <v>33</v>
      </c>
      <c r="G550" s="356"/>
      <c r="H550" s="356">
        <v>260</v>
      </c>
      <c r="I550" s="357">
        <v>265</v>
      </c>
      <c r="J550" s="356">
        <v>270</v>
      </c>
      <c r="K550" s="356">
        <v>275</v>
      </c>
      <c r="L550" s="356">
        <v>280</v>
      </c>
      <c r="M550" s="361">
        <v>285</v>
      </c>
      <c r="N550" s="381"/>
      <c r="O550" s="381"/>
      <c r="P550" s="381"/>
    </row>
    <row r="551" spans="1:16" s="62" customFormat="1" ht="63" hidden="1" customHeight="1" x14ac:dyDescent="0.25">
      <c r="A551" s="356"/>
      <c r="B551" s="359" t="s">
        <v>638</v>
      </c>
      <c r="C551" s="356" t="s">
        <v>639</v>
      </c>
      <c r="D551" s="356" t="s">
        <v>322</v>
      </c>
      <c r="E551" s="356" t="s">
        <v>74</v>
      </c>
      <c r="F551" s="356" t="s">
        <v>33</v>
      </c>
      <c r="G551" s="356">
        <v>1</v>
      </c>
      <c r="H551" s="382">
        <v>1</v>
      </c>
      <c r="I551" s="382">
        <v>1</v>
      </c>
      <c r="J551" s="382">
        <v>1</v>
      </c>
      <c r="K551" s="382">
        <v>1</v>
      </c>
      <c r="L551" s="382">
        <v>1</v>
      </c>
      <c r="M551" s="382">
        <v>1</v>
      </c>
      <c r="N551" s="382"/>
      <c r="O551" s="383"/>
      <c r="P551" s="381"/>
    </row>
    <row r="552" spans="1:16" s="62" customFormat="1" ht="39" hidden="1" customHeight="1" x14ac:dyDescent="0.25">
      <c r="A552" s="498"/>
      <c r="B552" s="502" t="s">
        <v>640</v>
      </c>
      <c r="C552" s="498" t="s">
        <v>639</v>
      </c>
      <c r="D552" s="498" t="s">
        <v>322</v>
      </c>
      <c r="E552" s="384" t="s">
        <v>74</v>
      </c>
      <c r="F552" s="498" t="s">
        <v>33</v>
      </c>
      <c r="G552" s="356">
        <v>300</v>
      </c>
      <c r="H552" s="356">
        <v>320</v>
      </c>
      <c r="I552" s="382">
        <v>340</v>
      </c>
      <c r="J552" s="356">
        <v>360</v>
      </c>
      <c r="K552" s="356">
        <v>380</v>
      </c>
      <c r="L552" s="356">
        <v>400</v>
      </c>
      <c r="M552" s="356">
        <v>420</v>
      </c>
      <c r="N552" s="385"/>
      <c r="O552" s="383"/>
      <c r="P552" s="381"/>
    </row>
    <row r="553" spans="1:16" s="62" customFormat="1" ht="40.5" hidden="1" customHeight="1" x14ac:dyDescent="0.25">
      <c r="A553" s="499"/>
      <c r="B553" s="503"/>
      <c r="C553" s="499"/>
      <c r="D553" s="499"/>
      <c r="E553" s="356" t="s">
        <v>32</v>
      </c>
      <c r="F553" s="515"/>
      <c r="G553" s="356"/>
      <c r="H553" s="356">
        <v>11.8</v>
      </c>
      <c r="I553" s="356">
        <v>11.8</v>
      </c>
      <c r="J553" s="356">
        <v>11.8</v>
      </c>
      <c r="K553" s="356">
        <v>11.8</v>
      </c>
      <c r="L553" s="356">
        <v>35.4</v>
      </c>
      <c r="M553" s="356">
        <v>75.8</v>
      </c>
      <c r="N553" s="356">
        <v>75.8</v>
      </c>
      <c r="O553" s="383" t="s">
        <v>67</v>
      </c>
      <c r="P553" s="381"/>
    </row>
    <row r="554" spans="1:16" s="62" customFormat="1" ht="63.75" hidden="1" x14ac:dyDescent="0.25">
      <c r="A554" s="356"/>
      <c r="B554" s="359" t="s">
        <v>641</v>
      </c>
      <c r="C554" s="356" t="s">
        <v>642</v>
      </c>
      <c r="D554" s="356" t="s">
        <v>322</v>
      </c>
      <c r="E554" s="356" t="s">
        <v>74</v>
      </c>
      <c r="F554" s="356" t="s">
        <v>33</v>
      </c>
      <c r="G554" s="356">
        <v>1</v>
      </c>
      <c r="H554" s="382">
        <v>1</v>
      </c>
      <c r="I554" s="382">
        <v>1</v>
      </c>
      <c r="J554" s="382">
        <v>1</v>
      </c>
      <c r="K554" s="382">
        <v>1</v>
      </c>
      <c r="L554" s="382">
        <v>1</v>
      </c>
      <c r="M554" s="382">
        <v>1</v>
      </c>
      <c r="N554" s="382"/>
      <c r="O554" s="383"/>
      <c r="P554" s="381"/>
    </row>
    <row r="555" spans="1:16" s="28" customFormat="1" ht="108.75" hidden="1" customHeight="1" x14ac:dyDescent="0.25">
      <c r="A555" s="356"/>
      <c r="B555" s="359" t="s">
        <v>643</v>
      </c>
      <c r="C555" s="356" t="s">
        <v>644</v>
      </c>
      <c r="D555" s="356" t="s">
        <v>322</v>
      </c>
      <c r="E555" s="356" t="s">
        <v>74</v>
      </c>
      <c r="F555" s="356" t="s">
        <v>33</v>
      </c>
      <c r="G555" s="356">
        <v>35</v>
      </c>
      <c r="H555" s="356">
        <v>40</v>
      </c>
      <c r="I555" s="382">
        <v>40</v>
      </c>
      <c r="J555" s="356">
        <v>40</v>
      </c>
      <c r="K555" s="356">
        <v>40</v>
      </c>
      <c r="L555" s="356">
        <v>40</v>
      </c>
      <c r="M555" s="356">
        <v>40</v>
      </c>
      <c r="N555" s="356"/>
      <c r="O555" s="381"/>
      <c r="P555" s="386" t="s">
        <v>645</v>
      </c>
    </row>
    <row r="556" spans="1:16" s="28" customFormat="1" ht="93" hidden="1" customHeight="1" x14ac:dyDescent="0.25">
      <c r="A556" s="356"/>
      <c r="B556" s="359" t="s">
        <v>646</v>
      </c>
      <c r="C556" s="356" t="s">
        <v>647</v>
      </c>
      <c r="D556" s="356" t="s">
        <v>322</v>
      </c>
      <c r="E556" s="356" t="s">
        <v>648</v>
      </c>
      <c r="F556" s="356" t="s">
        <v>33</v>
      </c>
      <c r="G556" s="382">
        <f>344+38</f>
        <v>382</v>
      </c>
      <c r="H556" s="382">
        <f>346+38</f>
        <v>384</v>
      </c>
      <c r="I556" s="382">
        <v>384</v>
      </c>
      <c r="J556" s="382">
        <v>384</v>
      </c>
      <c r="K556" s="382">
        <v>384</v>
      </c>
      <c r="L556" s="382">
        <v>384</v>
      </c>
      <c r="M556" s="382">
        <v>384</v>
      </c>
      <c r="N556" s="356"/>
      <c r="O556" s="381"/>
      <c r="P556" s="386" t="s">
        <v>649</v>
      </c>
    </row>
    <row r="557" spans="1:16" s="63" customFormat="1" ht="18.75" hidden="1" customHeight="1" x14ac:dyDescent="0.25">
      <c r="A557" s="387" t="s">
        <v>650</v>
      </c>
      <c r="B557" s="451" t="s">
        <v>651</v>
      </c>
      <c r="C557" s="451"/>
      <c r="D557" s="451"/>
      <c r="E557" s="451"/>
      <c r="F557" s="451"/>
      <c r="G557" s="451"/>
      <c r="H557" s="451"/>
      <c r="I557" s="451"/>
      <c r="J557" s="451"/>
      <c r="K557" s="451"/>
      <c r="L557" s="451"/>
      <c r="M557" s="452"/>
      <c r="N557" s="88"/>
      <c r="O557" s="88"/>
      <c r="P557" s="88"/>
    </row>
    <row r="558" spans="1:16" s="61" customFormat="1" ht="42" hidden="1" customHeight="1" x14ac:dyDescent="0.25">
      <c r="A558" s="379"/>
      <c r="B558" s="380" t="s">
        <v>652</v>
      </c>
      <c r="C558" s="356" t="s">
        <v>653</v>
      </c>
      <c r="D558" s="356" t="s">
        <v>654</v>
      </c>
      <c r="E558" s="356" t="s">
        <v>24</v>
      </c>
      <c r="F558" s="356" t="s">
        <v>33</v>
      </c>
      <c r="G558" s="356"/>
      <c r="H558" s="356">
        <v>86.8</v>
      </c>
      <c r="I558" s="357">
        <v>86.8</v>
      </c>
      <c r="J558" s="356">
        <v>89.5</v>
      </c>
      <c r="K558" s="356">
        <v>89.5</v>
      </c>
      <c r="L558" s="356">
        <v>92.1</v>
      </c>
      <c r="M558" s="361">
        <v>92.1</v>
      </c>
      <c r="N558" s="381"/>
      <c r="O558" s="381"/>
      <c r="P558" s="381"/>
    </row>
    <row r="559" spans="1:16" s="2" customFormat="1" ht="21.75" hidden="1" customHeight="1" x14ac:dyDescent="0.25">
      <c r="A559" s="509" t="s">
        <v>528</v>
      </c>
      <c r="B559" s="510"/>
      <c r="C559" s="510"/>
      <c r="D559" s="510"/>
      <c r="E559" s="510"/>
      <c r="F559" s="510"/>
      <c r="G559" s="510"/>
      <c r="H559" s="510"/>
      <c r="I559" s="510"/>
      <c r="J559" s="510"/>
      <c r="K559" s="510"/>
      <c r="L559" s="510"/>
      <c r="M559" s="510"/>
      <c r="N559" s="510"/>
      <c r="O559" s="510"/>
      <c r="P559" s="511"/>
    </row>
    <row r="560" spans="1:16" s="38" customFormat="1" ht="33.75" hidden="1" customHeight="1" x14ac:dyDescent="0.25">
      <c r="A560" s="459"/>
      <c r="B560" s="461" t="s">
        <v>655</v>
      </c>
      <c r="C560" s="463" t="s">
        <v>653</v>
      </c>
      <c r="D560" s="463" t="s">
        <v>322</v>
      </c>
      <c r="E560" s="110" t="s">
        <v>273</v>
      </c>
      <c r="F560" s="463" t="s">
        <v>54</v>
      </c>
      <c r="G560" s="110"/>
      <c r="H560" s="110"/>
      <c r="I560" s="213"/>
      <c r="J560" s="110">
        <v>1</v>
      </c>
      <c r="K560" s="110">
        <v>1</v>
      </c>
      <c r="L560" s="110">
        <v>3</v>
      </c>
      <c r="M560" s="148"/>
      <c r="N560" s="523" t="s">
        <v>656</v>
      </c>
      <c r="O560" s="131"/>
      <c r="P560" s="517" t="s">
        <v>657</v>
      </c>
    </row>
    <row r="561" spans="1:16" s="38" customFormat="1" ht="15.75" hidden="1" customHeight="1" x14ac:dyDescent="0.25">
      <c r="A561" s="460"/>
      <c r="B561" s="462"/>
      <c r="C561" s="464"/>
      <c r="D561" s="464"/>
      <c r="E561" s="110" t="s">
        <v>32</v>
      </c>
      <c r="F561" s="464"/>
      <c r="G561" s="113" t="e">
        <f>#REF!+#REF!+#REF!+#REF!+#REF!</f>
        <v>#REF!</v>
      </c>
      <c r="H561" s="113" t="e">
        <f>#REF!+#REF!+#REF!+#REF!+#REF!</f>
        <v>#REF!</v>
      </c>
      <c r="I561" s="113" t="e">
        <f>#REF!+#REF!+#REF!+#REF!+#REF!</f>
        <v>#REF!</v>
      </c>
      <c r="J561" s="113" t="e">
        <f>#REF!+#REF!+#REF!+#REF!+#REF!</f>
        <v>#REF!</v>
      </c>
      <c r="K561" s="113" t="e">
        <f>#REF!+#REF!+#REF!+#REF!+#REF!</f>
        <v>#REF!</v>
      </c>
      <c r="L561" s="113" t="e">
        <f>#REF!+#REF!+#REF!+#REF!+#REF!</f>
        <v>#REF!</v>
      </c>
      <c r="M561" s="113" t="e">
        <f>#REF!+#REF!+#REF!+#REF!+#REF!</f>
        <v>#REF!</v>
      </c>
      <c r="N561" s="524"/>
      <c r="O561" s="131"/>
      <c r="P561" s="518"/>
    </row>
    <row r="562" spans="1:16" ht="15" hidden="1" customHeight="1" x14ac:dyDescent="0.25">
      <c r="A562" s="387" t="s">
        <v>658</v>
      </c>
      <c r="B562" s="451" t="s">
        <v>659</v>
      </c>
      <c r="C562" s="451"/>
      <c r="D562" s="451"/>
      <c r="E562" s="451"/>
      <c r="F562" s="451"/>
      <c r="G562" s="451"/>
      <c r="H562" s="451"/>
      <c r="I562" s="451"/>
      <c r="J562" s="451"/>
      <c r="K562" s="451"/>
      <c r="L562" s="451"/>
      <c r="M562" s="452"/>
      <c r="N562" s="88"/>
      <c r="O562" s="88"/>
      <c r="P562" s="88"/>
    </row>
    <row r="563" spans="1:16" s="61" customFormat="1" ht="51" hidden="1" x14ac:dyDescent="0.25">
      <c r="A563" s="379"/>
      <c r="B563" s="380" t="s">
        <v>660</v>
      </c>
      <c r="C563" s="356" t="s">
        <v>653</v>
      </c>
      <c r="D563" s="356" t="s">
        <v>661</v>
      </c>
      <c r="E563" s="356" t="s">
        <v>24</v>
      </c>
      <c r="F563" s="356"/>
      <c r="G563" s="356"/>
      <c r="H563" s="388">
        <v>22</v>
      </c>
      <c r="I563" s="388">
        <v>22</v>
      </c>
      <c r="J563" s="356">
        <v>37.700000000000003</v>
      </c>
      <c r="K563" s="356">
        <v>53.4</v>
      </c>
      <c r="L563" s="356">
        <v>69.599999999999994</v>
      </c>
      <c r="M563" s="361">
        <v>84.1</v>
      </c>
      <c r="N563" s="381"/>
      <c r="O563" s="381"/>
      <c r="P563" s="381"/>
    </row>
    <row r="564" spans="1:16" s="28" customFormat="1" ht="23.25" hidden="1" customHeight="1" x14ac:dyDescent="0.25">
      <c r="A564" s="496"/>
      <c r="B564" s="502" t="s">
        <v>662</v>
      </c>
      <c r="C564" s="496" t="s">
        <v>653</v>
      </c>
      <c r="D564" s="498" t="s">
        <v>322</v>
      </c>
      <c r="E564" s="356" t="s">
        <v>74</v>
      </c>
      <c r="F564" s="496"/>
      <c r="G564" s="379"/>
      <c r="H564" s="379"/>
      <c r="I564" s="389"/>
      <c r="J564" s="390">
        <v>6055</v>
      </c>
      <c r="K564" s="390">
        <v>6262</v>
      </c>
      <c r="L564" s="390">
        <v>6054</v>
      </c>
      <c r="M564" s="390">
        <v>5605</v>
      </c>
      <c r="N564" s="492" t="s">
        <v>656</v>
      </c>
      <c r="O564" s="383"/>
      <c r="P564" s="381"/>
    </row>
    <row r="565" spans="1:16" s="28" customFormat="1" ht="39" hidden="1" customHeight="1" x14ac:dyDescent="0.25">
      <c r="A565" s="497"/>
      <c r="B565" s="503"/>
      <c r="C565" s="497"/>
      <c r="D565" s="499"/>
      <c r="E565" s="356" t="s">
        <v>32</v>
      </c>
      <c r="F565" s="497"/>
      <c r="G565" s="379"/>
      <c r="H565" s="379"/>
      <c r="I565" s="389"/>
      <c r="J565" s="357">
        <v>2675.8</v>
      </c>
      <c r="K565" s="357">
        <v>2673.4</v>
      </c>
      <c r="L565" s="357">
        <v>3358.7</v>
      </c>
      <c r="M565" s="357">
        <v>2622.1</v>
      </c>
      <c r="N565" s="493"/>
      <c r="O565" s="383"/>
      <c r="P565" s="381"/>
    </row>
    <row r="566" spans="1:16" ht="18.75" hidden="1" customHeight="1" x14ac:dyDescent="0.25">
      <c r="A566" s="387" t="s">
        <v>663</v>
      </c>
      <c r="B566" s="451" t="s">
        <v>664</v>
      </c>
      <c r="C566" s="451"/>
      <c r="D566" s="451"/>
      <c r="E566" s="451"/>
      <c r="F566" s="451"/>
      <c r="G566" s="451"/>
      <c r="H566" s="451"/>
      <c r="I566" s="451"/>
      <c r="J566" s="451"/>
      <c r="K566" s="451"/>
      <c r="L566" s="451"/>
      <c r="M566" s="452"/>
      <c r="N566" s="88"/>
      <c r="O566" s="88"/>
      <c r="P566" s="88"/>
    </row>
    <row r="567" spans="1:16" s="61" customFormat="1" ht="25.5" hidden="1" x14ac:dyDescent="0.25">
      <c r="A567" s="379"/>
      <c r="B567" s="380" t="s">
        <v>665</v>
      </c>
      <c r="C567" s="356" t="s">
        <v>653</v>
      </c>
      <c r="D567" s="356" t="s">
        <v>661</v>
      </c>
      <c r="E567" s="356" t="s">
        <v>24</v>
      </c>
      <c r="F567" s="356"/>
      <c r="G567" s="356"/>
      <c r="H567" s="388">
        <v>30</v>
      </c>
      <c r="I567" s="388">
        <v>45</v>
      </c>
      <c r="J567" s="388">
        <v>60</v>
      </c>
      <c r="K567" s="388">
        <v>70</v>
      </c>
      <c r="L567" s="388">
        <v>75</v>
      </c>
      <c r="M567" s="391">
        <v>80</v>
      </c>
      <c r="N567" s="381"/>
      <c r="O567" s="381"/>
      <c r="P567" s="381"/>
    </row>
    <row r="568" spans="1:16" ht="18.75" hidden="1" customHeight="1" x14ac:dyDescent="0.25">
      <c r="A568" s="387" t="s">
        <v>666</v>
      </c>
      <c r="B568" s="451" t="s">
        <v>667</v>
      </c>
      <c r="C568" s="451"/>
      <c r="D568" s="451"/>
      <c r="E568" s="451"/>
      <c r="F568" s="451"/>
      <c r="G568" s="451"/>
      <c r="H568" s="451"/>
      <c r="I568" s="451"/>
      <c r="J568" s="451"/>
      <c r="K568" s="451"/>
      <c r="L568" s="451"/>
      <c r="M568" s="452"/>
      <c r="N568" s="88"/>
      <c r="O568" s="88"/>
      <c r="P568" s="88"/>
    </row>
    <row r="569" spans="1:16" s="61" customFormat="1" ht="25.5" hidden="1" x14ac:dyDescent="0.25">
      <c r="A569" s="379"/>
      <c r="B569" s="380" t="s">
        <v>668</v>
      </c>
      <c r="C569" s="356" t="s">
        <v>653</v>
      </c>
      <c r="D569" s="356" t="s">
        <v>661</v>
      </c>
      <c r="E569" s="356" t="s">
        <v>24</v>
      </c>
      <c r="F569" s="356"/>
      <c r="G569" s="388">
        <v>2.5499999999999998</v>
      </c>
      <c r="H569" s="388">
        <v>54.05</v>
      </c>
      <c r="I569" s="388">
        <v>54.05</v>
      </c>
      <c r="J569" s="388">
        <v>54.85</v>
      </c>
      <c r="K569" s="388">
        <v>55.7</v>
      </c>
      <c r="L569" s="388">
        <v>56.55</v>
      </c>
      <c r="M569" s="391">
        <v>57.4</v>
      </c>
      <c r="N569" s="381"/>
      <c r="O569" s="381"/>
      <c r="P569" s="381"/>
    </row>
    <row r="570" spans="1:16" s="64" customFormat="1" ht="43.5" hidden="1" customHeight="1" x14ac:dyDescent="0.2">
      <c r="A570" s="379"/>
      <c r="B570" s="386" t="s">
        <v>669</v>
      </c>
      <c r="C570" s="356" t="s">
        <v>653</v>
      </c>
      <c r="D570" s="356" t="s">
        <v>39</v>
      </c>
      <c r="E570" s="356" t="s">
        <v>24</v>
      </c>
      <c r="F570" s="356" t="s">
        <v>54</v>
      </c>
      <c r="G570" s="356"/>
      <c r="H570" s="356">
        <v>100</v>
      </c>
      <c r="I570" s="356">
        <v>100</v>
      </c>
      <c r="J570" s="357">
        <v>100</v>
      </c>
      <c r="K570" s="356">
        <v>100</v>
      </c>
      <c r="L570" s="356">
        <v>100</v>
      </c>
      <c r="M570" s="356">
        <v>100</v>
      </c>
      <c r="N570" s="383"/>
      <c r="O570" s="383"/>
      <c r="P570" s="494" t="s">
        <v>670</v>
      </c>
    </row>
    <row r="571" spans="1:16" s="64" customFormat="1" ht="19.5" hidden="1" customHeight="1" x14ac:dyDescent="0.25">
      <c r="A571" s="496"/>
      <c r="B571" s="494" t="s">
        <v>671</v>
      </c>
      <c r="C571" s="498" t="s">
        <v>653</v>
      </c>
      <c r="D571" s="498" t="s">
        <v>39</v>
      </c>
      <c r="E571" s="356" t="s">
        <v>74</v>
      </c>
      <c r="F571" s="498" t="s">
        <v>54</v>
      </c>
      <c r="G571" s="356"/>
      <c r="H571" s="356">
        <v>1</v>
      </c>
      <c r="I571" s="356"/>
      <c r="J571" s="356"/>
      <c r="K571" s="356"/>
      <c r="L571" s="356"/>
      <c r="M571" s="356"/>
      <c r="N571" s="356"/>
      <c r="O571" s="356"/>
      <c r="P571" s="495"/>
    </row>
    <row r="572" spans="1:16" s="64" customFormat="1" ht="15" hidden="1" customHeight="1" x14ac:dyDescent="0.2">
      <c r="A572" s="497"/>
      <c r="B572" s="495"/>
      <c r="C572" s="499"/>
      <c r="D572" s="499"/>
      <c r="E572" s="356" t="s">
        <v>32</v>
      </c>
      <c r="F572" s="499"/>
      <c r="G572" s="356"/>
      <c r="H572" s="356">
        <v>20</v>
      </c>
      <c r="I572" s="356"/>
      <c r="J572" s="356"/>
      <c r="K572" s="356"/>
      <c r="L572" s="356"/>
      <c r="M572" s="356"/>
      <c r="N572" s="356"/>
      <c r="O572" s="356"/>
      <c r="P572" s="383"/>
    </row>
    <row r="573" spans="1:16" s="1" customFormat="1" ht="17.25" hidden="1" customHeight="1" x14ac:dyDescent="0.25">
      <c r="A573" s="348"/>
      <c r="B573" s="392" t="s">
        <v>65</v>
      </c>
      <c r="C573" s="392"/>
      <c r="D573" s="392"/>
      <c r="E573" s="392"/>
      <c r="F573" s="392"/>
      <c r="G573" s="393" t="e">
        <f>G561+#REF!+G565+#REF!+#REF!+#REF!+G572+#REF!</f>
        <v>#REF!</v>
      </c>
      <c r="H573" s="393" t="e">
        <f>H561+#REF!+H565+#REF!+#REF!+#REF!+H572+#REF!</f>
        <v>#REF!</v>
      </c>
      <c r="I573" s="393" t="e">
        <f>I561+#REF!+I565+#REF!+#REF!+#REF!+I572+#REF!</f>
        <v>#REF!</v>
      </c>
      <c r="J573" s="393" t="e">
        <f>J561+#REF!+J565+#REF!+#REF!+#REF!+J572+#REF!</f>
        <v>#REF!</v>
      </c>
      <c r="K573" s="393" t="e">
        <f>K561+#REF!+K565+#REF!+#REF!+#REF!+K572+#REF!</f>
        <v>#REF!</v>
      </c>
      <c r="L573" s="393" t="e">
        <f>L561+#REF!+L565+#REF!+#REF!+#REF!+L572+#REF!</f>
        <v>#REF!</v>
      </c>
      <c r="M573" s="393" t="e">
        <f>M561+#REF!+M565+#REF!+#REF!+#REF!+M572+#REF!</f>
        <v>#REF!</v>
      </c>
      <c r="N573" s="392"/>
      <c r="O573" s="392"/>
      <c r="P573" s="392"/>
    </row>
    <row r="574" spans="1:16" s="1" customFormat="1" ht="17.25" hidden="1" customHeight="1" x14ac:dyDescent="0.25">
      <c r="A574" s="348"/>
      <c r="B574" s="392" t="s">
        <v>66</v>
      </c>
      <c r="C574" s="392"/>
      <c r="D574" s="392"/>
      <c r="E574" s="392"/>
      <c r="F574" s="392"/>
      <c r="G574" s="393" t="e">
        <f>#REF!</f>
        <v>#REF!</v>
      </c>
      <c r="H574" s="393" t="e">
        <f>#REF!</f>
        <v>#REF!</v>
      </c>
      <c r="I574" s="393" t="e">
        <f>#REF!</f>
        <v>#REF!</v>
      </c>
      <c r="J574" s="393" t="e">
        <f>#REF!</f>
        <v>#REF!</v>
      </c>
      <c r="K574" s="393" t="e">
        <f>#REF!</f>
        <v>#REF!</v>
      </c>
      <c r="L574" s="393" t="e">
        <f>#REF!</f>
        <v>#REF!</v>
      </c>
      <c r="M574" s="393" t="e">
        <f>#REF!</f>
        <v>#REF!</v>
      </c>
      <c r="N574" s="392"/>
      <c r="O574" s="392"/>
      <c r="P574" s="392"/>
    </row>
    <row r="575" spans="1:16" s="1" customFormat="1" ht="17.25" hidden="1" customHeight="1" x14ac:dyDescent="0.25">
      <c r="A575" s="348"/>
      <c r="B575" s="392" t="s">
        <v>68</v>
      </c>
      <c r="C575" s="392"/>
      <c r="D575" s="392"/>
      <c r="E575" s="392"/>
      <c r="F575" s="392"/>
      <c r="G575" s="393" t="e">
        <f>G573-G574</f>
        <v>#REF!</v>
      </c>
      <c r="H575" s="393" t="e">
        <f t="shared" ref="H575:M575" si="54">H573-H574</f>
        <v>#REF!</v>
      </c>
      <c r="I575" s="393" t="e">
        <f t="shared" si="54"/>
        <v>#REF!</v>
      </c>
      <c r="J575" s="393" t="e">
        <f t="shared" si="54"/>
        <v>#REF!</v>
      </c>
      <c r="K575" s="393" t="e">
        <f t="shared" si="54"/>
        <v>#REF!</v>
      </c>
      <c r="L575" s="393" t="e">
        <f t="shared" si="54"/>
        <v>#REF!</v>
      </c>
      <c r="M575" s="393" t="e">
        <f t="shared" si="54"/>
        <v>#REF!</v>
      </c>
      <c r="N575" s="392"/>
      <c r="O575" s="392"/>
      <c r="P575" s="392"/>
    </row>
    <row r="576" spans="1:16" s="1" customFormat="1" ht="17.25" hidden="1" customHeight="1" x14ac:dyDescent="0.25">
      <c r="A576" s="348"/>
      <c r="B576" s="392" t="s">
        <v>672</v>
      </c>
      <c r="C576" s="392"/>
      <c r="D576" s="392"/>
      <c r="E576" s="392"/>
      <c r="F576" s="392"/>
      <c r="G576" s="393">
        <v>0</v>
      </c>
      <c r="H576" s="393">
        <v>0</v>
      </c>
      <c r="I576" s="393">
        <v>0</v>
      </c>
      <c r="J576" s="393">
        <v>0</v>
      </c>
      <c r="K576" s="393">
        <v>0</v>
      </c>
      <c r="L576" s="393">
        <v>0</v>
      </c>
      <c r="M576" s="393">
        <v>0</v>
      </c>
      <c r="N576" s="392"/>
      <c r="O576" s="392"/>
      <c r="P576" s="392"/>
    </row>
    <row r="577" spans="1:16" ht="15" hidden="1" customHeight="1" x14ac:dyDescent="0.25">
      <c r="A577" s="387" t="s">
        <v>673</v>
      </c>
      <c r="B577" s="451" t="s">
        <v>674</v>
      </c>
      <c r="C577" s="451"/>
      <c r="D577" s="451"/>
      <c r="E577" s="451"/>
      <c r="F577" s="451"/>
      <c r="G577" s="451"/>
      <c r="H577" s="451"/>
      <c r="I577" s="451"/>
      <c r="J577" s="451"/>
      <c r="K577" s="451"/>
      <c r="L577" s="451"/>
      <c r="M577" s="452"/>
      <c r="N577" s="88"/>
      <c r="O577" s="88"/>
      <c r="P577" s="88"/>
    </row>
    <row r="578" spans="1:16" ht="15" hidden="1" customHeight="1" x14ac:dyDescent="0.25">
      <c r="A578" s="378"/>
      <c r="B578" s="451" t="s">
        <v>675</v>
      </c>
      <c r="C578" s="451"/>
      <c r="D578" s="451"/>
      <c r="E578" s="451"/>
      <c r="F578" s="451"/>
      <c r="G578" s="451"/>
      <c r="H578" s="451"/>
      <c r="I578" s="451"/>
      <c r="J578" s="451"/>
      <c r="K578" s="451"/>
      <c r="L578" s="451"/>
      <c r="M578" s="452"/>
      <c r="N578" s="88"/>
      <c r="O578" s="88"/>
      <c r="P578" s="88"/>
    </row>
    <row r="579" spans="1:16" s="61" customFormat="1" ht="36" hidden="1" customHeight="1" x14ac:dyDescent="0.25">
      <c r="A579" s="379"/>
      <c r="B579" s="380" t="s">
        <v>676</v>
      </c>
      <c r="C579" s="356" t="s">
        <v>677</v>
      </c>
      <c r="D579" s="356" t="s">
        <v>322</v>
      </c>
      <c r="E579" s="356" t="s">
        <v>24</v>
      </c>
      <c r="F579" s="356" t="s">
        <v>161</v>
      </c>
      <c r="G579" s="388">
        <v>64</v>
      </c>
      <c r="H579" s="388">
        <v>64.5</v>
      </c>
      <c r="I579" s="357">
        <v>65</v>
      </c>
      <c r="J579" s="388">
        <v>65.5</v>
      </c>
      <c r="K579" s="388">
        <v>66</v>
      </c>
      <c r="L579" s="388">
        <v>66.5</v>
      </c>
      <c r="M579" s="391">
        <v>67</v>
      </c>
      <c r="N579" s="381"/>
      <c r="O579" s="381"/>
      <c r="P579" s="381"/>
    </row>
    <row r="580" spans="1:16" s="62" customFormat="1" ht="88.5" hidden="1" customHeight="1" x14ac:dyDescent="0.25">
      <c r="A580" s="379"/>
      <c r="B580" s="394" t="s">
        <v>678</v>
      </c>
      <c r="C580" s="384" t="s">
        <v>679</v>
      </c>
      <c r="D580" s="384" t="s">
        <v>322</v>
      </c>
      <c r="E580" s="384" t="s">
        <v>680</v>
      </c>
      <c r="F580" s="384" t="s">
        <v>161</v>
      </c>
      <c r="G580" s="382">
        <v>1694</v>
      </c>
      <c r="H580" s="382">
        <v>2404</v>
      </c>
      <c r="I580" s="395">
        <v>2150</v>
      </c>
      <c r="J580" s="382">
        <v>2250</v>
      </c>
      <c r="K580" s="382">
        <v>2370</v>
      </c>
      <c r="L580" s="382">
        <v>2450</v>
      </c>
      <c r="M580" s="382">
        <v>2540</v>
      </c>
      <c r="N580" s="361" t="s">
        <v>67</v>
      </c>
      <c r="O580" s="356">
        <v>262006</v>
      </c>
      <c r="P580" s="381"/>
    </row>
    <row r="581" spans="1:16" s="62" customFormat="1" ht="45" hidden="1" customHeight="1" x14ac:dyDescent="0.25">
      <c r="A581" s="379"/>
      <c r="B581" s="394" t="s">
        <v>681</v>
      </c>
      <c r="C581" s="384" t="s">
        <v>679</v>
      </c>
      <c r="D581" s="384" t="s">
        <v>322</v>
      </c>
      <c r="E581" s="382" t="s">
        <v>682</v>
      </c>
      <c r="F581" s="384" t="s">
        <v>161</v>
      </c>
      <c r="G581" s="396">
        <v>9</v>
      </c>
      <c r="H581" s="396">
        <v>9</v>
      </c>
      <c r="I581" s="396">
        <v>9</v>
      </c>
      <c r="J581" s="396">
        <v>9</v>
      </c>
      <c r="K581" s="396">
        <v>9</v>
      </c>
      <c r="L581" s="396">
        <v>9</v>
      </c>
      <c r="M581" s="396">
        <v>9</v>
      </c>
      <c r="N581" s="361" t="s">
        <v>67</v>
      </c>
      <c r="O581" s="356">
        <v>262006</v>
      </c>
      <c r="P581" s="381"/>
    </row>
    <row r="582" spans="1:16" s="62" customFormat="1" ht="120.75" hidden="1" customHeight="1" x14ac:dyDescent="0.25">
      <c r="A582" s="379"/>
      <c r="B582" s="394" t="s">
        <v>683</v>
      </c>
      <c r="C582" s="384" t="s">
        <v>679</v>
      </c>
      <c r="D582" s="384" t="s">
        <v>322</v>
      </c>
      <c r="E582" s="356" t="s">
        <v>305</v>
      </c>
      <c r="F582" s="384" t="s">
        <v>161</v>
      </c>
      <c r="G582" s="382">
        <v>4</v>
      </c>
      <c r="H582" s="382">
        <v>4</v>
      </c>
      <c r="I582" s="397">
        <v>4</v>
      </c>
      <c r="J582" s="382">
        <v>4</v>
      </c>
      <c r="K582" s="382">
        <v>4</v>
      </c>
      <c r="L582" s="382">
        <v>4</v>
      </c>
      <c r="M582" s="382">
        <v>4</v>
      </c>
      <c r="N582" s="361" t="s">
        <v>67</v>
      </c>
      <c r="O582" s="356">
        <v>262006</v>
      </c>
      <c r="P582" s="381"/>
    </row>
    <row r="583" spans="1:16" s="62" customFormat="1" ht="25.5" hidden="1" x14ac:dyDescent="0.25">
      <c r="A583" s="385"/>
      <c r="B583" s="394" t="s">
        <v>684</v>
      </c>
      <c r="C583" s="384" t="s">
        <v>685</v>
      </c>
      <c r="D583" s="384" t="s">
        <v>322</v>
      </c>
      <c r="E583" s="382" t="s">
        <v>74</v>
      </c>
      <c r="F583" s="384" t="s">
        <v>161</v>
      </c>
      <c r="G583" s="382">
        <v>1</v>
      </c>
      <c r="H583" s="382">
        <v>1</v>
      </c>
      <c r="I583" s="397">
        <v>1</v>
      </c>
      <c r="J583" s="382">
        <v>1</v>
      </c>
      <c r="K583" s="382">
        <v>1</v>
      </c>
      <c r="L583" s="382">
        <v>1</v>
      </c>
      <c r="M583" s="382">
        <v>1</v>
      </c>
      <c r="N583" s="361" t="s">
        <v>67</v>
      </c>
      <c r="O583" s="356">
        <v>262006</v>
      </c>
      <c r="P583" s="381"/>
    </row>
    <row r="584" spans="1:16" s="61" customFormat="1" ht="15" hidden="1" customHeight="1" x14ac:dyDescent="0.25">
      <c r="A584" s="379"/>
      <c r="B584" s="500" t="s">
        <v>686</v>
      </c>
      <c r="C584" s="500"/>
      <c r="D584" s="500"/>
      <c r="E584" s="500"/>
      <c r="F584" s="500"/>
      <c r="G584" s="500"/>
      <c r="H584" s="500"/>
      <c r="I584" s="500"/>
      <c r="J584" s="500"/>
      <c r="K584" s="500"/>
      <c r="L584" s="500"/>
      <c r="M584" s="501"/>
      <c r="N584" s="381"/>
      <c r="O584" s="381"/>
      <c r="P584" s="381"/>
    </row>
    <row r="585" spans="1:16" s="61" customFormat="1" ht="21" hidden="1" customHeight="1" x14ac:dyDescent="0.25">
      <c r="A585" s="496"/>
      <c r="B585" s="502" t="s">
        <v>687</v>
      </c>
      <c r="C585" s="498" t="s">
        <v>688</v>
      </c>
      <c r="D585" s="498" t="s">
        <v>689</v>
      </c>
      <c r="E585" s="356" t="s">
        <v>305</v>
      </c>
      <c r="F585" s="356"/>
      <c r="G585" s="390"/>
      <c r="H585" s="390">
        <v>1757</v>
      </c>
      <c r="I585" s="357">
        <v>1760</v>
      </c>
      <c r="J585" s="390">
        <v>1765</v>
      </c>
      <c r="K585" s="390">
        <v>1765</v>
      </c>
      <c r="L585" s="390">
        <v>1768</v>
      </c>
      <c r="M585" s="398">
        <v>1772</v>
      </c>
      <c r="N585" s="498" t="s">
        <v>67</v>
      </c>
      <c r="O585" s="498">
        <v>263075</v>
      </c>
      <c r="P585" s="504"/>
    </row>
    <row r="586" spans="1:16" s="61" customFormat="1" ht="23.25" hidden="1" customHeight="1" x14ac:dyDescent="0.25">
      <c r="A586" s="497"/>
      <c r="B586" s="503"/>
      <c r="C586" s="499"/>
      <c r="D586" s="499"/>
      <c r="E586" s="356" t="s">
        <v>32</v>
      </c>
      <c r="F586" s="356"/>
      <c r="G586" s="357">
        <v>33.200000000000003</v>
      </c>
      <c r="H586" s="357">
        <v>109.2</v>
      </c>
      <c r="I586" s="357">
        <v>102.2</v>
      </c>
      <c r="J586" s="357">
        <v>102.2</v>
      </c>
      <c r="K586" s="357">
        <v>102.2</v>
      </c>
      <c r="L586" s="357">
        <v>102.7</v>
      </c>
      <c r="M586" s="399">
        <v>103.2</v>
      </c>
      <c r="N586" s="499"/>
      <c r="O586" s="499"/>
      <c r="P586" s="505"/>
    </row>
    <row r="587" spans="1:16" s="1" customFormat="1" ht="17.25" hidden="1" customHeight="1" x14ac:dyDescent="0.25">
      <c r="A587" s="348"/>
      <c r="B587" s="392" t="s">
        <v>65</v>
      </c>
      <c r="C587" s="392"/>
      <c r="D587" s="392"/>
      <c r="E587" s="392"/>
      <c r="F587" s="392"/>
      <c r="G587" s="393" t="e">
        <f>#REF!+G586</f>
        <v>#REF!</v>
      </c>
      <c r="H587" s="393" t="e">
        <f>#REF!+H586</f>
        <v>#REF!</v>
      </c>
      <c r="I587" s="393" t="e">
        <f>#REF!+I586</f>
        <v>#REF!</v>
      </c>
      <c r="J587" s="393" t="e">
        <f>#REF!+J586</f>
        <v>#REF!</v>
      </c>
      <c r="K587" s="393" t="e">
        <f>#REF!+K586</f>
        <v>#REF!</v>
      </c>
      <c r="L587" s="393" t="e">
        <f>#REF!+L586</f>
        <v>#REF!</v>
      </c>
      <c r="M587" s="393" t="e">
        <f>#REF!+M586</f>
        <v>#REF!</v>
      </c>
      <c r="N587" s="392"/>
      <c r="O587" s="392"/>
      <c r="P587" s="392"/>
    </row>
    <row r="588" spans="1:16" s="1" customFormat="1" ht="17.25" hidden="1" customHeight="1" x14ac:dyDescent="0.25">
      <c r="A588" s="348"/>
      <c r="B588" s="392" t="s">
        <v>66</v>
      </c>
      <c r="C588" s="392"/>
      <c r="D588" s="392"/>
      <c r="E588" s="392"/>
      <c r="F588" s="392"/>
      <c r="G588" s="393">
        <v>0</v>
      </c>
      <c r="H588" s="393">
        <v>0</v>
      </c>
      <c r="I588" s="393">
        <v>0</v>
      </c>
      <c r="J588" s="393">
        <v>0</v>
      </c>
      <c r="K588" s="393">
        <v>0</v>
      </c>
      <c r="L588" s="393">
        <v>0</v>
      </c>
      <c r="M588" s="393">
        <v>0</v>
      </c>
      <c r="N588" s="392"/>
      <c r="O588" s="392"/>
      <c r="P588" s="392"/>
    </row>
    <row r="589" spans="1:16" s="1" customFormat="1" ht="17.25" hidden="1" customHeight="1" x14ac:dyDescent="0.25">
      <c r="A589" s="348"/>
      <c r="B589" s="392" t="s">
        <v>68</v>
      </c>
      <c r="C589" s="392"/>
      <c r="D589" s="392"/>
      <c r="E589" s="392"/>
      <c r="F589" s="392"/>
      <c r="G589" s="393" t="e">
        <f>G587</f>
        <v>#REF!</v>
      </c>
      <c r="H589" s="393" t="e">
        <f t="shared" ref="H589:M589" si="55">H587</f>
        <v>#REF!</v>
      </c>
      <c r="I589" s="393" t="e">
        <f t="shared" si="55"/>
        <v>#REF!</v>
      </c>
      <c r="J589" s="393" t="e">
        <f t="shared" si="55"/>
        <v>#REF!</v>
      </c>
      <c r="K589" s="393" t="e">
        <f t="shared" si="55"/>
        <v>#REF!</v>
      </c>
      <c r="L589" s="393" t="e">
        <f t="shared" si="55"/>
        <v>#REF!</v>
      </c>
      <c r="M589" s="393" t="e">
        <f t="shared" si="55"/>
        <v>#REF!</v>
      </c>
      <c r="N589" s="392"/>
      <c r="O589" s="392"/>
      <c r="P589" s="392"/>
    </row>
    <row r="590" spans="1:16" s="1" customFormat="1" ht="17.25" hidden="1" customHeight="1" x14ac:dyDescent="0.25">
      <c r="A590" s="348"/>
      <c r="B590" s="392" t="s">
        <v>672</v>
      </c>
      <c r="C590" s="392"/>
      <c r="D590" s="392"/>
      <c r="E590" s="392"/>
      <c r="F590" s="392"/>
      <c r="G590" s="393">
        <v>0</v>
      </c>
      <c r="H590" s="393">
        <v>0</v>
      </c>
      <c r="I590" s="393">
        <v>0</v>
      </c>
      <c r="J590" s="393">
        <v>0</v>
      </c>
      <c r="K590" s="393">
        <v>0</v>
      </c>
      <c r="L590" s="393">
        <v>0</v>
      </c>
      <c r="M590" s="393">
        <v>0</v>
      </c>
      <c r="N590" s="392"/>
      <c r="O590" s="392"/>
      <c r="P590" s="392"/>
    </row>
    <row r="591" spans="1:16" s="1" customFormat="1" ht="17.25" customHeight="1" x14ac:dyDescent="0.25">
      <c r="A591" s="348"/>
      <c r="B591" s="506" t="s">
        <v>690</v>
      </c>
      <c r="C591" s="507"/>
      <c r="D591" s="507"/>
      <c r="E591" s="507"/>
      <c r="F591" s="507"/>
      <c r="G591" s="507"/>
      <c r="H591" s="507"/>
      <c r="I591" s="507"/>
      <c r="J591" s="507"/>
      <c r="K591" s="507"/>
      <c r="L591" s="507"/>
      <c r="M591" s="507"/>
      <c r="N591" s="507"/>
      <c r="O591" s="507"/>
      <c r="P591" s="508"/>
    </row>
    <row r="592" spans="1:16" ht="15" customHeight="1" x14ac:dyDescent="0.25">
      <c r="A592" s="377" t="s">
        <v>632</v>
      </c>
      <c r="B592" s="451" t="s">
        <v>633</v>
      </c>
      <c r="C592" s="451"/>
      <c r="D592" s="451"/>
      <c r="E592" s="451"/>
      <c r="F592" s="451"/>
      <c r="G592" s="451"/>
      <c r="H592" s="451"/>
      <c r="I592" s="451"/>
      <c r="J592" s="451"/>
      <c r="K592" s="451"/>
      <c r="L592" s="451"/>
      <c r="M592" s="452"/>
      <c r="N592" s="88"/>
      <c r="O592" s="88"/>
      <c r="P592" s="88"/>
    </row>
    <row r="593" spans="1:16" ht="15" customHeight="1" x14ac:dyDescent="0.25">
      <c r="A593" s="378"/>
      <c r="B593" s="451" t="s">
        <v>634</v>
      </c>
      <c r="C593" s="451"/>
      <c r="D593" s="451"/>
      <c r="E593" s="451"/>
      <c r="F593" s="451"/>
      <c r="G593" s="451"/>
      <c r="H593" s="451"/>
      <c r="I593" s="451"/>
      <c r="J593" s="451"/>
      <c r="K593" s="451"/>
      <c r="L593" s="451"/>
      <c r="M593" s="452"/>
      <c r="N593" s="88"/>
      <c r="O593" s="88"/>
      <c r="P593" s="88"/>
    </row>
    <row r="594" spans="1:16" s="68" customFormat="1" ht="45.75" customHeight="1" x14ac:dyDescent="0.25">
      <c r="A594" s="237"/>
      <c r="B594" s="233" t="s">
        <v>635</v>
      </c>
      <c r="C594" s="254" t="s">
        <v>691</v>
      </c>
      <c r="D594" s="229" t="s">
        <v>636</v>
      </c>
      <c r="E594" s="229" t="s">
        <v>637</v>
      </c>
      <c r="F594" s="229" t="s">
        <v>33</v>
      </c>
      <c r="G594" s="229">
        <v>2</v>
      </c>
      <c r="H594" s="229">
        <v>2</v>
      </c>
      <c r="I594" s="235">
        <v>2</v>
      </c>
      <c r="J594" s="229">
        <v>2</v>
      </c>
      <c r="K594" s="229">
        <v>2</v>
      </c>
      <c r="L594" s="229">
        <v>2</v>
      </c>
      <c r="M594" s="250">
        <v>2</v>
      </c>
      <c r="N594" s="240"/>
      <c r="O594" s="240"/>
      <c r="P594" s="240"/>
    </row>
    <row r="595" spans="1:16" s="71" customFormat="1" ht="39" customHeight="1" x14ac:dyDescent="0.25">
      <c r="A595" s="243"/>
      <c r="B595" s="253" t="s">
        <v>692</v>
      </c>
      <c r="C595" s="255" t="s">
        <v>693</v>
      </c>
      <c r="D595" s="243" t="s">
        <v>322</v>
      </c>
      <c r="E595" s="243" t="s">
        <v>74</v>
      </c>
      <c r="F595" s="243" t="s">
        <v>33</v>
      </c>
      <c r="G595" s="229">
        <v>1</v>
      </c>
      <c r="H595" s="229">
        <v>1</v>
      </c>
      <c r="I595" s="229">
        <v>1</v>
      </c>
      <c r="J595" s="229">
        <v>1</v>
      </c>
      <c r="K595" s="229">
        <v>1</v>
      </c>
      <c r="L595" s="229">
        <v>1</v>
      </c>
      <c r="M595" s="229">
        <v>1</v>
      </c>
      <c r="N595" s="400"/>
      <c r="O595" s="249"/>
      <c r="P595" s="240"/>
    </row>
    <row r="596" spans="1:16" s="72" customFormat="1" ht="93" customHeight="1" x14ac:dyDescent="0.25">
      <c r="A596" s="229"/>
      <c r="B596" s="234" t="s">
        <v>694</v>
      </c>
      <c r="C596" s="254" t="s">
        <v>647</v>
      </c>
      <c r="D596" s="229" t="s">
        <v>322</v>
      </c>
      <c r="E596" s="229" t="s">
        <v>648</v>
      </c>
      <c r="F596" s="229" t="s">
        <v>33</v>
      </c>
      <c r="G596" s="236">
        <v>12</v>
      </c>
      <c r="H596" s="236">
        <v>12</v>
      </c>
      <c r="I596" s="236">
        <v>12</v>
      </c>
      <c r="J596" s="236">
        <v>12</v>
      </c>
      <c r="K596" s="236">
        <v>12</v>
      </c>
      <c r="L596" s="236">
        <v>12</v>
      </c>
      <c r="M596" s="236">
        <v>12</v>
      </c>
      <c r="N596" s="229"/>
      <c r="O596" s="240"/>
      <c r="P596" s="230" t="s">
        <v>791</v>
      </c>
    </row>
    <row r="597" spans="1:16" s="63" customFormat="1" ht="18.75" customHeight="1" x14ac:dyDescent="0.25">
      <c r="A597" s="387" t="s">
        <v>650</v>
      </c>
      <c r="B597" s="451" t="s">
        <v>651</v>
      </c>
      <c r="C597" s="451"/>
      <c r="D597" s="451"/>
      <c r="E597" s="451"/>
      <c r="F597" s="451"/>
      <c r="G597" s="451"/>
      <c r="H597" s="451"/>
      <c r="I597" s="451"/>
      <c r="J597" s="451"/>
      <c r="K597" s="451"/>
      <c r="L597" s="451"/>
      <c r="M597" s="452"/>
      <c r="N597" s="88"/>
      <c r="O597" s="88"/>
      <c r="P597" s="88"/>
    </row>
    <row r="598" spans="1:16" s="2" customFormat="1" ht="42" customHeight="1" x14ac:dyDescent="0.25">
      <c r="A598" s="146"/>
      <c r="B598" s="186" t="s">
        <v>695</v>
      </c>
      <c r="C598" s="110" t="s">
        <v>653</v>
      </c>
      <c r="D598" s="110" t="s">
        <v>654</v>
      </c>
      <c r="E598" s="110" t="s">
        <v>24</v>
      </c>
      <c r="F598" s="110" t="s">
        <v>33</v>
      </c>
      <c r="G598" s="110"/>
      <c r="H598" s="110"/>
      <c r="I598" s="113">
        <v>86.8</v>
      </c>
      <c r="J598" s="110">
        <v>89.5</v>
      </c>
      <c r="K598" s="110">
        <v>89.5</v>
      </c>
      <c r="L598" s="110">
        <v>92.1</v>
      </c>
      <c r="M598" s="148">
        <v>92.1</v>
      </c>
      <c r="N598" s="114"/>
      <c r="O598" s="114"/>
      <c r="P598" s="114"/>
    </row>
    <row r="599" spans="1:16" s="2" customFormat="1" ht="21.75" customHeight="1" x14ac:dyDescent="0.25">
      <c r="A599" s="509" t="s">
        <v>528</v>
      </c>
      <c r="B599" s="510"/>
      <c r="C599" s="510"/>
      <c r="D599" s="510"/>
      <c r="E599" s="510"/>
      <c r="F599" s="510"/>
      <c r="G599" s="510"/>
      <c r="H599" s="510"/>
      <c r="I599" s="510"/>
      <c r="J599" s="510"/>
      <c r="K599" s="510"/>
      <c r="L599" s="510"/>
      <c r="M599" s="510"/>
      <c r="N599" s="510"/>
      <c r="O599" s="510"/>
      <c r="P599" s="511"/>
    </row>
    <row r="600" spans="1:16" s="72" customFormat="1" ht="33.75" customHeight="1" x14ac:dyDescent="0.25">
      <c r="A600" s="453"/>
      <c r="B600" s="455" t="s">
        <v>696</v>
      </c>
      <c r="C600" s="457" t="s">
        <v>697</v>
      </c>
      <c r="D600" s="457" t="s">
        <v>322</v>
      </c>
      <c r="E600" s="229" t="s">
        <v>273</v>
      </c>
      <c r="F600" s="457" t="s">
        <v>54</v>
      </c>
      <c r="G600" s="229">
        <f>G602</f>
        <v>0</v>
      </c>
      <c r="H600" s="229">
        <f t="shared" ref="H600:M600" si="56">H602</f>
        <v>0</v>
      </c>
      <c r="I600" s="229">
        <f t="shared" si="56"/>
        <v>0</v>
      </c>
      <c r="J600" s="229">
        <f t="shared" si="56"/>
        <v>1</v>
      </c>
      <c r="K600" s="229">
        <f t="shared" si="56"/>
        <v>0</v>
      </c>
      <c r="L600" s="229">
        <f t="shared" si="56"/>
        <v>0</v>
      </c>
      <c r="M600" s="229">
        <f t="shared" si="56"/>
        <v>0</v>
      </c>
      <c r="N600" s="447" t="s">
        <v>446</v>
      </c>
      <c r="O600" s="249"/>
      <c r="P600" s="512" t="s">
        <v>792</v>
      </c>
    </row>
    <row r="601" spans="1:16" s="72" customFormat="1" ht="15.75" customHeight="1" x14ac:dyDescent="0.25">
      <c r="A601" s="454"/>
      <c r="B601" s="456"/>
      <c r="C601" s="458"/>
      <c r="D601" s="458"/>
      <c r="E601" s="229" t="s">
        <v>32</v>
      </c>
      <c r="F601" s="458"/>
      <c r="G601" s="231">
        <f>G603</f>
        <v>0</v>
      </c>
      <c r="H601" s="231">
        <f t="shared" ref="H601:M601" si="57">H603</f>
        <v>0</v>
      </c>
      <c r="I601" s="231">
        <f t="shared" si="57"/>
        <v>0</v>
      </c>
      <c r="J601" s="231">
        <f t="shared" si="57"/>
        <v>25</v>
      </c>
      <c r="K601" s="231">
        <f t="shared" si="57"/>
        <v>0</v>
      </c>
      <c r="L601" s="231">
        <f t="shared" si="57"/>
        <v>0</v>
      </c>
      <c r="M601" s="231">
        <f t="shared" si="57"/>
        <v>0</v>
      </c>
      <c r="N601" s="448"/>
      <c r="O601" s="249"/>
      <c r="P601" s="513"/>
    </row>
    <row r="602" spans="1:16" s="76" customFormat="1" ht="15" customHeight="1" x14ac:dyDescent="0.25">
      <c r="A602" s="441"/>
      <c r="B602" s="443" t="s">
        <v>698</v>
      </c>
      <c r="C602" s="445"/>
      <c r="D602" s="445" t="s">
        <v>322</v>
      </c>
      <c r="E602" s="401" t="s">
        <v>74</v>
      </c>
      <c r="F602" s="445" t="s">
        <v>54</v>
      </c>
      <c r="G602" s="401"/>
      <c r="H602" s="401"/>
      <c r="I602" s="402"/>
      <c r="J602" s="401">
        <v>1</v>
      </c>
      <c r="K602" s="401"/>
      <c r="L602" s="402"/>
      <c r="M602" s="403"/>
      <c r="N602" s="404"/>
      <c r="O602" s="404"/>
      <c r="P602" s="405"/>
    </row>
    <row r="603" spans="1:16" s="76" customFormat="1" x14ac:dyDescent="0.25">
      <c r="A603" s="442"/>
      <c r="B603" s="444"/>
      <c r="C603" s="446"/>
      <c r="D603" s="446"/>
      <c r="E603" s="401" t="s">
        <v>32</v>
      </c>
      <c r="F603" s="446"/>
      <c r="G603" s="401"/>
      <c r="H603" s="401"/>
      <c r="I603" s="402"/>
      <c r="J603" s="401">
        <v>25</v>
      </c>
      <c r="K603" s="401"/>
      <c r="L603" s="402"/>
      <c r="M603" s="403"/>
      <c r="N603" s="406"/>
      <c r="O603" s="404"/>
      <c r="P603" s="405"/>
    </row>
    <row r="604" spans="1:16" s="72" customFormat="1" ht="24.75" customHeight="1" x14ac:dyDescent="0.25">
      <c r="A604" s="453"/>
      <c r="B604" s="455" t="s">
        <v>699</v>
      </c>
      <c r="C604" s="457" t="s">
        <v>697</v>
      </c>
      <c r="D604" s="457" t="s">
        <v>654</v>
      </c>
      <c r="E604" s="229" t="s">
        <v>74</v>
      </c>
      <c r="F604" s="230"/>
      <c r="G604" s="229">
        <f>G606+G608</f>
        <v>0</v>
      </c>
      <c r="H604" s="229">
        <f t="shared" ref="H604:M604" si="58">H606+H608</f>
        <v>0</v>
      </c>
      <c r="I604" s="229">
        <f t="shared" si="58"/>
        <v>0</v>
      </c>
      <c r="J604" s="229">
        <f t="shared" si="58"/>
        <v>2</v>
      </c>
      <c r="K604" s="229">
        <f t="shared" si="58"/>
        <v>0</v>
      </c>
      <c r="L604" s="229">
        <f t="shared" si="58"/>
        <v>0</v>
      </c>
      <c r="M604" s="229">
        <f t="shared" si="58"/>
        <v>0</v>
      </c>
      <c r="N604" s="447" t="s">
        <v>446</v>
      </c>
      <c r="O604" s="249"/>
      <c r="P604" s="479" t="s">
        <v>793</v>
      </c>
    </row>
    <row r="605" spans="1:16" s="72" customFormat="1" ht="18" customHeight="1" x14ac:dyDescent="0.25">
      <c r="A605" s="454"/>
      <c r="B605" s="456"/>
      <c r="C605" s="458"/>
      <c r="D605" s="458"/>
      <c r="E605" s="229" t="s">
        <v>32</v>
      </c>
      <c r="F605" s="230"/>
      <c r="G605" s="229">
        <f>G607+G609</f>
        <v>0</v>
      </c>
      <c r="H605" s="229">
        <f t="shared" ref="H605:M605" si="59">H607+H609</f>
        <v>0</v>
      </c>
      <c r="I605" s="229">
        <f t="shared" si="59"/>
        <v>0</v>
      </c>
      <c r="J605" s="229">
        <f t="shared" si="59"/>
        <v>20</v>
      </c>
      <c r="K605" s="229">
        <f t="shared" si="59"/>
        <v>0</v>
      </c>
      <c r="L605" s="229">
        <f t="shared" si="59"/>
        <v>0</v>
      </c>
      <c r="M605" s="229">
        <f t="shared" si="59"/>
        <v>0</v>
      </c>
      <c r="N605" s="448"/>
      <c r="O605" s="249"/>
      <c r="P605" s="480"/>
    </row>
    <row r="606" spans="1:16" s="76" customFormat="1" ht="15" customHeight="1" x14ac:dyDescent="0.25">
      <c r="A606" s="441"/>
      <c r="B606" s="443" t="s">
        <v>700</v>
      </c>
      <c r="C606" s="445"/>
      <c r="D606" s="445" t="s">
        <v>322</v>
      </c>
      <c r="E606" s="401" t="s">
        <v>74</v>
      </c>
      <c r="F606" s="445" t="s">
        <v>54</v>
      </c>
      <c r="G606" s="401"/>
      <c r="H606" s="401"/>
      <c r="I606" s="402"/>
      <c r="J606" s="401">
        <v>1</v>
      </c>
      <c r="K606" s="401"/>
      <c r="L606" s="402"/>
      <c r="M606" s="403"/>
      <c r="N606" s="404"/>
      <c r="O606" s="404"/>
      <c r="P606" s="405"/>
    </row>
    <row r="607" spans="1:16" s="76" customFormat="1" ht="30" customHeight="1" x14ac:dyDescent="0.25">
      <c r="A607" s="442"/>
      <c r="B607" s="444"/>
      <c r="C607" s="446"/>
      <c r="D607" s="446"/>
      <c r="E607" s="401" t="s">
        <v>32</v>
      </c>
      <c r="F607" s="446"/>
      <c r="G607" s="401"/>
      <c r="H607" s="401"/>
      <c r="I607" s="402"/>
      <c r="J607" s="401">
        <v>10</v>
      </c>
      <c r="K607" s="401"/>
      <c r="L607" s="402"/>
      <c r="M607" s="403"/>
      <c r="N607" s="406"/>
      <c r="O607" s="404"/>
      <c r="P607" s="405"/>
    </row>
    <row r="608" spans="1:16" s="76" customFormat="1" ht="15" customHeight="1" x14ac:dyDescent="0.25">
      <c r="A608" s="441"/>
      <c r="B608" s="443" t="s">
        <v>700</v>
      </c>
      <c r="C608" s="445"/>
      <c r="D608" s="445" t="s">
        <v>322</v>
      </c>
      <c r="E608" s="401" t="s">
        <v>74</v>
      </c>
      <c r="F608" s="445" t="s">
        <v>54</v>
      </c>
      <c r="G608" s="401"/>
      <c r="H608" s="401"/>
      <c r="I608" s="402"/>
      <c r="J608" s="401">
        <v>1</v>
      </c>
      <c r="K608" s="401"/>
      <c r="L608" s="402"/>
      <c r="M608" s="403"/>
      <c r="N608" s="404"/>
      <c r="O608" s="404"/>
      <c r="P608" s="405"/>
    </row>
    <row r="609" spans="1:16" s="76" customFormat="1" ht="30" customHeight="1" x14ac:dyDescent="0.25">
      <c r="A609" s="442"/>
      <c r="B609" s="444"/>
      <c r="C609" s="446"/>
      <c r="D609" s="446"/>
      <c r="E609" s="401" t="s">
        <v>32</v>
      </c>
      <c r="F609" s="446"/>
      <c r="G609" s="401"/>
      <c r="H609" s="401"/>
      <c r="I609" s="402"/>
      <c r="J609" s="401">
        <v>10</v>
      </c>
      <c r="K609" s="401"/>
      <c r="L609" s="402"/>
      <c r="M609" s="403"/>
      <c r="N609" s="406"/>
      <c r="O609" s="404"/>
      <c r="P609" s="405"/>
    </row>
    <row r="610" spans="1:16" s="66" customFormat="1" ht="15" customHeight="1" x14ac:dyDescent="0.25">
      <c r="A610" s="103" t="s">
        <v>658</v>
      </c>
      <c r="B610" s="449" t="s">
        <v>659</v>
      </c>
      <c r="C610" s="449"/>
      <c r="D610" s="449"/>
      <c r="E610" s="449"/>
      <c r="F610" s="449"/>
      <c r="G610" s="449"/>
      <c r="H610" s="449"/>
      <c r="I610" s="449"/>
      <c r="J610" s="449"/>
      <c r="K610" s="449"/>
      <c r="L610" s="449"/>
      <c r="M610" s="450"/>
      <c r="N610" s="407"/>
      <c r="O610" s="407"/>
      <c r="P610" s="407"/>
    </row>
    <row r="611" spans="1:16" s="68" customFormat="1" ht="63.75" x14ac:dyDescent="0.25">
      <c r="A611" s="237"/>
      <c r="B611" s="233" t="s">
        <v>701</v>
      </c>
      <c r="C611" s="229" t="s">
        <v>653</v>
      </c>
      <c r="D611" s="229" t="s">
        <v>661</v>
      </c>
      <c r="E611" s="229" t="s">
        <v>24</v>
      </c>
      <c r="F611" s="229"/>
      <c r="G611" s="229"/>
      <c r="H611" s="241">
        <v>22</v>
      </c>
      <c r="I611" s="241">
        <v>22</v>
      </c>
      <c r="J611" s="229">
        <v>37.700000000000003</v>
      </c>
      <c r="K611" s="229">
        <v>53.4</v>
      </c>
      <c r="L611" s="229">
        <v>69.599999999999994</v>
      </c>
      <c r="M611" s="250">
        <v>84.1</v>
      </c>
      <c r="N611" s="240"/>
      <c r="O611" s="240"/>
      <c r="P611" s="240"/>
    </row>
    <row r="612" spans="1:16" s="72" customFormat="1" ht="23.25" customHeight="1" x14ac:dyDescent="0.25">
      <c r="A612" s="453"/>
      <c r="B612" s="455" t="s">
        <v>662</v>
      </c>
      <c r="C612" s="453" t="s">
        <v>697</v>
      </c>
      <c r="D612" s="457" t="s">
        <v>322</v>
      </c>
      <c r="E612" s="229" t="s">
        <v>74</v>
      </c>
      <c r="F612" s="453"/>
      <c r="G612" s="237"/>
      <c r="H612" s="237"/>
      <c r="I612" s="408"/>
      <c r="J612" s="235">
        <v>8</v>
      </c>
      <c r="K612" s="235">
        <v>9</v>
      </c>
      <c r="L612" s="235">
        <v>10</v>
      </c>
      <c r="M612" s="235">
        <v>11</v>
      </c>
      <c r="N612" s="447" t="s">
        <v>68</v>
      </c>
      <c r="O612" s="249"/>
      <c r="P612" s="240"/>
    </row>
    <row r="613" spans="1:16" s="72" customFormat="1" ht="39" customHeight="1" x14ac:dyDescent="0.25">
      <c r="A613" s="454"/>
      <c r="B613" s="456"/>
      <c r="C613" s="454"/>
      <c r="D613" s="458"/>
      <c r="E613" s="229" t="s">
        <v>32</v>
      </c>
      <c r="F613" s="454"/>
      <c r="G613" s="237"/>
      <c r="H613" s="237"/>
      <c r="I613" s="408"/>
      <c r="J613" s="231">
        <v>3.2</v>
      </c>
      <c r="K613" s="231">
        <f>J613*1.05</f>
        <v>3.3600000000000003</v>
      </c>
      <c r="L613" s="231">
        <f>K613*1.08</f>
        <v>3.6288000000000005</v>
      </c>
      <c r="M613" s="231">
        <f>L613*1.05</f>
        <v>3.8102400000000007</v>
      </c>
      <c r="N613" s="448"/>
      <c r="O613" s="249"/>
      <c r="P613" s="240"/>
    </row>
    <row r="614" spans="1:16" s="66" customFormat="1" ht="18.75" customHeight="1" x14ac:dyDescent="0.25">
      <c r="A614" s="103" t="s">
        <v>663</v>
      </c>
      <c r="B614" s="449" t="s">
        <v>664</v>
      </c>
      <c r="C614" s="449"/>
      <c r="D614" s="449"/>
      <c r="E614" s="449"/>
      <c r="F614" s="449"/>
      <c r="G614" s="449"/>
      <c r="H614" s="449"/>
      <c r="I614" s="449"/>
      <c r="J614" s="449"/>
      <c r="K614" s="449"/>
      <c r="L614" s="449"/>
      <c r="M614" s="450"/>
      <c r="N614" s="407"/>
      <c r="O614" s="407"/>
      <c r="P614" s="407"/>
    </row>
    <row r="615" spans="1:16" s="68" customFormat="1" ht="38.25" x14ac:dyDescent="0.25">
      <c r="A615" s="237"/>
      <c r="B615" s="233" t="s">
        <v>702</v>
      </c>
      <c r="C615" s="229" t="s">
        <v>653</v>
      </c>
      <c r="D615" s="229" t="s">
        <v>661</v>
      </c>
      <c r="E615" s="229" t="s">
        <v>24</v>
      </c>
      <c r="F615" s="229"/>
      <c r="G615" s="229"/>
      <c r="H615" s="241">
        <v>30</v>
      </c>
      <c r="I615" s="241">
        <v>45</v>
      </c>
      <c r="J615" s="241">
        <v>60</v>
      </c>
      <c r="K615" s="241">
        <v>70</v>
      </c>
      <c r="L615" s="241">
        <v>75</v>
      </c>
      <c r="M615" s="242">
        <v>80</v>
      </c>
      <c r="N615" s="240"/>
      <c r="O615" s="240"/>
      <c r="P615" s="240"/>
    </row>
    <row r="616" spans="1:16" s="72" customFormat="1" ht="70.5" customHeight="1" x14ac:dyDescent="0.25">
      <c r="A616" s="237"/>
      <c r="B616" s="409" t="s">
        <v>703</v>
      </c>
      <c r="C616" s="229" t="s">
        <v>757</v>
      </c>
      <c r="D616" s="229" t="s">
        <v>322</v>
      </c>
      <c r="E616" s="229" t="s">
        <v>32</v>
      </c>
      <c r="F616" s="229" t="s">
        <v>548</v>
      </c>
      <c r="G616" s="241"/>
      <c r="H616" s="241"/>
      <c r="I616" s="241">
        <v>25.9</v>
      </c>
      <c r="J616" s="241"/>
      <c r="K616" s="241"/>
      <c r="L616" s="410"/>
      <c r="M616" s="410"/>
      <c r="N616" s="236" t="s">
        <v>68</v>
      </c>
      <c r="O616" s="236">
        <v>122006</v>
      </c>
      <c r="P616" s="240"/>
    </row>
    <row r="617" spans="1:16" s="72" customFormat="1" ht="42.75" customHeight="1" x14ac:dyDescent="0.25">
      <c r="A617" s="237"/>
      <c r="B617" s="409" t="s">
        <v>704</v>
      </c>
      <c r="C617" s="254" t="s">
        <v>757</v>
      </c>
      <c r="D617" s="229" t="s">
        <v>322</v>
      </c>
      <c r="E617" s="229" t="s">
        <v>32</v>
      </c>
      <c r="F617" s="229" t="s">
        <v>548</v>
      </c>
      <c r="G617" s="229"/>
      <c r="H617" s="229"/>
      <c r="I617" s="235">
        <v>23.8</v>
      </c>
      <c r="J617" s="229"/>
      <c r="K617" s="229"/>
      <c r="L617" s="229"/>
      <c r="M617" s="229"/>
      <c r="N617" s="236" t="s">
        <v>68</v>
      </c>
      <c r="O617" s="236">
        <v>122006</v>
      </c>
      <c r="P617" s="240"/>
    </row>
    <row r="618" spans="1:16" ht="18.75" customHeight="1" x14ac:dyDescent="0.25">
      <c r="A618" s="387" t="s">
        <v>666</v>
      </c>
      <c r="B618" s="451" t="s">
        <v>667</v>
      </c>
      <c r="C618" s="451"/>
      <c r="D618" s="451"/>
      <c r="E618" s="451"/>
      <c r="F618" s="451"/>
      <c r="G618" s="451"/>
      <c r="H618" s="451"/>
      <c r="I618" s="451"/>
      <c r="J618" s="451"/>
      <c r="K618" s="451"/>
      <c r="L618" s="451"/>
      <c r="M618" s="452"/>
      <c r="N618" s="88"/>
      <c r="O618" s="88"/>
      <c r="P618" s="88"/>
    </row>
    <row r="619" spans="1:16" s="68" customFormat="1" ht="38.25" x14ac:dyDescent="0.25">
      <c r="A619" s="237"/>
      <c r="B619" s="233" t="s">
        <v>705</v>
      </c>
      <c r="C619" s="229" t="s">
        <v>653</v>
      </c>
      <c r="D619" s="229" t="s">
        <v>661</v>
      </c>
      <c r="E619" s="229" t="s">
        <v>24</v>
      </c>
      <c r="F619" s="229"/>
      <c r="G619" s="241">
        <v>2.5499999999999998</v>
      </c>
      <c r="H619" s="241">
        <v>54.05</v>
      </c>
      <c r="I619" s="241">
        <v>54.05</v>
      </c>
      <c r="J619" s="241">
        <v>54.85</v>
      </c>
      <c r="K619" s="241">
        <v>55.7</v>
      </c>
      <c r="L619" s="241">
        <v>56.55</v>
      </c>
      <c r="M619" s="242">
        <v>57.4</v>
      </c>
      <c r="N619" s="240"/>
      <c r="O619" s="240"/>
      <c r="P619" s="240"/>
    </row>
    <row r="620" spans="1:16" s="68" customFormat="1" x14ac:dyDescent="0.25">
      <c r="A620" s="237"/>
      <c r="B620" s="233" t="s">
        <v>573</v>
      </c>
      <c r="C620" s="229"/>
      <c r="D620" s="229"/>
      <c r="E620" s="229"/>
      <c r="F620" s="229"/>
      <c r="G620" s="241"/>
      <c r="H620" s="241"/>
      <c r="I620" s="241"/>
      <c r="J620" s="241"/>
      <c r="K620" s="241"/>
      <c r="L620" s="241">
        <v>15</v>
      </c>
      <c r="M620" s="242">
        <v>14</v>
      </c>
      <c r="N620" s="240"/>
      <c r="O620" s="240"/>
      <c r="P620" s="411"/>
    </row>
    <row r="621" spans="1:16" s="75" customFormat="1" ht="43.5" customHeight="1" x14ac:dyDescent="0.2">
      <c r="A621" s="237"/>
      <c r="B621" s="230" t="s">
        <v>669</v>
      </c>
      <c r="C621" s="254" t="s">
        <v>757</v>
      </c>
      <c r="D621" s="229" t="s">
        <v>39</v>
      </c>
      <c r="E621" s="229" t="s">
        <v>24</v>
      </c>
      <c r="F621" s="229" t="s">
        <v>54</v>
      </c>
      <c r="G621" s="229"/>
      <c r="H621" s="229">
        <v>100</v>
      </c>
      <c r="I621" s="229">
        <v>100</v>
      </c>
      <c r="J621" s="231">
        <v>100</v>
      </c>
      <c r="K621" s="229">
        <v>100</v>
      </c>
      <c r="L621" s="229">
        <v>100</v>
      </c>
      <c r="M621" s="229">
        <v>100</v>
      </c>
      <c r="N621" s="249"/>
      <c r="O621" s="249"/>
      <c r="P621" s="412" t="s">
        <v>794</v>
      </c>
    </row>
    <row r="622" spans="1:16" s="68" customFormat="1" ht="15" customHeight="1" x14ac:dyDescent="0.25">
      <c r="A622" s="229" t="s">
        <v>673</v>
      </c>
      <c r="B622" s="489" t="s">
        <v>674</v>
      </c>
      <c r="C622" s="489"/>
      <c r="D622" s="489"/>
      <c r="E622" s="489"/>
      <c r="F622" s="489"/>
      <c r="G622" s="489"/>
      <c r="H622" s="489"/>
      <c r="I622" s="489"/>
      <c r="J622" s="489"/>
      <c r="K622" s="489"/>
      <c r="L622" s="489"/>
      <c r="M622" s="490"/>
      <c r="N622" s="240"/>
      <c r="O622" s="240"/>
      <c r="P622" s="240"/>
    </row>
    <row r="623" spans="1:16" s="68" customFormat="1" ht="15" customHeight="1" x14ac:dyDescent="0.25">
      <c r="A623" s="237"/>
      <c r="B623" s="489" t="s">
        <v>675</v>
      </c>
      <c r="C623" s="489"/>
      <c r="D623" s="489"/>
      <c r="E623" s="489"/>
      <c r="F623" s="489"/>
      <c r="G623" s="489"/>
      <c r="H623" s="489"/>
      <c r="I623" s="489"/>
      <c r="J623" s="489"/>
      <c r="K623" s="489"/>
      <c r="L623" s="489"/>
      <c r="M623" s="490"/>
      <c r="N623" s="240"/>
      <c r="O623" s="240"/>
      <c r="P623" s="240"/>
    </row>
    <row r="624" spans="1:16" s="68" customFormat="1" ht="36" customHeight="1" x14ac:dyDescent="0.25">
      <c r="A624" s="237"/>
      <c r="B624" s="233" t="s">
        <v>706</v>
      </c>
      <c r="C624" s="254" t="s">
        <v>758</v>
      </c>
      <c r="D624" s="229" t="s">
        <v>322</v>
      </c>
      <c r="E624" s="229" t="s">
        <v>24</v>
      </c>
      <c r="F624" s="229" t="s">
        <v>161</v>
      </c>
      <c r="G624" s="241">
        <v>64</v>
      </c>
      <c r="H624" s="241">
        <v>64.5</v>
      </c>
      <c r="I624" s="231">
        <v>65</v>
      </c>
      <c r="J624" s="241">
        <v>65.5</v>
      </c>
      <c r="K624" s="241">
        <v>66</v>
      </c>
      <c r="L624" s="241">
        <v>66.5</v>
      </c>
      <c r="M624" s="242">
        <v>67</v>
      </c>
      <c r="N624" s="240"/>
      <c r="O624" s="240"/>
      <c r="P624" s="240"/>
    </row>
    <row r="625" spans="1:17" s="71" customFormat="1" ht="88.5" customHeight="1" x14ac:dyDescent="0.25">
      <c r="A625" s="237"/>
      <c r="B625" s="253" t="s">
        <v>707</v>
      </c>
      <c r="C625" s="255" t="s">
        <v>366</v>
      </c>
      <c r="D625" s="243" t="s">
        <v>322</v>
      </c>
      <c r="E625" s="243" t="s">
        <v>680</v>
      </c>
      <c r="F625" s="243" t="s">
        <v>161</v>
      </c>
      <c r="G625" s="236">
        <v>83</v>
      </c>
      <c r="H625" s="236">
        <v>94</v>
      </c>
      <c r="I625" s="413">
        <v>113</v>
      </c>
      <c r="J625" s="236">
        <v>121</v>
      </c>
      <c r="K625" s="236">
        <v>125</v>
      </c>
      <c r="L625" s="236">
        <v>129</v>
      </c>
      <c r="M625" s="236">
        <v>131</v>
      </c>
      <c r="N625" s="250" t="s">
        <v>75</v>
      </c>
      <c r="O625" s="229">
        <v>819008</v>
      </c>
      <c r="P625" s="240"/>
    </row>
    <row r="626" spans="1:17" s="71" customFormat="1" ht="45" customHeight="1" x14ac:dyDescent="0.25">
      <c r="A626" s="237"/>
      <c r="B626" s="253" t="s">
        <v>708</v>
      </c>
      <c r="C626" s="255" t="s">
        <v>366</v>
      </c>
      <c r="D626" s="243" t="s">
        <v>322</v>
      </c>
      <c r="E626" s="236" t="s">
        <v>682</v>
      </c>
      <c r="F626" s="243" t="s">
        <v>161</v>
      </c>
      <c r="G626" s="414">
        <v>3</v>
      </c>
      <c r="H626" s="414">
        <v>3</v>
      </c>
      <c r="I626" s="414">
        <v>3</v>
      </c>
      <c r="J626" s="414">
        <v>3</v>
      </c>
      <c r="K626" s="414">
        <v>3</v>
      </c>
      <c r="L626" s="414">
        <v>3</v>
      </c>
      <c r="M626" s="414">
        <v>3</v>
      </c>
      <c r="N626" s="250" t="s">
        <v>75</v>
      </c>
      <c r="O626" s="229">
        <v>819009</v>
      </c>
      <c r="P626" s="240"/>
    </row>
    <row r="627" spans="1:17" s="71" customFormat="1" ht="120.75" customHeight="1" x14ac:dyDescent="0.25">
      <c r="A627" s="237"/>
      <c r="B627" s="253" t="s">
        <v>709</v>
      </c>
      <c r="C627" s="255" t="s">
        <v>366</v>
      </c>
      <c r="D627" s="243" t="s">
        <v>322</v>
      </c>
      <c r="E627" s="229" t="s">
        <v>305</v>
      </c>
      <c r="F627" s="243" t="s">
        <v>161</v>
      </c>
      <c r="G627" s="236">
        <v>19</v>
      </c>
      <c r="H627" s="236">
        <v>19</v>
      </c>
      <c r="I627" s="236">
        <v>19</v>
      </c>
      <c r="J627" s="236">
        <v>19</v>
      </c>
      <c r="K627" s="236">
        <v>19</v>
      </c>
      <c r="L627" s="236">
        <v>19</v>
      </c>
      <c r="M627" s="236">
        <v>19</v>
      </c>
      <c r="N627" s="250" t="s">
        <v>75</v>
      </c>
      <c r="O627" s="229">
        <v>819009</v>
      </c>
      <c r="P627" s="240"/>
    </row>
    <row r="628" spans="1:17" s="71" customFormat="1" ht="38.25" x14ac:dyDescent="0.25">
      <c r="A628" s="400"/>
      <c r="B628" s="253" t="s">
        <v>710</v>
      </c>
      <c r="C628" s="255" t="s">
        <v>366</v>
      </c>
      <c r="D628" s="243" t="s">
        <v>322</v>
      </c>
      <c r="E628" s="236" t="s">
        <v>74</v>
      </c>
      <c r="F628" s="243" t="s">
        <v>161</v>
      </c>
      <c r="G628" s="236">
        <v>2</v>
      </c>
      <c r="H628" s="236">
        <v>2</v>
      </c>
      <c r="I628" s="236">
        <v>2</v>
      </c>
      <c r="J628" s="236">
        <v>2</v>
      </c>
      <c r="K628" s="236">
        <v>2</v>
      </c>
      <c r="L628" s="236">
        <v>2</v>
      </c>
      <c r="M628" s="236">
        <v>2</v>
      </c>
      <c r="N628" s="250" t="s">
        <v>75</v>
      </c>
      <c r="O628" s="229">
        <v>819009</v>
      </c>
      <c r="P628" s="240"/>
    </row>
    <row r="629" spans="1:17" s="68" customFormat="1" ht="15" customHeight="1" x14ac:dyDescent="0.25">
      <c r="A629" s="237"/>
      <c r="B629" s="489" t="s">
        <v>686</v>
      </c>
      <c r="C629" s="489"/>
      <c r="D629" s="489"/>
      <c r="E629" s="489"/>
      <c r="F629" s="489"/>
      <c r="G629" s="489"/>
      <c r="H629" s="489"/>
      <c r="I629" s="489"/>
      <c r="J629" s="489"/>
      <c r="K629" s="489"/>
      <c r="L629" s="489"/>
      <c r="M629" s="490"/>
      <c r="N629" s="240"/>
      <c r="O629" s="240"/>
      <c r="P629" s="240"/>
    </row>
    <row r="630" spans="1:17" s="68" customFormat="1" ht="35.25" customHeight="1" x14ac:dyDescent="0.25">
      <c r="A630" s="237"/>
      <c r="B630" s="409" t="s">
        <v>711</v>
      </c>
      <c r="C630" s="255" t="s">
        <v>366</v>
      </c>
      <c r="D630" s="229" t="s">
        <v>712</v>
      </c>
      <c r="E630" s="229" t="s">
        <v>32</v>
      </c>
      <c r="F630" s="229"/>
      <c r="G630" s="231">
        <v>19.2</v>
      </c>
      <c r="H630" s="231">
        <v>40.700000000000003</v>
      </c>
      <c r="I630" s="231">
        <f>H630*1.05</f>
        <v>42.735000000000007</v>
      </c>
      <c r="J630" s="231">
        <f>I630*1.05</f>
        <v>44.871750000000006</v>
      </c>
      <c r="K630" s="231">
        <f>J630*1.05</f>
        <v>47.11533750000001</v>
      </c>
      <c r="L630" s="231">
        <f>K630*1.05</f>
        <v>49.47110437500001</v>
      </c>
      <c r="M630" s="231">
        <f>L630*1.05</f>
        <v>51.944659593750011</v>
      </c>
      <c r="N630" s="250" t="s">
        <v>68</v>
      </c>
      <c r="O630" s="229">
        <v>263075</v>
      </c>
      <c r="P630" s="240"/>
      <c r="Q630" s="67"/>
    </row>
    <row r="631" spans="1:17" ht="16.5" customHeight="1" x14ac:dyDescent="0.25">
      <c r="A631" s="387" t="s">
        <v>69</v>
      </c>
      <c r="B631" s="481" t="s">
        <v>713</v>
      </c>
      <c r="C631" s="482"/>
      <c r="D631" s="482"/>
      <c r="E631" s="482"/>
      <c r="F631" s="482"/>
      <c r="G631" s="482"/>
      <c r="H631" s="482"/>
      <c r="I631" s="482"/>
      <c r="J631" s="482"/>
      <c r="K631" s="482"/>
      <c r="L631" s="482"/>
      <c r="M631" s="482"/>
      <c r="N631" s="482"/>
      <c r="O631" s="482"/>
      <c r="P631" s="483"/>
    </row>
    <row r="632" spans="1:17" ht="16.5" customHeight="1" x14ac:dyDescent="0.25">
      <c r="A632" s="88"/>
      <c r="B632" s="491" t="s">
        <v>714</v>
      </c>
      <c r="C632" s="491"/>
      <c r="D632" s="491"/>
      <c r="E632" s="491"/>
      <c r="F632" s="491"/>
      <c r="G632" s="491"/>
      <c r="H632" s="491"/>
      <c r="I632" s="491"/>
      <c r="J632" s="491"/>
      <c r="K632" s="491"/>
      <c r="L632" s="491"/>
      <c r="M632" s="491"/>
      <c r="N632" s="491"/>
      <c r="O632" s="491"/>
      <c r="P632" s="491"/>
    </row>
    <row r="633" spans="1:17" s="2" customFormat="1" ht="60.75" customHeight="1" x14ac:dyDescent="0.25">
      <c r="A633" s="146"/>
      <c r="B633" s="186" t="s">
        <v>715</v>
      </c>
      <c r="C633" s="255" t="s">
        <v>759</v>
      </c>
      <c r="D633" s="110" t="s">
        <v>322</v>
      </c>
      <c r="E633" s="110" t="s">
        <v>24</v>
      </c>
      <c r="F633" s="110" t="s">
        <v>33</v>
      </c>
      <c r="G633" s="110">
        <v>43.5</v>
      </c>
      <c r="H633" s="110">
        <v>44</v>
      </c>
      <c r="I633" s="113">
        <v>45.5</v>
      </c>
      <c r="J633" s="110">
        <v>47</v>
      </c>
      <c r="K633" s="110">
        <v>48.5</v>
      </c>
      <c r="L633" s="110">
        <v>50.5</v>
      </c>
      <c r="M633" s="110">
        <v>52.5</v>
      </c>
      <c r="N633" s="114"/>
      <c r="O633" s="114"/>
      <c r="P633" s="114"/>
    </row>
    <row r="634" spans="1:17" s="69" customFormat="1" ht="21.75" customHeight="1" x14ac:dyDescent="0.25">
      <c r="A634" s="459"/>
      <c r="B634" s="461" t="s">
        <v>716</v>
      </c>
      <c r="C634" s="463"/>
      <c r="D634" s="463" t="s">
        <v>322</v>
      </c>
      <c r="E634" s="110" t="s">
        <v>74</v>
      </c>
      <c r="F634" s="463" t="s">
        <v>717</v>
      </c>
      <c r="G634" s="213"/>
      <c r="H634" s="213"/>
      <c r="I634" s="113"/>
      <c r="J634" s="213">
        <v>1</v>
      </c>
      <c r="K634" s="213">
        <v>1</v>
      </c>
      <c r="L634" s="213"/>
      <c r="M634" s="415"/>
      <c r="N634" s="463" t="s">
        <v>718</v>
      </c>
      <c r="O634" s="486"/>
      <c r="P634" s="488"/>
    </row>
    <row r="635" spans="1:17" s="69" customFormat="1" ht="24.75" customHeight="1" x14ac:dyDescent="0.25">
      <c r="A635" s="460"/>
      <c r="B635" s="462"/>
      <c r="C635" s="464"/>
      <c r="D635" s="464"/>
      <c r="E635" s="110" t="s">
        <v>32</v>
      </c>
      <c r="F635" s="464"/>
      <c r="G635" s="113">
        <f>SUM(G636:G638)</f>
        <v>0</v>
      </c>
      <c r="H635" s="113">
        <f t="shared" ref="H635:M635" si="60">SUM(H636:H638)</f>
        <v>7</v>
      </c>
      <c r="I635" s="113">
        <f t="shared" si="60"/>
        <v>0</v>
      </c>
      <c r="J635" s="113">
        <f t="shared" si="60"/>
        <v>496</v>
      </c>
      <c r="K635" s="113">
        <f t="shared" si="60"/>
        <v>54</v>
      </c>
      <c r="L635" s="113">
        <f t="shared" si="60"/>
        <v>0</v>
      </c>
      <c r="M635" s="113">
        <f t="shared" si="60"/>
        <v>0</v>
      </c>
      <c r="N635" s="464"/>
      <c r="O635" s="487"/>
      <c r="P635" s="488"/>
    </row>
    <row r="636" spans="1:17" s="65" customFormat="1" ht="18" customHeight="1" x14ac:dyDescent="0.25">
      <c r="A636" s="465"/>
      <c r="B636" s="467" t="s">
        <v>719</v>
      </c>
      <c r="C636" s="469"/>
      <c r="D636" s="471"/>
      <c r="E636" s="471" t="s">
        <v>32</v>
      </c>
      <c r="F636" s="471"/>
      <c r="G636" s="416"/>
      <c r="H636" s="416"/>
      <c r="I636" s="416"/>
      <c r="J636" s="416">
        <v>486</v>
      </c>
      <c r="K636" s="416">
        <v>54</v>
      </c>
      <c r="L636" s="197"/>
      <c r="M636" s="197"/>
      <c r="N636" s="193" t="s">
        <v>67</v>
      </c>
      <c r="O636" s="417"/>
      <c r="P636" s="417"/>
    </row>
    <row r="637" spans="1:17" s="65" customFormat="1" ht="16.5" customHeight="1" x14ac:dyDescent="0.25">
      <c r="A637" s="466"/>
      <c r="B637" s="468"/>
      <c r="C637" s="470"/>
      <c r="D637" s="472"/>
      <c r="E637" s="472"/>
      <c r="F637" s="472"/>
      <c r="G637" s="416"/>
      <c r="H637" s="416">
        <v>7</v>
      </c>
      <c r="I637" s="416"/>
      <c r="J637" s="197"/>
      <c r="K637" s="416"/>
      <c r="L637" s="197"/>
      <c r="M637" s="197"/>
      <c r="N637" s="193" t="s">
        <v>68</v>
      </c>
      <c r="O637" s="417"/>
      <c r="P637" s="417"/>
    </row>
    <row r="638" spans="1:17" s="21" customFormat="1" ht="55.5" customHeight="1" x14ac:dyDescent="0.25">
      <c r="A638" s="418"/>
      <c r="B638" s="419" t="s">
        <v>720</v>
      </c>
      <c r="C638" s="208"/>
      <c r="D638" s="208"/>
      <c r="E638" s="208" t="s">
        <v>32</v>
      </c>
      <c r="F638" s="208"/>
      <c r="G638" s="163"/>
      <c r="H638" s="163"/>
      <c r="I638" s="163"/>
      <c r="J638" s="162">
        <v>10</v>
      </c>
      <c r="K638" s="162"/>
      <c r="L638" s="162"/>
      <c r="M638" s="162"/>
      <c r="N638" s="208" t="s">
        <v>68</v>
      </c>
      <c r="O638" s="193"/>
      <c r="P638" s="417"/>
    </row>
    <row r="639" spans="1:17" s="10" customFormat="1" ht="17.25" customHeight="1" x14ac:dyDescent="0.25">
      <c r="A639" s="118"/>
      <c r="B639" s="119" t="s">
        <v>65</v>
      </c>
      <c r="C639" s="119"/>
      <c r="D639" s="119"/>
      <c r="E639" s="119"/>
      <c r="F639" s="119"/>
      <c r="G639" s="120">
        <f>G641+G642</f>
        <v>0</v>
      </c>
      <c r="H639" s="120">
        <f t="shared" ref="H639:M639" si="61">H641+H642</f>
        <v>7</v>
      </c>
      <c r="I639" s="120">
        <f t="shared" si="61"/>
        <v>0</v>
      </c>
      <c r="J639" s="120">
        <f t="shared" si="61"/>
        <v>496</v>
      </c>
      <c r="K639" s="120">
        <f t="shared" si="61"/>
        <v>54</v>
      </c>
      <c r="L639" s="120">
        <f t="shared" si="61"/>
        <v>0</v>
      </c>
      <c r="M639" s="120">
        <f t="shared" si="61"/>
        <v>0</v>
      </c>
      <c r="N639" s="119"/>
      <c r="O639" s="119"/>
      <c r="P639" s="119"/>
    </row>
    <row r="640" spans="1:17" s="10" customFormat="1" ht="17.25" customHeight="1" x14ac:dyDescent="0.25">
      <c r="A640" s="118"/>
      <c r="B640" s="119" t="s">
        <v>66</v>
      </c>
      <c r="C640" s="119"/>
      <c r="D640" s="119"/>
      <c r="E640" s="119"/>
      <c r="F640" s="119"/>
      <c r="G640" s="120"/>
      <c r="H640" s="120"/>
      <c r="I640" s="120"/>
      <c r="J640" s="120"/>
      <c r="K640" s="120"/>
      <c r="L640" s="120"/>
      <c r="M640" s="120"/>
      <c r="N640" s="119"/>
      <c r="O640" s="119"/>
      <c r="P640" s="119"/>
    </row>
    <row r="641" spans="1:16" s="10" customFormat="1" ht="17.25" customHeight="1" x14ac:dyDescent="0.25">
      <c r="A641" s="118"/>
      <c r="B641" s="119" t="s">
        <v>67</v>
      </c>
      <c r="C641" s="119"/>
      <c r="D641" s="119"/>
      <c r="E641" s="119"/>
      <c r="F641" s="119"/>
      <c r="G641" s="120">
        <f>G636</f>
        <v>0</v>
      </c>
      <c r="H641" s="120">
        <f t="shared" ref="H641:M641" si="62">H636</f>
        <v>0</v>
      </c>
      <c r="I641" s="120">
        <f t="shared" si="62"/>
        <v>0</v>
      </c>
      <c r="J641" s="120">
        <f t="shared" si="62"/>
        <v>486</v>
      </c>
      <c r="K641" s="120">
        <f t="shared" si="62"/>
        <v>54</v>
      </c>
      <c r="L641" s="120">
        <f t="shared" si="62"/>
        <v>0</v>
      </c>
      <c r="M641" s="120">
        <f t="shared" si="62"/>
        <v>0</v>
      </c>
      <c r="N641" s="119"/>
      <c r="O641" s="119"/>
      <c r="P641" s="119"/>
    </row>
    <row r="642" spans="1:16" s="10" customFormat="1" ht="17.25" customHeight="1" x14ac:dyDescent="0.25">
      <c r="A642" s="118"/>
      <c r="B642" s="119" t="s">
        <v>68</v>
      </c>
      <c r="C642" s="119"/>
      <c r="D642" s="119"/>
      <c r="E642" s="119"/>
      <c r="F642" s="119"/>
      <c r="G642" s="120">
        <f>G637+G638</f>
        <v>0</v>
      </c>
      <c r="H642" s="120">
        <f t="shared" ref="H642:M642" si="63">H637+H638</f>
        <v>7</v>
      </c>
      <c r="I642" s="120">
        <f t="shared" si="63"/>
        <v>0</v>
      </c>
      <c r="J642" s="120">
        <f t="shared" si="63"/>
        <v>10</v>
      </c>
      <c r="K642" s="120">
        <f t="shared" si="63"/>
        <v>0</v>
      </c>
      <c r="L642" s="120">
        <f t="shared" si="63"/>
        <v>0</v>
      </c>
      <c r="M642" s="120">
        <f t="shared" si="63"/>
        <v>0</v>
      </c>
      <c r="N642" s="119"/>
      <c r="O642" s="119"/>
      <c r="P642" s="119"/>
    </row>
    <row r="643" spans="1:16" s="10" customFormat="1" ht="17.25" customHeight="1" x14ac:dyDescent="0.25">
      <c r="A643" s="121"/>
      <c r="B643" s="119" t="s">
        <v>47</v>
      </c>
      <c r="C643" s="119"/>
      <c r="D643" s="119"/>
      <c r="E643" s="119"/>
      <c r="F643" s="119"/>
      <c r="G643" s="120"/>
      <c r="H643" s="120"/>
      <c r="I643" s="120"/>
      <c r="J643" s="120"/>
      <c r="K643" s="120"/>
      <c r="L643" s="120"/>
      <c r="M643" s="120"/>
      <c r="N643" s="119"/>
      <c r="O643" s="119"/>
      <c r="P643" s="119"/>
    </row>
    <row r="644" spans="1:16" s="10" customFormat="1" ht="17.25" customHeight="1" x14ac:dyDescent="0.25">
      <c r="A644" s="352"/>
      <c r="B644" s="353" t="s">
        <v>51</v>
      </c>
      <c r="C644" s="353"/>
      <c r="D644" s="353"/>
      <c r="E644" s="353"/>
      <c r="F644" s="353"/>
      <c r="G644" s="376"/>
      <c r="H644" s="376"/>
      <c r="I644" s="376"/>
      <c r="J644" s="376"/>
      <c r="K644" s="376"/>
      <c r="L644" s="376"/>
      <c r="M644" s="376"/>
      <c r="N644" s="353"/>
      <c r="O644" s="353"/>
      <c r="P644" s="353"/>
    </row>
    <row r="645" spans="1:16" s="63" customFormat="1" ht="15" customHeight="1" x14ac:dyDescent="0.25">
      <c r="A645" s="387" t="s">
        <v>79</v>
      </c>
      <c r="B645" s="481" t="s">
        <v>721</v>
      </c>
      <c r="C645" s="482"/>
      <c r="D645" s="482"/>
      <c r="E645" s="482"/>
      <c r="F645" s="482"/>
      <c r="G645" s="482"/>
      <c r="H645" s="482"/>
      <c r="I645" s="482"/>
      <c r="J645" s="482"/>
      <c r="K645" s="482"/>
      <c r="L645" s="482"/>
      <c r="M645" s="482"/>
      <c r="N645" s="482"/>
      <c r="O645" s="482"/>
      <c r="P645" s="483"/>
    </row>
    <row r="646" spans="1:16" s="63" customFormat="1" ht="15" customHeight="1" x14ac:dyDescent="0.25">
      <c r="A646" s="387"/>
      <c r="B646" s="481" t="s">
        <v>722</v>
      </c>
      <c r="C646" s="482"/>
      <c r="D646" s="482"/>
      <c r="E646" s="482"/>
      <c r="F646" s="482"/>
      <c r="G646" s="482"/>
      <c r="H646" s="482"/>
      <c r="I646" s="482"/>
      <c r="J646" s="482"/>
      <c r="K646" s="482"/>
      <c r="L646" s="482"/>
      <c r="M646" s="482"/>
      <c r="N646" s="482"/>
      <c r="O646" s="482"/>
      <c r="P646" s="483"/>
    </row>
    <row r="647" spans="1:16" ht="24" customHeight="1" x14ac:dyDescent="0.25">
      <c r="A647" s="459"/>
      <c r="B647" s="461" t="s">
        <v>723</v>
      </c>
      <c r="C647" s="463" t="s">
        <v>760</v>
      </c>
      <c r="D647" s="463" t="s">
        <v>322</v>
      </c>
      <c r="E647" s="110" t="s">
        <v>74</v>
      </c>
      <c r="F647" s="463" t="s">
        <v>40</v>
      </c>
      <c r="G647" s="110">
        <v>0</v>
      </c>
      <c r="H647" s="110">
        <v>0</v>
      </c>
      <c r="I647" s="213">
        <v>2</v>
      </c>
      <c r="J647" s="110">
        <v>1</v>
      </c>
      <c r="K647" s="110">
        <v>0</v>
      </c>
      <c r="L647" s="110">
        <v>0</v>
      </c>
      <c r="M647" s="110">
        <v>0</v>
      </c>
      <c r="N647" s="484" t="s">
        <v>724</v>
      </c>
      <c r="O647" s="114"/>
      <c r="P647" s="114"/>
    </row>
    <row r="648" spans="1:16" ht="19.5" customHeight="1" x14ac:dyDescent="0.25">
      <c r="A648" s="460"/>
      <c r="B648" s="462"/>
      <c r="C648" s="464"/>
      <c r="D648" s="464"/>
      <c r="E648" s="110" t="s">
        <v>32</v>
      </c>
      <c r="F648" s="464"/>
      <c r="G648" s="113">
        <f t="shared" ref="G648:M648" si="64">SUM(G649:G649)</f>
        <v>0</v>
      </c>
      <c r="H648" s="113">
        <f t="shared" si="64"/>
        <v>0</v>
      </c>
      <c r="I648" s="113">
        <f t="shared" si="64"/>
        <v>49</v>
      </c>
      <c r="J648" s="113">
        <f t="shared" si="64"/>
        <v>24.5</v>
      </c>
      <c r="K648" s="113">
        <f t="shared" si="64"/>
        <v>0</v>
      </c>
      <c r="L648" s="113">
        <f t="shared" si="64"/>
        <v>0</v>
      </c>
      <c r="M648" s="113">
        <f t="shared" si="64"/>
        <v>0</v>
      </c>
      <c r="N648" s="485"/>
      <c r="O648" s="114"/>
      <c r="P648" s="114"/>
    </row>
    <row r="649" spans="1:16" s="5" customFormat="1" ht="18.75" customHeight="1" x14ac:dyDescent="0.25">
      <c r="A649" s="313"/>
      <c r="B649" s="420" t="s">
        <v>761</v>
      </c>
      <c r="C649" s="263"/>
      <c r="D649" s="263"/>
      <c r="E649" s="115"/>
      <c r="F649" s="96"/>
      <c r="G649" s="280"/>
      <c r="H649" s="280"/>
      <c r="I649" s="280">
        <v>49</v>
      </c>
      <c r="J649" s="280">
        <v>24.5</v>
      </c>
      <c r="K649" s="280"/>
      <c r="L649" s="115"/>
      <c r="M649" s="280"/>
      <c r="N649" s="96" t="s">
        <v>725</v>
      </c>
      <c r="O649" s="110"/>
      <c r="P649" s="114"/>
    </row>
    <row r="650" spans="1:16" s="14" customFormat="1" ht="15" customHeight="1" x14ac:dyDescent="0.25">
      <c r="A650" s="421" t="s">
        <v>87</v>
      </c>
      <c r="B650" s="473" t="s">
        <v>726</v>
      </c>
      <c r="C650" s="474"/>
      <c r="D650" s="474"/>
      <c r="E650" s="474"/>
      <c r="F650" s="474"/>
      <c r="G650" s="474"/>
      <c r="H650" s="474"/>
      <c r="I650" s="474"/>
      <c r="J650" s="474"/>
      <c r="K650" s="474"/>
      <c r="L650" s="474"/>
      <c r="M650" s="474"/>
      <c r="N650" s="474"/>
      <c r="O650" s="474"/>
      <c r="P650" s="475"/>
    </row>
    <row r="651" spans="1:16" s="66" customFormat="1" ht="15" customHeight="1" x14ac:dyDescent="0.25">
      <c r="A651" s="422"/>
      <c r="B651" s="476" t="s">
        <v>727</v>
      </c>
      <c r="C651" s="477"/>
      <c r="D651" s="477"/>
      <c r="E651" s="477"/>
      <c r="F651" s="477"/>
      <c r="G651" s="477"/>
      <c r="H651" s="477"/>
      <c r="I651" s="477"/>
      <c r="J651" s="477"/>
      <c r="K651" s="477"/>
      <c r="L651" s="477"/>
      <c r="M651" s="477"/>
      <c r="N651" s="477"/>
      <c r="O651" s="477"/>
      <c r="P651" s="478"/>
    </row>
    <row r="652" spans="1:16" s="73" customFormat="1" ht="99" customHeight="1" x14ac:dyDescent="0.25">
      <c r="A652" s="423"/>
      <c r="B652" s="424" t="s">
        <v>728</v>
      </c>
      <c r="C652" s="425"/>
      <c r="D652" s="425"/>
      <c r="E652" s="425"/>
      <c r="F652" s="425"/>
      <c r="G652" s="425"/>
      <c r="H652" s="425"/>
      <c r="I652" s="425"/>
      <c r="J652" s="425"/>
      <c r="K652" s="425"/>
      <c r="L652" s="425"/>
      <c r="M652" s="425"/>
      <c r="N652" s="426"/>
      <c r="O652" s="426"/>
      <c r="P652" s="426"/>
    </row>
    <row r="653" spans="1:16" s="74" customFormat="1" ht="36" customHeight="1" x14ac:dyDescent="0.25">
      <c r="A653" s="427"/>
      <c r="B653" s="428" t="s">
        <v>729</v>
      </c>
      <c r="C653" s="429"/>
      <c r="D653" s="428"/>
      <c r="E653" s="429" t="s">
        <v>32</v>
      </c>
      <c r="F653" s="428"/>
      <c r="G653" s="428"/>
      <c r="H653" s="428"/>
      <c r="I653" s="428"/>
      <c r="J653" s="429"/>
      <c r="K653" s="429">
        <v>96</v>
      </c>
      <c r="L653" s="429">
        <v>1115</v>
      </c>
      <c r="M653" s="428"/>
      <c r="N653" s="406" t="s">
        <v>67</v>
      </c>
      <c r="O653" s="430"/>
      <c r="P653" s="427"/>
    </row>
    <row r="654" spans="1:16" s="10" customFormat="1" ht="17.25" customHeight="1" x14ac:dyDescent="0.25">
      <c r="A654" s="118"/>
      <c r="B654" s="119" t="s">
        <v>65</v>
      </c>
      <c r="C654" s="119"/>
      <c r="D654" s="119"/>
      <c r="E654" s="119"/>
      <c r="F654" s="119"/>
      <c r="G654" s="120">
        <f>G656+G660</f>
        <v>0</v>
      </c>
      <c r="H654" s="120">
        <f t="shared" ref="H654:L654" si="65">H656+H660</f>
        <v>0</v>
      </c>
      <c r="I654" s="120">
        <f t="shared" si="65"/>
        <v>49</v>
      </c>
      <c r="J654" s="120">
        <f t="shared" si="65"/>
        <v>24.5</v>
      </c>
      <c r="K654" s="120">
        <f t="shared" si="65"/>
        <v>96</v>
      </c>
      <c r="L654" s="120">
        <f t="shared" si="65"/>
        <v>1115</v>
      </c>
      <c r="M654" s="120">
        <f>M656+M660</f>
        <v>0</v>
      </c>
      <c r="N654" s="119"/>
      <c r="O654" s="119"/>
      <c r="P654" s="119"/>
    </row>
    <row r="655" spans="1:16" s="10" customFormat="1" ht="17.25" customHeight="1" x14ac:dyDescent="0.25">
      <c r="A655" s="118"/>
      <c r="B655" s="119" t="s">
        <v>66</v>
      </c>
      <c r="C655" s="119"/>
      <c r="D655" s="119"/>
      <c r="E655" s="119"/>
      <c r="F655" s="119"/>
      <c r="G655" s="120"/>
      <c r="H655" s="120"/>
      <c r="I655" s="120"/>
      <c r="J655" s="120"/>
      <c r="K655" s="120"/>
      <c r="L655" s="120"/>
      <c r="M655" s="120"/>
      <c r="N655" s="119"/>
      <c r="O655" s="119"/>
      <c r="P655" s="119"/>
    </row>
    <row r="656" spans="1:16" s="10" customFormat="1" ht="17.25" customHeight="1" x14ac:dyDescent="0.25">
      <c r="A656" s="118"/>
      <c r="B656" s="119" t="s">
        <v>67</v>
      </c>
      <c r="C656" s="119"/>
      <c r="D656" s="119"/>
      <c r="E656" s="119"/>
      <c r="F656" s="119"/>
      <c r="G656" s="120">
        <f>G653</f>
        <v>0</v>
      </c>
      <c r="H656" s="120">
        <f t="shared" ref="H656:M656" si="66">H653</f>
        <v>0</v>
      </c>
      <c r="I656" s="120">
        <f t="shared" si="66"/>
        <v>0</v>
      </c>
      <c r="J656" s="120">
        <f t="shared" si="66"/>
        <v>0</v>
      </c>
      <c r="K656" s="120">
        <f t="shared" si="66"/>
        <v>96</v>
      </c>
      <c r="L656" s="120">
        <f t="shared" si="66"/>
        <v>1115</v>
      </c>
      <c r="M656" s="120">
        <f t="shared" si="66"/>
        <v>0</v>
      </c>
      <c r="N656" s="119"/>
      <c r="O656" s="119"/>
      <c r="P656" s="119"/>
    </row>
    <row r="657" spans="1:16" s="10" customFormat="1" ht="17.25" customHeight="1" x14ac:dyDescent="0.25">
      <c r="A657" s="118"/>
      <c r="B657" s="119" t="s">
        <v>68</v>
      </c>
      <c r="C657" s="119"/>
      <c r="D657" s="119"/>
      <c r="E657" s="119"/>
      <c r="F657" s="119"/>
      <c r="G657" s="120"/>
      <c r="H657" s="120"/>
      <c r="I657" s="120"/>
      <c r="J657" s="120"/>
      <c r="K657" s="120"/>
      <c r="L657" s="120"/>
      <c r="M657" s="120"/>
      <c r="N657" s="119"/>
      <c r="O657" s="119"/>
      <c r="P657" s="119"/>
    </row>
    <row r="658" spans="1:16" s="10" customFormat="1" ht="17.25" customHeight="1" x14ac:dyDescent="0.25">
      <c r="A658" s="121"/>
      <c r="B658" s="119" t="s">
        <v>47</v>
      </c>
      <c r="C658" s="119"/>
      <c r="D658" s="119"/>
      <c r="E658" s="119"/>
      <c r="F658" s="119"/>
      <c r="G658" s="120"/>
      <c r="H658" s="120"/>
      <c r="I658" s="120"/>
      <c r="J658" s="120"/>
      <c r="K658" s="120"/>
      <c r="L658" s="120"/>
      <c r="M658" s="120"/>
      <c r="N658" s="119"/>
      <c r="O658" s="119"/>
      <c r="P658" s="119"/>
    </row>
    <row r="659" spans="1:16" s="10" customFormat="1" ht="17.25" customHeight="1" x14ac:dyDescent="0.25">
      <c r="A659" s="352"/>
      <c r="B659" s="353" t="s">
        <v>51</v>
      </c>
      <c r="C659" s="353"/>
      <c r="D659" s="353"/>
      <c r="E659" s="353"/>
      <c r="F659" s="353"/>
      <c r="G659" s="376"/>
      <c r="H659" s="376"/>
      <c r="I659" s="376"/>
      <c r="J659" s="376"/>
      <c r="K659" s="376"/>
      <c r="L659" s="376"/>
      <c r="M659" s="376"/>
      <c r="N659" s="353"/>
      <c r="O659" s="353"/>
      <c r="P659" s="353"/>
    </row>
    <row r="660" spans="1:16" s="10" customFormat="1" ht="17.25" customHeight="1" x14ac:dyDescent="0.25">
      <c r="A660" s="352"/>
      <c r="B660" s="353" t="s">
        <v>725</v>
      </c>
      <c r="C660" s="353"/>
      <c r="D660" s="353"/>
      <c r="E660" s="353"/>
      <c r="F660" s="353"/>
      <c r="G660" s="376">
        <f t="shared" ref="G660:M660" si="67">G649</f>
        <v>0</v>
      </c>
      <c r="H660" s="376">
        <f t="shared" si="67"/>
        <v>0</v>
      </c>
      <c r="I660" s="376">
        <f t="shared" si="67"/>
        <v>49</v>
      </c>
      <c r="J660" s="376">
        <f t="shared" si="67"/>
        <v>24.5</v>
      </c>
      <c r="K660" s="376">
        <f t="shared" si="67"/>
        <v>0</v>
      </c>
      <c r="L660" s="376">
        <f t="shared" si="67"/>
        <v>0</v>
      </c>
      <c r="M660" s="376">
        <f t="shared" si="67"/>
        <v>0</v>
      </c>
      <c r="N660" s="353"/>
      <c r="O660" s="353"/>
      <c r="P660" s="353"/>
    </row>
    <row r="661" spans="1:16" s="70" customFormat="1" ht="31.5" customHeight="1" x14ac:dyDescent="0.25">
      <c r="A661" s="431"/>
      <c r="B661" s="432" t="s">
        <v>730</v>
      </c>
      <c r="C661" s="432"/>
      <c r="D661" s="432"/>
      <c r="E661" s="432"/>
      <c r="F661" s="432"/>
      <c r="G661" s="433">
        <f>G662</f>
        <v>3623.1189570000006</v>
      </c>
      <c r="H661" s="433">
        <f t="shared" ref="H661:M661" si="68">H662</f>
        <v>4666.4973300000001</v>
      </c>
      <c r="I661" s="433">
        <f t="shared" si="68"/>
        <v>6300.5778000000009</v>
      </c>
      <c r="J661" s="433">
        <f t="shared" si="68"/>
        <v>11267.219489999999</v>
      </c>
      <c r="K661" s="433">
        <f t="shared" si="68"/>
        <v>2873.1485994999998</v>
      </c>
      <c r="L661" s="433">
        <f t="shared" si="68"/>
        <v>4231.249264475</v>
      </c>
      <c r="M661" s="433">
        <f t="shared" si="68"/>
        <v>5758.789962698751</v>
      </c>
      <c r="N661" s="433"/>
      <c r="O661" s="432"/>
      <c r="P661" s="432"/>
    </row>
    <row r="662" spans="1:16" s="10" customFormat="1" ht="17.25" customHeight="1" x14ac:dyDescent="0.25">
      <c r="A662" s="118"/>
      <c r="B662" s="119" t="s">
        <v>65</v>
      </c>
      <c r="C662" s="119"/>
      <c r="D662" s="119"/>
      <c r="E662" s="119"/>
      <c r="F662" s="119"/>
      <c r="G662" s="120">
        <f>SUM(G664:G669)</f>
        <v>3623.1189570000006</v>
      </c>
      <c r="H662" s="120">
        <f t="shared" ref="H662:M662" si="69">SUM(H664:H669)</f>
        <v>4666.4973300000001</v>
      </c>
      <c r="I662" s="120">
        <f t="shared" si="69"/>
        <v>6300.5778000000009</v>
      </c>
      <c r="J662" s="120">
        <f t="shared" si="69"/>
        <v>11267.219489999999</v>
      </c>
      <c r="K662" s="120">
        <f t="shared" si="69"/>
        <v>2873.1485994999998</v>
      </c>
      <c r="L662" s="120">
        <f t="shared" si="69"/>
        <v>4231.249264475</v>
      </c>
      <c r="M662" s="120">
        <f t="shared" si="69"/>
        <v>5758.789962698751</v>
      </c>
      <c r="N662" s="119"/>
      <c r="O662" s="119"/>
      <c r="P662" s="119"/>
    </row>
    <row r="663" spans="1:16" s="10" customFormat="1" ht="17.25" customHeight="1" x14ac:dyDescent="0.25">
      <c r="A663" s="118"/>
      <c r="B663" s="119" t="s">
        <v>66</v>
      </c>
      <c r="C663" s="119"/>
      <c r="D663" s="119"/>
      <c r="E663" s="119"/>
      <c r="F663" s="119"/>
      <c r="G663" s="434"/>
      <c r="H663" s="120">
        <f t="shared" ref="H663:M663" si="70">H493</f>
        <v>0</v>
      </c>
      <c r="I663" s="120">
        <f t="shared" si="70"/>
        <v>0</v>
      </c>
      <c r="J663" s="120">
        <f t="shared" si="70"/>
        <v>0</v>
      </c>
      <c r="K663" s="120">
        <f t="shared" si="70"/>
        <v>0</v>
      </c>
      <c r="L663" s="120">
        <f t="shared" si="70"/>
        <v>0</v>
      </c>
      <c r="M663" s="120">
        <f t="shared" si="70"/>
        <v>0</v>
      </c>
      <c r="N663" s="119"/>
      <c r="O663" s="119"/>
      <c r="P663" s="119"/>
    </row>
    <row r="664" spans="1:16" s="10" customFormat="1" ht="17.25" customHeight="1" x14ac:dyDescent="0.25">
      <c r="A664" s="118"/>
      <c r="B664" s="119" t="s">
        <v>67</v>
      </c>
      <c r="C664" s="119"/>
      <c r="D664" s="119"/>
      <c r="E664" s="119"/>
      <c r="F664" s="119"/>
      <c r="G664" s="120">
        <f>G32+G56+G73+G88+G111+G121+G156+G172+G192+G272+G306+G447+G463+G477+G493+G543+G640+G655</f>
        <v>2509.1000000000004</v>
      </c>
      <c r="H664" s="120">
        <f t="shared" ref="H664:M664" si="71">H32+H56+H73+H88+H111+H121+H156+H172+H192+H272+H306+H447+H463+H477+H493+H543+H640+H655</f>
        <v>215.1</v>
      </c>
      <c r="I664" s="120">
        <f t="shared" si="71"/>
        <v>678.2</v>
      </c>
      <c r="J664" s="120">
        <f t="shared" si="71"/>
        <v>2969.027</v>
      </c>
      <c r="K664" s="120">
        <f t="shared" si="71"/>
        <v>282.29949999999997</v>
      </c>
      <c r="L664" s="120">
        <f t="shared" si="71"/>
        <v>293.96447499999999</v>
      </c>
      <c r="M664" s="120">
        <f t="shared" si="71"/>
        <v>306.21269874999996</v>
      </c>
      <c r="N664" s="119"/>
      <c r="O664" s="119"/>
      <c r="P664" s="119"/>
    </row>
    <row r="665" spans="1:16" s="10" customFormat="1" ht="17.25" customHeight="1" x14ac:dyDescent="0.25">
      <c r="A665" s="118"/>
      <c r="B665" s="119" t="s">
        <v>68</v>
      </c>
      <c r="C665" s="119"/>
      <c r="D665" s="119"/>
      <c r="E665" s="119"/>
      <c r="F665" s="119"/>
      <c r="G665" s="120">
        <f t="shared" ref="G665:M665" si="72">G33+G57+G74+G89+G112+G122+G157+G173+G193+G273+G307+G448+G464+G478+G494+G544+G641+G656</f>
        <v>485.7189570000001</v>
      </c>
      <c r="H665" s="120">
        <f t="shared" si="72"/>
        <v>3067.44733</v>
      </c>
      <c r="I665" s="120">
        <f t="shared" si="72"/>
        <v>1097.2973</v>
      </c>
      <c r="J665" s="120">
        <f t="shared" si="72"/>
        <v>2988.8870500000003</v>
      </c>
      <c r="K665" s="120">
        <f t="shared" si="72"/>
        <v>1003.5633875</v>
      </c>
      <c r="L665" s="120">
        <f t="shared" si="72"/>
        <v>1840.5347918749999</v>
      </c>
      <c r="M665" s="120">
        <f t="shared" si="72"/>
        <v>1848.07976646875</v>
      </c>
      <c r="N665" s="119"/>
      <c r="O665" s="119"/>
      <c r="P665" s="119"/>
    </row>
    <row r="666" spans="1:16" s="10" customFormat="1" ht="17.25" customHeight="1" x14ac:dyDescent="0.25">
      <c r="A666" s="121"/>
      <c r="B666" s="119" t="s">
        <v>47</v>
      </c>
      <c r="C666" s="119"/>
      <c r="D666" s="119"/>
      <c r="E666" s="119"/>
      <c r="F666" s="119"/>
      <c r="G666" s="120">
        <f t="shared" ref="G666:M666" si="73">G34+G58+G75+G90+G113+G123+G158+G174+G194+G274+G308+G449+G465+G479+G495+G545+G642+G657</f>
        <v>628.29999999999995</v>
      </c>
      <c r="H666" s="120">
        <f t="shared" si="73"/>
        <v>1297.4499999999998</v>
      </c>
      <c r="I666" s="120">
        <f t="shared" si="73"/>
        <v>2035.8805000000002</v>
      </c>
      <c r="J666" s="120">
        <f t="shared" si="73"/>
        <v>2177.0054399999999</v>
      </c>
      <c r="K666" s="120">
        <f t="shared" si="73"/>
        <v>1558.0857120000001</v>
      </c>
      <c r="L666" s="120">
        <f t="shared" si="73"/>
        <v>1996.7499976000001</v>
      </c>
      <c r="M666" s="120">
        <f t="shared" si="73"/>
        <v>3559.4974974800007</v>
      </c>
      <c r="N666" s="119"/>
      <c r="O666" s="119"/>
      <c r="P666" s="119"/>
    </row>
    <row r="667" spans="1:16" s="10" customFormat="1" ht="17.25" customHeight="1" x14ac:dyDescent="0.25">
      <c r="A667" s="352"/>
      <c r="B667" s="353" t="s">
        <v>51</v>
      </c>
      <c r="C667" s="353"/>
      <c r="D667" s="353"/>
      <c r="E667" s="353"/>
      <c r="F667" s="353"/>
      <c r="G667" s="120">
        <f t="shared" ref="G667:M667" si="74">G35+G59+G76+G91+G114+G124+G159+G175+G195+G275+G309+G450+G466+G480+G496+G546+G643+G658</f>
        <v>0</v>
      </c>
      <c r="H667" s="120">
        <f t="shared" si="74"/>
        <v>86.5</v>
      </c>
      <c r="I667" s="120">
        <f t="shared" si="74"/>
        <v>2440.2000000000003</v>
      </c>
      <c r="J667" s="120">
        <f t="shared" si="74"/>
        <v>105</v>
      </c>
      <c r="K667" s="120">
        <f t="shared" si="74"/>
        <v>29.2</v>
      </c>
      <c r="L667" s="120">
        <f t="shared" si="74"/>
        <v>100</v>
      </c>
      <c r="M667" s="120">
        <f t="shared" si="74"/>
        <v>45</v>
      </c>
      <c r="N667" s="353"/>
      <c r="O667" s="353"/>
      <c r="P667" s="353"/>
    </row>
    <row r="668" spans="1:16" s="10" customFormat="1" ht="17.25" customHeight="1" x14ac:dyDescent="0.25">
      <c r="A668" s="352"/>
      <c r="B668" s="353" t="s">
        <v>483</v>
      </c>
      <c r="C668" s="353"/>
      <c r="D668" s="353"/>
      <c r="E668" s="353"/>
      <c r="F668" s="353"/>
      <c r="G668" s="120">
        <f>G405</f>
        <v>0</v>
      </c>
      <c r="H668" s="120">
        <f t="shared" ref="H668:M668" si="75">H405</f>
        <v>0</v>
      </c>
      <c r="I668" s="120">
        <f t="shared" si="75"/>
        <v>0</v>
      </c>
      <c r="J668" s="120">
        <f t="shared" si="75"/>
        <v>3002.8</v>
      </c>
      <c r="K668" s="120">
        <f t="shared" si="75"/>
        <v>0</v>
      </c>
      <c r="L668" s="120">
        <f t="shared" si="75"/>
        <v>0</v>
      </c>
      <c r="M668" s="120">
        <f t="shared" si="75"/>
        <v>0</v>
      </c>
      <c r="N668" s="353"/>
      <c r="O668" s="353"/>
      <c r="P668" s="353"/>
    </row>
    <row r="669" spans="1:16" s="10" customFormat="1" ht="17.25" customHeight="1" x14ac:dyDescent="0.25">
      <c r="A669" s="352"/>
      <c r="B669" s="353" t="s">
        <v>725</v>
      </c>
      <c r="C669" s="353"/>
      <c r="D669" s="353"/>
      <c r="E669" s="353"/>
      <c r="F669" s="353"/>
      <c r="G669" s="120">
        <f>G648</f>
        <v>0</v>
      </c>
      <c r="H669" s="120">
        <f t="shared" ref="H669:M669" si="76">H648</f>
        <v>0</v>
      </c>
      <c r="I669" s="120">
        <f t="shared" si="76"/>
        <v>49</v>
      </c>
      <c r="J669" s="120">
        <f t="shared" si="76"/>
        <v>24.5</v>
      </c>
      <c r="K669" s="120">
        <f t="shared" si="76"/>
        <v>0</v>
      </c>
      <c r="L669" s="120">
        <f t="shared" si="76"/>
        <v>0</v>
      </c>
      <c r="M669" s="120">
        <f t="shared" si="76"/>
        <v>0</v>
      </c>
      <c r="N669" s="353"/>
      <c r="O669" s="353"/>
      <c r="P669" s="353"/>
    </row>
  </sheetData>
  <mergeCells count="10724">
    <mergeCell ref="A264:A265"/>
    <mergeCell ref="B264:B265"/>
    <mergeCell ref="C264:C265"/>
    <mergeCell ref="D264:D265"/>
    <mergeCell ref="F264:F265"/>
    <mergeCell ref="N264:N265"/>
    <mergeCell ref="A13:P13"/>
    <mergeCell ref="H2:P6"/>
    <mergeCell ref="B7:P7"/>
    <mergeCell ref="A9:A10"/>
    <mergeCell ref="B9:B10"/>
    <mergeCell ref="C9:C10"/>
    <mergeCell ref="D9:D10"/>
    <mergeCell ref="E9:E10"/>
    <mergeCell ref="F9:F10"/>
    <mergeCell ref="G9:G10"/>
    <mergeCell ref="H9:H10"/>
    <mergeCell ref="I9:M9"/>
    <mergeCell ref="N9:N10"/>
    <mergeCell ref="O9:O10"/>
    <mergeCell ref="P9:P10"/>
    <mergeCell ref="A12:P12"/>
    <mergeCell ref="B64:P64"/>
    <mergeCell ref="B16:P16"/>
    <mergeCell ref="B17:P17"/>
    <mergeCell ref="B37:P37"/>
    <mergeCell ref="B38:M38"/>
    <mergeCell ref="B41:P41"/>
    <mergeCell ref="B42:P42"/>
    <mergeCell ref="B47:P47"/>
    <mergeCell ref="B49:P49"/>
    <mergeCell ref="C51:C52"/>
    <mergeCell ref="C53:C54"/>
    <mergeCell ref="B63:P63"/>
    <mergeCell ref="B200:P200"/>
    <mergeCell ref="B203:P203"/>
    <mergeCell ref="B208:P208"/>
    <mergeCell ref="B214:P214"/>
    <mergeCell ref="B215:P215"/>
    <mergeCell ref="O264:O265"/>
    <mergeCell ref="P264:P265"/>
    <mergeCell ref="B237:P237"/>
    <mergeCell ref="B240:P240"/>
    <mergeCell ref="B242:P242"/>
    <mergeCell ref="B253:P253"/>
    <mergeCell ref="B255:P255"/>
    <mergeCell ref="B257:P257"/>
    <mergeCell ref="B98:P98"/>
    <mergeCell ref="B269:P269"/>
    <mergeCell ref="B278:P278"/>
    <mergeCell ref="B279:P279"/>
    <mergeCell ref="A282:A283"/>
    <mergeCell ref="B282:B283"/>
    <mergeCell ref="C282:C283"/>
    <mergeCell ref="D282:D283"/>
    <mergeCell ref="F282:F283"/>
    <mergeCell ref="P267:P268"/>
    <mergeCell ref="A267:A268"/>
    <mergeCell ref="B267:B268"/>
    <mergeCell ref="C267:C268"/>
    <mergeCell ref="D267:D268"/>
    <mergeCell ref="F267:F268"/>
    <mergeCell ref="N267:N268"/>
    <mergeCell ref="B80:P80"/>
    <mergeCell ref="B81:P81"/>
    <mergeCell ref="B93:P93"/>
    <mergeCell ref="B94:P94"/>
    <mergeCell ref="B97:P97"/>
    <mergeCell ref="B116:P116"/>
    <mergeCell ref="B117:P117"/>
    <mergeCell ref="A118:A119"/>
    <mergeCell ref="B118:B119"/>
    <mergeCell ref="C118:C119"/>
    <mergeCell ref="D118:D119"/>
    <mergeCell ref="F118:F119"/>
    <mergeCell ref="O118:O119"/>
    <mergeCell ref="P118:P119"/>
    <mergeCell ref="B166:P166"/>
    <mergeCell ref="A126:P126"/>
    <mergeCell ref="B129:P129"/>
    <mergeCell ref="B130:P130"/>
    <mergeCell ref="B132:P132"/>
    <mergeCell ref="B133:P133"/>
    <mergeCell ref="A140:A141"/>
    <mergeCell ref="B140:B141"/>
    <mergeCell ref="C140:C141"/>
    <mergeCell ref="B145:P145"/>
    <mergeCell ref="B146:P146"/>
    <mergeCell ref="C148:C149"/>
    <mergeCell ref="B161:P161"/>
    <mergeCell ref="B163:P163"/>
    <mergeCell ref="B167:P167"/>
    <mergeCell ref="B177:P177"/>
    <mergeCell ref="B178:P178"/>
    <mergeCell ref="B189:M189"/>
    <mergeCell ref="A197:P197"/>
    <mergeCell ref="B199:P199"/>
    <mergeCell ref="O267:O268"/>
    <mergeCell ref="DAY282:DAY283"/>
    <mergeCell ref="DAZ282:DAZ283"/>
    <mergeCell ref="DBA282:DBA283"/>
    <mergeCell ref="DBC282:DBC283"/>
    <mergeCell ref="DBD282:DBD283"/>
    <mergeCell ref="DBU282:DBU283"/>
    <mergeCell ref="DBG282:DBG283"/>
    <mergeCell ref="DBH282:DBH283"/>
    <mergeCell ref="DBI282:DBI283"/>
    <mergeCell ref="DBK282:DBK283"/>
    <mergeCell ref="DBL282:DBL283"/>
    <mergeCell ref="DBM282:DBM283"/>
    <mergeCell ref="DCR282:DCR283"/>
    <mergeCell ref="DCS282:DCS283"/>
    <mergeCell ref="DCE282:DCE283"/>
    <mergeCell ref="DCF282:DCF283"/>
    <mergeCell ref="DCG282:DCG283"/>
    <mergeCell ref="DCI282:DCI283"/>
    <mergeCell ref="DCJ282:DCJ283"/>
    <mergeCell ref="DCK282:DCK283"/>
    <mergeCell ref="B219:P219"/>
    <mergeCell ref="DCM282:DCM283"/>
    <mergeCell ref="DCN282:DCN283"/>
    <mergeCell ref="DCO282:DCO283"/>
    <mergeCell ref="DCQ282:DCQ283"/>
    <mergeCell ref="DBW282:DBW283"/>
    <mergeCell ref="DBX282:DBX283"/>
    <mergeCell ref="DBY282:DBY283"/>
    <mergeCell ref="DCA282:DCA283"/>
    <mergeCell ref="DCB282:DCB283"/>
    <mergeCell ref="DCC282:DCC283"/>
    <mergeCell ref="DBO282:DBO283"/>
    <mergeCell ref="DBP282:DBP283"/>
    <mergeCell ref="DBQ282:DBQ283"/>
    <mergeCell ref="DBS282:DBS283"/>
    <mergeCell ref="DBT282:DBT283"/>
    <mergeCell ref="B260:P260"/>
    <mergeCell ref="B261:P261"/>
    <mergeCell ref="DCU282:DCU283"/>
    <mergeCell ref="DCV282:DCV283"/>
    <mergeCell ref="DCW282:DCW283"/>
    <mergeCell ref="DCY282:DCY283"/>
    <mergeCell ref="DCZ282:DCZ283"/>
    <mergeCell ref="DDQ282:DDQ283"/>
    <mergeCell ref="DDC282:DDC283"/>
    <mergeCell ref="DDD282:DDD283"/>
    <mergeCell ref="DDE282:DDE283"/>
    <mergeCell ref="DDG282:DDG283"/>
    <mergeCell ref="DDH282:DDH283"/>
    <mergeCell ref="DDI282:DDI283"/>
    <mergeCell ref="DEN282:DEN283"/>
    <mergeCell ref="DEO282:DEO283"/>
    <mergeCell ref="DEA282:DEA283"/>
    <mergeCell ref="DEB282:DEB283"/>
    <mergeCell ref="DEC282:DEC283"/>
    <mergeCell ref="DEE282:DEE283"/>
    <mergeCell ref="DEF282:DEF283"/>
    <mergeCell ref="DEG282:DEG283"/>
    <mergeCell ref="DBE282:DBE283"/>
    <mergeCell ref="DEI282:DEI283"/>
    <mergeCell ref="DEJ282:DEJ283"/>
    <mergeCell ref="DEK282:DEK283"/>
    <mergeCell ref="DEM282:DEM283"/>
    <mergeCell ref="DDS282:DDS283"/>
    <mergeCell ref="DDT282:DDT283"/>
    <mergeCell ref="DDU282:DDU283"/>
    <mergeCell ref="DDW282:DDW283"/>
    <mergeCell ref="DDX282:DDX283"/>
    <mergeCell ref="DDY282:DDY283"/>
    <mergeCell ref="DDK282:DDK283"/>
    <mergeCell ref="DDL282:DDL283"/>
    <mergeCell ref="DDM282:DDM283"/>
    <mergeCell ref="DDO282:DDO283"/>
    <mergeCell ref="DDP282:DDP283"/>
    <mergeCell ref="DEQ282:DEQ283"/>
    <mergeCell ref="DER282:DER283"/>
    <mergeCell ref="DES282:DES283"/>
    <mergeCell ref="DEU282:DEU283"/>
    <mergeCell ref="DEV282:DEV283"/>
    <mergeCell ref="DFM282:DFM283"/>
    <mergeCell ref="DEY282:DEY283"/>
    <mergeCell ref="DEZ282:DEZ283"/>
    <mergeCell ref="DFA282:DFA283"/>
    <mergeCell ref="DFC282:DFC283"/>
    <mergeCell ref="DFD282:DFD283"/>
    <mergeCell ref="DFE282:DFE283"/>
    <mergeCell ref="DGJ282:DGJ283"/>
    <mergeCell ref="DGK282:DGK283"/>
    <mergeCell ref="DFW282:DFW283"/>
    <mergeCell ref="DFX282:DFX283"/>
    <mergeCell ref="DFY282:DFY283"/>
    <mergeCell ref="DGA282:DGA283"/>
    <mergeCell ref="DGB282:DGB283"/>
    <mergeCell ref="DGC282:DGC283"/>
    <mergeCell ref="DDA282:DDA283"/>
    <mergeCell ref="DGE282:DGE283"/>
    <mergeCell ref="DGF282:DGF283"/>
    <mergeCell ref="DGG282:DGG283"/>
    <mergeCell ref="DGI282:DGI283"/>
    <mergeCell ref="DFO282:DFO283"/>
    <mergeCell ref="DFP282:DFP283"/>
    <mergeCell ref="DFQ282:DFQ283"/>
    <mergeCell ref="DFS282:DFS283"/>
    <mergeCell ref="DFT282:DFT283"/>
    <mergeCell ref="DFU282:DFU283"/>
    <mergeCell ref="DFG282:DFG283"/>
    <mergeCell ref="DFH282:DFH283"/>
    <mergeCell ref="DFI282:DFI283"/>
    <mergeCell ref="DFK282:DFK283"/>
    <mergeCell ref="DFL282:DFL283"/>
    <mergeCell ref="DGM282:DGM283"/>
    <mergeCell ref="DGN282:DGN283"/>
    <mergeCell ref="DGO282:DGO283"/>
    <mergeCell ref="DGQ282:DGQ283"/>
    <mergeCell ref="DGR282:DGR283"/>
    <mergeCell ref="DHI282:DHI283"/>
    <mergeCell ref="DGU282:DGU283"/>
    <mergeCell ref="DGV282:DGV283"/>
    <mergeCell ref="DGW282:DGW283"/>
    <mergeCell ref="DGY282:DGY283"/>
    <mergeCell ref="DGZ282:DGZ283"/>
    <mergeCell ref="DHA282:DHA283"/>
    <mergeCell ref="DIF282:DIF283"/>
    <mergeCell ref="DIG282:DIG283"/>
    <mergeCell ref="DHS282:DHS283"/>
    <mergeCell ref="DHT282:DHT283"/>
    <mergeCell ref="DHU282:DHU283"/>
    <mergeCell ref="DHW282:DHW283"/>
    <mergeCell ref="DHX282:DHX283"/>
    <mergeCell ref="DHY282:DHY283"/>
    <mergeCell ref="DEW282:DEW283"/>
    <mergeCell ref="DIA282:DIA283"/>
    <mergeCell ref="DIB282:DIB283"/>
    <mergeCell ref="DIC282:DIC283"/>
    <mergeCell ref="DIE282:DIE283"/>
    <mergeCell ref="DHK282:DHK283"/>
    <mergeCell ref="DHL282:DHL283"/>
    <mergeCell ref="DHM282:DHM283"/>
    <mergeCell ref="DHO282:DHO283"/>
    <mergeCell ref="DHP282:DHP283"/>
    <mergeCell ref="DHQ282:DHQ283"/>
    <mergeCell ref="DHC282:DHC283"/>
    <mergeCell ref="DHD282:DHD283"/>
    <mergeCell ref="DHE282:DHE283"/>
    <mergeCell ref="DHG282:DHG283"/>
    <mergeCell ref="DHH282:DHH283"/>
    <mergeCell ref="DII282:DII283"/>
    <mergeCell ref="DIJ282:DIJ283"/>
    <mergeCell ref="DIK282:DIK283"/>
    <mergeCell ref="DIM282:DIM283"/>
    <mergeCell ref="DIN282:DIN283"/>
    <mergeCell ref="DJE282:DJE283"/>
    <mergeCell ref="DIQ282:DIQ283"/>
    <mergeCell ref="DIR282:DIR283"/>
    <mergeCell ref="DIS282:DIS283"/>
    <mergeCell ref="DIU282:DIU283"/>
    <mergeCell ref="DIV282:DIV283"/>
    <mergeCell ref="DIW282:DIW283"/>
    <mergeCell ref="DKB282:DKB283"/>
    <mergeCell ref="DKC282:DKC283"/>
    <mergeCell ref="DJO282:DJO283"/>
    <mergeCell ref="DJP282:DJP283"/>
    <mergeCell ref="DJQ282:DJQ283"/>
    <mergeCell ref="DJS282:DJS283"/>
    <mergeCell ref="DJT282:DJT283"/>
    <mergeCell ref="DJU282:DJU283"/>
    <mergeCell ref="DGS282:DGS283"/>
    <mergeCell ref="DJW282:DJW283"/>
    <mergeCell ref="DJX282:DJX283"/>
    <mergeCell ref="DJY282:DJY283"/>
    <mergeCell ref="DKA282:DKA283"/>
    <mergeCell ref="DJG282:DJG283"/>
    <mergeCell ref="DJH282:DJH283"/>
    <mergeCell ref="DJI282:DJI283"/>
    <mergeCell ref="DJK282:DJK283"/>
    <mergeCell ref="DJL282:DJL283"/>
    <mergeCell ref="DJM282:DJM283"/>
    <mergeCell ref="DIY282:DIY283"/>
    <mergeCell ref="DIZ282:DIZ283"/>
    <mergeCell ref="DJA282:DJA283"/>
    <mergeCell ref="DJC282:DJC283"/>
    <mergeCell ref="DJD282:DJD283"/>
    <mergeCell ref="DKE282:DKE283"/>
    <mergeCell ref="DKF282:DKF283"/>
    <mergeCell ref="DKG282:DKG283"/>
    <mergeCell ref="DKI282:DKI283"/>
    <mergeCell ref="DKJ282:DKJ283"/>
    <mergeCell ref="DLA282:DLA283"/>
    <mergeCell ref="DKM282:DKM283"/>
    <mergeCell ref="DKN282:DKN283"/>
    <mergeCell ref="DKO282:DKO283"/>
    <mergeCell ref="DKQ282:DKQ283"/>
    <mergeCell ref="DKR282:DKR283"/>
    <mergeCell ref="DKS282:DKS283"/>
    <mergeCell ref="DLX282:DLX283"/>
    <mergeCell ref="DLY282:DLY283"/>
    <mergeCell ref="DLK282:DLK283"/>
    <mergeCell ref="DLL282:DLL283"/>
    <mergeCell ref="DLM282:DLM283"/>
    <mergeCell ref="DLO282:DLO283"/>
    <mergeCell ref="DLP282:DLP283"/>
    <mergeCell ref="DLQ282:DLQ283"/>
    <mergeCell ref="DIO282:DIO283"/>
    <mergeCell ref="DLS282:DLS283"/>
    <mergeCell ref="DLT282:DLT283"/>
    <mergeCell ref="DLU282:DLU283"/>
    <mergeCell ref="DLW282:DLW283"/>
    <mergeCell ref="DLC282:DLC283"/>
    <mergeCell ref="DLD282:DLD283"/>
    <mergeCell ref="DLE282:DLE283"/>
    <mergeCell ref="DLG282:DLG283"/>
    <mergeCell ref="DLH282:DLH283"/>
    <mergeCell ref="DLI282:DLI283"/>
    <mergeCell ref="DKU282:DKU283"/>
    <mergeCell ref="DKV282:DKV283"/>
    <mergeCell ref="DKW282:DKW283"/>
    <mergeCell ref="DKY282:DKY283"/>
    <mergeCell ref="DKZ282:DKZ283"/>
    <mergeCell ref="DMA282:DMA283"/>
    <mergeCell ref="DMB282:DMB283"/>
    <mergeCell ref="DMC282:DMC283"/>
    <mergeCell ref="DME282:DME283"/>
    <mergeCell ref="DMF282:DMF283"/>
    <mergeCell ref="DMW282:DMW283"/>
    <mergeCell ref="DMI282:DMI283"/>
    <mergeCell ref="DMJ282:DMJ283"/>
    <mergeCell ref="DMK282:DMK283"/>
    <mergeCell ref="DMM282:DMM283"/>
    <mergeCell ref="DMN282:DMN283"/>
    <mergeCell ref="DMO282:DMO283"/>
    <mergeCell ref="DNT282:DNT283"/>
    <mergeCell ref="DNU282:DNU283"/>
    <mergeCell ref="DNG282:DNG283"/>
    <mergeCell ref="DNH282:DNH283"/>
    <mergeCell ref="DNI282:DNI283"/>
    <mergeCell ref="DNK282:DNK283"/>
    <mergeCell ref="DNL282:DNL283"/>
    <mergeCell ref="DNM282:DNM283"/>
    <mergeCell ref="DKK282:DKK283"/>
    <mergeCell ref="DNO282:DNO283"/>
    <mergeCell ref="DNP282:DNP283"/>
    <mergeCell ref="DNQ282:DNQ283"/>
    <mergeCell ref="DNS282:DNS283"/>
    <mergeCell ref="DMY282:DMY283"/>
    <mergeCell ref="DMZ282:DMZ283"/>
    <mergeCell ref="DNA282:DNA283"/>
    <mergeCell ref="DNC282:DNC283"/>
    <mergeCell ref="DND282:DND283"/>
    <mergeCell ref="DNE282:DNE283"/>
    <mergeCell ref="DMQ282:DMQ283"/>
    <mergeCell ref="DMR282:DMR283"/>
    <mergeCell ref="DMS282:DMS283"/>
    <mergeCell ref="DMU282:DMU283"/>
    <mergeCell ref="DMV282:DMV283"/>
    <mergeCell ref="DNW282:DNW283"/>
    <mergeCell ref="DNX282:DNX283"/>
    <mergeCell ref="DNY282:DNY283"/>
    <mergeCell ref="DOA282:DOA283"/>
    <mergeCell ref="DOB282:DOB283"/>
    <mergeCell ref="DOS282:DOS283"/>
    <mergeCell ref="DOE282:DOE283"/>
    <mergeCell ref="DOF282:DOF283"/>
    <mergeCell ref="DOG282:DOG283"/>
    <mergeCell ref="DOI282:DOI283"/>
    <mergeCell ref="DOJ282:DOJ283"/>
    <mergeCell ref="DOK282:DOK283"/>
    <mergeCell ref="DPP282:DPP283"/>
    <mergeCell ref="DPQ282:DPQ283"/>
    <mergeCell ref="DPC282:DPC283"/>
    <mergeCell ref="DPD282:DPD283"/>
    <mergeCell ref="DPE282:DPE283"/>
    <mergeCell ref="DPG282:DPG283"/>
    <mergeCell ref="DPH282:DPH283"/>
    <mergeCell ref="DPI282:DPI283"/>
    <mergeCell ref="DMG282:DMG283"/>
    <mergeCell ref="DPK282:DPK283"/>
    <mergeCell ref="DPL282:DPL283"/>
    <mergeCell ref="DPM282:DPM283"/>
    <mergeCell ref="DPO282:DPO283"/>
    <mergeCell ref="DOU282:DOU283"/>
    <mergeCell ref="DOV282:DOV283"/>
    <mergeCell ref="DOW282:DOW283"/>
    <mergeCell ref="DOY282:DOY283"/>
    <mergeCell ref="DOZ282:DOZ283"/>
    <mergeCell ref="DPA282:DPA283"/>
    <mergeCell ref="DOM282:DOM283"/>
    <mergeCell ref="DON282:DON283"/>
    <mergeCell ref="DOO282:DOO283"/>
    <mergeCell ref="DOQ282:DOQ283"/>
    <mergeCell ref="DOR282:DOR283"/>
    <mergeCell ref="DPS282:DPS283"/>
    <mergeCell ref="DPT282:DPT283"/>
    <mergeCell ref="DPU282:DPU283"/>
    <mergeCell ref="DPW282:DPW283"/>
    <mergeCell ref="DPX282:DPX283"/>
    <mergeCell ref="DQO282:DQO283"/>
    <mergeCell ref="DQA282:DQA283"/>
    <mergeCell ref="DQB282:DQB283"/>
    <mergeCell ref="DQC282:DQC283"/>
    <mergeCell ref="DQE282:DQE283"/>
    <mergeCell ref="DQF282:DQF283"/>
    <mergeCell ref="DQG282:DQG283"/>
    <mergeCell ref="DRL282:DRL283"/>
    <mergeCell ref="DRM282:DRM283"/>
    <mergeCell ref="DQY282:DQY283"/>
    <mergeCell ref="DQZ282:DQZ283"/>
    <mergeCell ref="DRA282:DRA283"/>
    <mergeCell ref="DRC282:DRC283"/>
    <mergeCell ref="DRD282:DRD283"/>
    <mergeCell ref="DRE282:DRE283"/>
    <mergeCell ref="DOC282:DOC283"/>
    <mergeCell ref="DRG282:DRG283"/>
    <mergeCell ref="DRH282:DRH283"/>
    <mergeCell ref="DRI282:DRI283"/>
    <mergeCell ref="DRK282:DRK283"/>
    <mergeCell ref="DQQ282:DQQ283"/>
    <mergeCell ref="DQR282:DQR283"/>
    <mergeCell ref="DQS282:DQS283"/>
    <mergeCell ref="DQU282:DQU283"/>
    <mergeCell ref="DQV282:DQV283"/>
    <mergeCell ref="DQW282:DQW283"/>
    <mergeCell ref="DQI282:DQI283"/>
    <mergeCell ref="DQJ282:DQJ283"/>
    <mergeCell ref="DQK282:DQK283"/>
    <mergeCell ref="DQM282:DQM283"/>
    <mergeCell ref="DQN282:DQN283"/>
    <mergeCell ref="DRO282:DRO283"/>
    <mergeCell ref="DRP282:DRP283"/>
    <mergeCell ref="DRQ282:DRQ283"/>
    <mergeCell ref="DRS282:DRS283"/>
    <mergeCell ref="DRT282:DRT283"/>
    <mergeCell ref="DSK282:DSK283"/>
    <mergeCell ref="DRW282:DRW283"/>
    <mergeCell ref="DRX282:DRX283"/>
    <mergeCell ref="DRY282:DRY283"/>
    <mergeCell ref="DSA282:DSA283"/>
    <mergeCell ref="DSB282:DSB283"/>
    <mergeCell ref="DSC282:DSC283"/>
    <mergeCell ref="DTH282:DTH283"/>
    <mergeCell ref="DTI282:DTI283"/>
    <mergeCell ref="DSU282:DSU283"/>
    <mergeCell ref="DSV282:DSV283"/>
    <mergeCell ref="DSW282:DSW283"/>
    <mergeCell ref="DSY282:DSY283"/>
    <mergeCell ref="DSZ282:DSZ283"/>
    <mergeCell ref="DTA282:DTA283"/>
    <mergeCell ref="DPY282:DPY283"/>
    <mergeCell ref="DTC282:DTC283"/>
    <mergeCell ref="DTD282:DTD283"/>
    <mergeCell ref="DTE282:DTE283"/>
    <mergeCell ref="DTG282:DTG283"/>
    <mergeCell ref="DSM282:DSM283"/>
    <mergeCell ref="DSN282:DSN283"/>
    <mergeCell ref="DSO282:DSO283"/>
    <mergeCell ref="DSQ282:DSQ283"/>
    <mergeCell ref="DSR282:DSR283"/>
    <mergeCell ref="DSS282:DSS283"/>
    <mergeCell ref="DSE282:DSE283"/>
    <mergeCell ref="DSF282:DSF283"/>
    <mergeCell ref="DSG282:DSG283"/>
    <mergeCell ref="DSI282:DSI283"/>
    <mergeCell ref="DSJ282:DSJ283"/>
    <mergeCell ref="DTK282:DTK283"/>
    <mergeCell ref="DTL282:DTL283"/>
    <mergeCell ref="DTM282:DTM283"/>
    <mergeCell ref="DTO282:DTO283"/>
    <mergeCell ref="DTP282:DTP283"/>
    <mergeCell ref="DUG282:DUG283"/>
    <mergeCell ref="DTS282:DTS283"/>
    <mergeCell ref="DTT282:DTT283"/>
    <mergeCell ref="DTU282:DTU283"/>
    <mergeCell ref="DTW282:DTW283"/>
    <mergeCell ref="DTX282:DTX283"/>
    <mergeCell ref="DTY282:DTY283"/>
    <mergeCell ref="DVD282:DVD283"/>
    <mergeCell ref="DVE282:DVE283"/>
    <mergeCell ref="DUQ282:DUQ283"/>
    <mergeCell ref="DUR282:DUR283"/>
    <mergeCell ref="DUS282:DUS283"/>
    <mergeCell ref="DUU282:DUU283"/>
    <mergeCell ref="DUV282:DUV283"/>
    <mergeCell ref="DUW282:DUW283"/>
    <mergeCell ref="DRU282:DRU283"/>
    <mergeCell ref="DUY282:DUY283"/>
    <mergeCell ref="DUZ282:DUZ283"/>
    <mergeCell ref="DVA282:DVA283"/>
    <mergeCell ref="DVC282:DVC283"/>
    <mergeCell ref="DUI282:DUI283"/>
    <mergeCell ref="DUJ282:DUJ283"/>
    <mergeCell ref="DUK282:DUK283"/>
    <mergeCell ref="DUM282:DUM283"/>
    <mergeCell ref="DUN282:DUN283"/>
    <mergeCell ref="DUO282:DUO283"/>
    <mergeCell ref="DUA282:DUA283"/>
    <mergeCell ref="DUB282:DUB283"/>
    <mergeCell ref="DUC282:DUC283"/>
    <mergeCell ref="DUE282:DUE283"/>
    <mergeCell ref="DUF282:DUF283"/>
    <mergeCell ref="DVG282:DVG283"/>
    <mergeCell ref="DVH282:DVH283"/>
    <mergeCell ref="DVI282:DVI283"/>
    <mergeCell ref="DVK282:DVK283"/>
    <mergeCell ref="DVL282:DVL283"/>
    <mergeCell ref="DWC282:DWC283"/>
    <mergeCell ref="DVO282:DVO283"/>
    <mergeCell ref="DVP282:DVP283"/>
    <mergeCell ref="DVQ282:DVQ283"/>
    <mergeCell ref="DVS282:DVS283"/>
    <mergeCell ref="DVT282:DVT283"/>
    <mergeCell ref="DVU282:DVU283"/>
    <mergeCell ref="DWZ282:DWZ283"/>
    <mergeCell ref="DXA282:DXA283"/>
    <mergeCell ref="DWM282:DWM283"/>
    <mergeCell ref="DWN282:DWN283"/>
    <mergeCell ref="DWO282:DWO283"/>
    <mergeCell ref="DWQ282:DWQ283"/>
    <mergeCell ref="DWR282:DWR283"/>
    <mergeCell ref="DWS282:DWS283"/>
    <mergeCell ref="DTQ282:DTQ283"/>
    <mergeCell ref="DWU282:DWU283"/>
    <mergeCell ref="DWV282:DWV283"/>
    <mergeCell ref="DWW282:DWW283"/>
    <mergeCell ref="DWY282:DWY283"/>
    <mergeCell ref="DWE282:DWE283"/>
    <mergeCell ref="DWF282:DWF283"/>
    <mergeCell ref="DWG282:DWG283"/>
    <mergeCell ref="DWI282:DWI283"/>
    <mergeCell ref="DWJ282:DWJ283"/>
    <mergeCell ref="DWK282:DWK283"/>
    <mergeCell ref="DVW282:DVW283"/>
    <mergeCell ref="DVX282:DVX283"/>
    <mergeCell ref="DVY282:DVY283"/>
    <mergeCell ref="DWA282:DWA283"/>
    <mergeCell ref="DWB282:DWB283"/>
    <mergeCell ref="DXC282:DXC283"/>
    <mergeCell ref="DXD282:DXD283"/>
    <mergeCell ref="DXE282:DXE283"/>
    <mergeCell ref="DXG282:DXG283"/>
    <mergeCell ref="DXH282:DXH283"/>
    <mergeCell ref="DXY282:DXY283"/>
    <mergeCell ref="DXK282:DXK283"/>
    <mergeCell ref="DXL282:DXL283"/>
    <mergeCell ref="DXM282:DXM283"/>
    <mergeCell ref="DXO282:DXO283"/>
    <mergeCell ref="DXP282:DXP283"/>
    <mergeCell ref="DXQ282:DXQ283"/>
    <mergeCell ref="DYV282:DYV283"/>
    <mergeCell ref="DYW282:DYW283"/>
    <mergeCell ref="DYI282:DYI283"/>
    <mergeCell ref="DYJ282:DYJ283"/>
    <mergeCell ref="DYK282:DYK283"/>
    <mergeCell ref="DYM282:DYM283"/>
    <mergeCell ref="DYN282:DYN283"/>
    <mergeCell ref="DYO282:DYO283"/>
    <mergeCell ref="DVM282:DVM283"/>
    <mergeCell ref="DYQ282:DYQ283"/>
    <mergeCell ref="DYR282:DYR283"/>
    <mergeCell ref="DYS282:DYS283"/>
    <mergeCell ref="DYU282:DYU283"/>
    <mergeCell ref="DYA282:DYA283"/>
    <mergeCell ref="DYB282:DYB283"/>
    <mergeCell ref="DYC282:DYC283"/>
    <mergeCell ref="DYE282:DYE283"/>
    <mergeCell ref="DYF282:DYF283"/>
    <mergeCell ref="DYG282:DYG283"/>
    <mergeCell ref="DXS282:DXS283"/>
    <mergeCell ref="DXT282:DXT283"/>
    <mergeCell ref="DXU282:DXU283"/>
    <mergeCell ref="DXW282:DXW283"/>
    <mergeCell ref="DXX282:DXX283"/>
    <mergeCell ref="DYY282:DYY283"/>
    <mergeCell ref="DYZ282:DYZ283"/>
    <mergeCell ref="DZA282:DZA283"/>
    <mergeCell ref="DZC282:DZC283"/>
    <mergeCell ref="DZD282:DZD283"/>
    <mergeCell ref="DZU282:DZU283"/>
    <mergeCell ref="DZG282:DZG283"/>
    <mergeCell ref="DZH282:DZH283"/>
    <mergeCell ref="DZI282:DZI283"/>
    <mergeCell ref="DZK282:DZK283"/>
    <mergeCell ref="DZL282:DZL283"/>
    <mergeCell ref="DZM282:DZM283"/>
    <mergeCell ref="EAR282:EAR283"/>
    <mergeCell ref="EAS282:EAS283"/>
    <mergeCell ref="EAE282:EAE283"/>
    <mergeCell ref="EAF282:EAF283"/>
    <mergeCell ref="EAG282:EAG283"/>
    <mergeCell ref="EAI282:EAI283"/>
    <mergeCell ref="EAJ282:EAJ283"/>
    <mergeCell ref="EAK282:EAK283"/>
    <mergeCell ref="DXI282:DXI283"/>
    <mergeCell ref="EAM282:EAM283"/>
    <mergeCell ref="EAN282:EAN283"/>
    <mergeCell ref="EAO282:EAO283"/>
    <mergeCell ref="EAQ282:EAQ283"/>
    <mergeCell ref="DZW282:DZW283"/>
    <mergeCell ref="DZX282:DZX283"/>
    <mergeCell ref="DZY282:DZY283"/>
    <mergeCell ref="EAA282:EAA283"/>
    <mergeCell ref="EAB282:EAB283"/>
    <mergeCell ref="EAC282:EAC283"/>
    <mergeCell ref="DZO282:DZO283"/>
    <mergeCell ref="DZP282:DZP283"/>
    <mergeCell ref="DZQ282:DZQ283"/>
    <mergeCell ref="DZS282:DZS283"/>
    <mergeCell ref="DZT282:DZT283"/>
    <mergeCell ref="EAU282:EAU283"/>
    <mergeCell ref="EAV282:EAV283"/>
    <mergeCell ref="EAW282:EAW283"/>
    <mergeCell ref="EAY282:EAY283"/>
    <mergeCell ref="EAZ282:EAZ283"/>
    <mergeCell ref="EBQ282:EBQ283"/>
    <mergeCell ref="EBC282:EBC283"/>
    <mergeCell ref="EBD282:EBD283"/>
    <mergeCell ref="EBE282:EBE283"/>
    <mergeCell ref="EBG282:EBG283"/>
    <mergeCell ref="EBH282:EBH283"/>
    <mergeCell ref="EBI282:EBI283"/>
    <mergeCell ref="ECN282:ECN283"/>
    <mergeCell ref="ECO282:ECO283"/>
    <mergeCell ref="ECA282:ECA283"/>
    <mergeCell ref="ECB282:ECB283"/>
    <mergeCell ref="ECC282:ECC283"/>
    <mergeCell ref="ECE282:ECE283"/>
    <mergeCell ref="ECF282:ECF283"/>
    <mergeCell ref="ECG282:ECG283"/>
    <mergeCell ref="DZE282:DZE283"/>
    <mergeCell ref="ECI282:ECI283"/>
    <mergeCell ref="ECJ282:ECJ283"/>
    <mergeCell ref="ECK282:ECK283"/>
    <mergeCell ref="ECM282:ECM283"/>
    <mergeCell ref="EBS282:EBS283"/>
    <mergeCell ref="EBT282:EBT283"/>
    <mergeCell ref="EBU282:EBU283"/>
    <mergeCell ref="EBW282:EBW283"/>
    <mergeCell ref="EBX282:EBX283"/>
    <mergeCell ref="EBY282:EBY283"/>
    <mergeCell ref="EBK282:EBK283"/>
    <mergeCell ref="EBL282:EBL283"/>
    <mergeCell ref="EBM282:EBM283"/>
    <mergeCell ref="EBO282:EBO283"/>
    <mergeCell ref="EBP282:EBP283"/>
    <mergeCell ref="ECQ282:ECQ283"/>
    <mergeCell ref="ECR282:ECR283"/>
    <mergeCell ref="ECS282:ECS283"/>
    <mergeCell ref="ECU282:ECU283"/>
    <mergeCell ref="ECV282:ECV283"/>
    <mergeCell ref="EDM282:EDM283"/>
    <mergeCell ref="ECY282:ECY283"/>
    <mergeCell ref="ECZ282:ECZ283"/>
    <mergeCell ref="EDA282:EDA283"/>
    <mergeCell ref="EDC282:EDC283"/>
    <mergeCell ref="EDD282:EDD283"/>
    <mergeCell ref="EDE282:EDE283"/>
    <mergeCell ref="EEJ282:EEJ283"/>
    <mergeCell ref="EEK282:EEK283"/>
    <mergeCell ref="EDW282:EDW283"/>
    <mergeCell ref="EDX282:EDX283"/>
    <mergeCell ref="EDY282:EDY283"/>
    <mergeCell ref="EEA282:EEA283"/>
    <mergeCell ref="EEB282:EEB283"/>
    <mergeCell ref="EEC282:EEC283"/>
    <mergeCell ref="EBA282:EBA283"/>
    <mergeCell ref="EEE282:EEE283"/>
    <mergeCell ref="EEF282:EEF283"/>
    <mergeCell ref="EEG282:EEG283"/>
    <mergeCell ref="EEI282:EEI283"/>
    <mergeCell ref="EDO282:EDO283"/>
    <mergeCell ref="EDP282:EDP283"/>
    <mergeCell ref="EDQ282:EDQ283"/>
    <mergeCell ref="EDS282:EDS283"/>
    <mergeCell ref="EDT282:EDT283"/>
    <mergeCell ref="EDU282:EDU283"/>
    <mergeCell ref="EDG282:EDG283"/>
    <mergeCell ref="EDH282:EDH283"/>
    <mergeCell ref="EDI282:EDI283"/>
    <mergeCell ref="EDK282:EDK283"/>
    <mergeCell ref="EDL282:EDL283"/>
    <mergeCell ref="EEM282:EEM283"/>
    <mergeCell ref="EEN282:EEN283"/>
    <mergeCell ref="EEO282:EEO283"/>
    <mergeCell ref="EEQ282:EEQ283"/>
    <mergeCell ref="EER282:EER283"/>
    <mergeCell ref="EFI282:EFI283"/>
    <mergeCell ref="EEU282:EEU283"/>
    <mergeCell ref="EEV282:EEV283"/>
    <mergeCell ref="EEW282:EEW283"/>
    <mergeCell ref="EEY282:EEY283"/>
    <mergeCell ref="EEZ282:EEZ283"/>
    <mergeCell ref="EFA282:EFA283"/>
    <mergeCell ref="EGF282:EGF283"/>
    <mergeCell ref="EGG282:EGG283"/>
    <mergeCell ref="EFS282:EFS283"/>
    <mergeCell ref="EFT282:EFT283"/>
    <mergeCell ref="EFU282:EFU283"/>
    <mergeCell ref="EFW282:EFW283"/>
    <mergeCell ref="EFX282:EFX283"/>
    <mergeCell ref="EFY282:EFY283"/>
    <mergeCell ref="ECW282:ECW283"/>
    <mergeCell ref="EGA282:EGA283"/>
    <mergeCell ref="EGB282:EGB283"/>
    <mergeCell ref="EGC282:EGC283"/>
    <mergeCell ref="EGE282:EGE283"/>
    <mergeCell ref="EFK282:EFK283"/>
    <mergeCell ref="EFL282:EFL283"/>
    <mergeCell ref="EFM282:EFM283"/>
    <mergeCell ref="EFO282:EFO283"/>
    <mergeCell ref="EFP282:EFP283"/>
    <mergeCell ref="EFQ282:EFQ283"/>
    <mergeCell ref="EFC282:EFC283"/>
    <mergeCell ref="EFD282:EFD283"/>
    <mergeCell ref="EFE282:EFE283"/>
    <mergeCell ref="EFG282:EFG283"/>
    <mergeCell ref="EFH282:EFH283"/>
    <mergeCell ref="EGI282:EGI283"/>
    <mergeCell ref="EGJ282:EGJ283"/>
    <mergeCell ref="EGK282:EGK283"/>
    <mergeCell ref="EGM282:EGM283"/>
    <mergeCell ref="EGN282:EGN283"/>
    <mergeCell ref="EHE282:EHE283"/>
    <mergeCell ref="EGQ282:EGQ283"/>
    <mergeCell ref="EGR282:EGR283"/>
    <mergeCell ref="EGS282:EGS283"/>
    <mergeCell ref="EGU282:EGU283"/>
    <mergeCell ref="EGV282:EGV283"/>
    <mergeCell ref="EGW282:EGW283"/>
    <mergeCell ref="EIB282:EIB283"/>
    <mergeCell ref="EIC282:EIC283"/>
    <mergeCell ref="EHO282:EHO283"/>
    <mergeCell ref="EHP282:EHP283"/>
    <mergeCell ref="EHQ282:EHQ283"/>
    <mergeCell ref="EHS282:EHS283"/>
    <mergeCell ref="EHT282:EHT283"/>
    <mergeCell ref="EHU282:EHU283"/>
    <mergeCell ref="EES282:EES283"/>
    <mergeCell ref="EHW282:EHW283"/>
    <mergeCell ref="EHX282:EHX283"/>
    <mergeCell ref="EHY282:EHY283"/>
    <mergeCell ref="EIA282:EIA283"/>
    <mergeCell ref="EHG282:EHG283"/>
    <mergeCell ref="EHH282:EHH283"/>
    <mergeCell ref="EHI282:EHI283"/>
    <mergeCell ref="EHK282:EHK283"/>
    <mergeCell ref="EHL282:EHL283"/>
    <mergeCell ref="EHM282:EHM283"/>
    <mergeCell ref="EGY282:EGY283"/>
    <mergeCell ref="EGZ282:EGZ283"/>
    <mergeCell ref="EHA282:EHA283"/>
    <mergeCell ref="EHC282:EHC283"/>
    <mergeCell ref="EHD282:EHD283"/>
    <mergeCell ref="EIE282:EIE283"/>
    <mergeCell ref="EIF282:EIF283"/>
    <mergeCell ref="EIG282:EIG283"/>
    <mergeCell ref="EII282:EII283"/>
    <mergeCell ref="EIJ282:EIJ283"/>
    <mergeCell ref="EJA282:EJA283"/>
    <mergeCell ref="EIM282:EIM283"/>
    <mergeCell ref="EIN282:EIN283"/>
    <mergeCell ref="EIO282:EIO283"/>
    <mergeCell ref="EIQ282:EIQ283"/>
    <mergeCell ref="EIR282:EIR283"/>
    <mergeCell ref="EIS282:EIS283"/>
    <mergeCell ref="EJX282:EJX283"/>
    <mergeCell ref="EJY282:EJY283"/>
    <mergeCell ref="EJK282:EJK283"/>
    <mergeCell ref="EJL282:EJL283"/>
    <mergeCell ref="EJM282:EJM283"/>
    <mergeCell ref="EJO282:EJO283"/>
    <mergeCell ref="EJP282:EJP283"/>
    <mergeCell ref="EJQ282:EJQ283"/>
    <mergeCell ref="EGO282:EGO283"/>
    <mergeCell ref="EJS282:EJS283"/>
    <mergeCell ref="EJT282:EJT283"/>
    <mergeCell ref="EJU282:EJU283"/>
    <mergeCell ref="EJW282:EJW283"/>
    <mergeCell ref="EJC282:EJC283"/>
    <mergeCell ref="EJD282:EJD283"/>
    <mergeCell ref="EJE282:EJE283"/>
    <mergeCell ref="EJG282:EJG283"/>
    <mergeCell ref="EJH282:EJH283"/>
    <mergeCell ref="EJI282:EJI283"/>
    <mergeCell ref="EIU282:EIU283"/>
    <mergeCell ref="EIV282:EIV283"/>
    <mergeCell ref="EIW282:EIW283"/>
    <mergeCell ref="EIY282:EIY283"/>
    <mergeCell ref="EIZ282:EIZ283"/>
    <mergeCell ref="EKA282:EKA283"/>
    <mergeCell ref="EKB282:EKB283"/>
    <mergeCell ref="EKC282:EKC283"/>
    <mergeCell ref="EKE282:EKE283"/>
    <mergeCell ref="EKF282:EKF283"/>
    <mergeCell ref="EKW282:EKW283"/>
    <mergeCell ref="EKI282:EKI283"/>
    <mergeCell ref="EKJ282:EKJ283"/>
    <mergeCell ref="EKK282:EKK283"/>
    <mergeCell ref="EKM282:EKM283"/>
    <mergeCell ref="EKN282:EKN283"/>
    <mergeCell ref="EKO282:EKO283"/>
    <mergeCell ref="ELT282:ELT283"/>
    <mergeCell ref="ELU282:ELU283"/>
    <mergeCell ref="ELG282:ELG283"/>
    <mergeCell ref="ELH282:ELH283"/>
    <mergeCell ref="ELI282:ELI283"/>
    <mergeCell ref="ELK282:ELK283"/>
    <mergeCell ref="ELL282:ELL283"/>
    <mergeCell ref="ELM282:ELM283"/>
    <mergeCell ref="EIK282:EIK283"/>
    <mergeCell ref="ELO282:ELO283"/>
    <mergeCell ref="ELP282:ELP283"/>
    <mergeCell ref="ELQ282:ELQ283"/>
    <mergeCell ref="ELS282:ELS283"/>
    <mergeCell ref="EKY282:EKY283"/>
    <mergeCell ref="EKZ282:EKZ283"/>
    <mergeCell ref="ELA282:ELA283"/>
    <mergeCell ref="ELC282:ELC283"/>
    <mergeCell ref="ELD282:ELD283"/>
    <mergeCell ref="ELE282:ELE283"/>
    <mergeCell ref="EKQ282:EKQ283"/>
    <mergeCell ref="EKR282:EKR283"/>
    <mergeCell ref="EKS282:EKS283"/>
    <mergeCell ref="EKU282:EKU283"/>
    <mergeCell ref="EKV282:EKV283"/>
    <mergeCell ref="ELW282:ELW283"/>
    <mergeCell ref="ELX282:ELX283"/>
    <mergeCell ref="ELY282:ELY283"/>
    <mergeCell ref="EMA282:EMA283"/>
    <mergeCell ref="EMB282:EMB283"/>
    <mergeCell ref="EMS282:EMS283"/>
    <mergeCell ref="EME282:EME283"/>
    <mergeCell ref="EMF282:EMF283"/>
    <mergeCell ref="EMG282:EMG283"/>
    <mergeCell ref="EMI282:EMI283"/>
    <mergeCell ref="EMJ282:EMJ283"/>
    <mergeCell ref="EMK282:EMK283"/>
    <mergeCell ref="ENP282:ENP283"/>
    <mergeCell ref="ENQ282:ENQ283"/>
    <mergeCell ref="ENC282:ENC283"/>
    <mergeCell ref="END282:END283"/>
    <mergeCell ref="ENE282:ENE283"/>
    <mergeCell ref="ENG282:ENG283"/>
    <mergeCell ref="ENH282:ENH283"/>
    <mergeCell ref="ENI282:ENI283"/>
    <mergeCell ref="EKG282:EKG283"/>
    <mergeCell ref="ENK282:ENK283"/>
    <mergeCell ref="ENL282:ENL283"/>
    <mergeCell ref="ENM282:ENM283"/>
    <mergeCell ref="ENO282:ENO283"/>
    <mergeCell ref="EMU282:EMU283"/>
    <mergeCell ref="EMV282:EMV283"/>
    <mergeCell ref="EMW282:EMW283"/>
    <mergeCell ref="EMY282:EMY283"/>
    <mergeCell ref="EMZ282:EMZ283"/>
    <mergeCell ref="ENA282:ENA283"/>
    <mergeCell ref="EMM282:EMM283"/>
    <mergeCell ref="EMN282:EMN283"/>
    <mergeCell ref="EMO282:EMO283"/>
    <mergeCell ref="EMQ282:EMQ283"/>
    <mergeCell ref="EMR282:EMR283"/>
    <mergeCell ref="ENS282:ENS283"/>
    <mergeCell ref="ENT282:ENT283"/>
    <mergeCell ref="ENU282:ENU283"/>
    <mergeCell ref="ENW282:ENW283"/>
    <mergeCell ref="ENX282:ENX283"/>
    <mergeCell ref="EOO282:EOO283"/>
    <mergeCell ref="EOA282:EOA283"/>
    <mergeCell ref="EOB282:EOB283"/>
    <mergeCell ref="EOC282:EOC283"/>
    <mergeCell ref="EOE282:EOE283"/>
    <mergeCell ref="EOF282:EOF283"/>
    <mergeCell ref="EOG282:EOG283"/>
    <mergeCell ref="EPL282:EPL283"/>
    <mergeCell ref="EPM282:EPM283"/>
    <mergeCell ref="EOY282:EOY283"/>
    <mergeCell ref="EOZ282:EOZ283"/>
    <mergeCell ref="EPA282:EPA283"/>
    <mergeCell ref="EPC282:EPC283"/>
    <mergeCell ref="EPD282:EPD283"/>
    <mergeCell ref="EPE282:EPE283"/>
    <mergeCell ref="EMC282:EMC283"/>
    <mergeCell ref="EPG282:EPG283"/>
    <mergeCell ref="EPH282:EPH283"/>
    <mergeCell ref="EPI282:EPI283"/>
    <mergeCell ref="EPK282:EPK283"/>
    <mergeCell ref="EOQ282:EOQ283"/>
    <mergeCell ref="EOR282:EOR283"/>
    <mergeCell ref="EOS282:EOS283"/>
    <mergeCell ref="EOU282:EOU283"/>
    <mergeCell ref="EOV282:EOV283"/>
    <mergeCell ref="EOW282:EOW283"/>
    <mergeCell ref="EOI282:EOI283"/>
    <mergeCell ref="EOJ282:EOJ283"/>
    <mergeCell ref="EOK282:EOK283"/>
    <mergeCell ref="EOM282:EOM283"/>
    <mergeCell ref="EON282:EON283"/>
    <mergeCell ref="EPO282:EPO283"/>
    <mergeCell ref="EPP282:EPP283"/>
    <mergeCell ref="EPQ282:EPQ283"/>
    <mergeCell ref="EPS282:EPS283"/>
    <mergeCell ref="EPT282:EPT283"/>
    <mergeCell ref="EQK282:EQK283"/>
    <mergeCell ref="EPW282:EPW283"/>
    <mergeCell ref="EPX282:EPX283"/>
    <mergeCell ref="EPY282:EPY283"/>
    <mergeCell ref="EQA282:EQA283"/>
    <mergeCell ref="EQB282:EQB283"/>
    <mergeCell ref="EQC282:EQC283"/>
    <mergeCell ref="ERH282:ERH283"/>
    <mergeCell ref="ERI282:ERI283"/>
    <mergeCell ref="EQU282:EQU283"/>
    <mergeCell ref="EQV282:EQV283"/>
    <mergeCell ref="EQW282:EQW283"/>
    <mergeCell ref="EQY282:EQY283"/>
    <mergeCell ref="EQZ282:EQZ283"/>
    <mergeCell ref="ERA282:ERA283"/>
    <mergeCell ref="ENY282:ENY283"/>
    <mergeCell ref="ERC282:ERC283"/>
    <mergeCell ref="ERD282:ERD283"/>
    <mergeCell ref="ERE282:ERE283"/>
    <mergeCell ref="ERG282:ERG283"/>
    <mergeCell ref="EQM282:EQM283"/>
    <mergeCell ref="EQN282:EQN283"/>
    <mergeCell ref="EQO282:EQO283"/>
    <mergeCell ref="EQQ282:EQQ283"/>
    <mergeCell ref="EQR282:EQR283"/>
    <mergeCell ref="EQS282:EQS283"/>
    <mergeCell ref="EQE282:EQE283"/>
    <mergeCell ref="EQF282:EQF283"/>
    <mergeCell ref="EQG282:EQG283"/>
    <mergeCell ref="EQI282:EQI283"/>
    <mergeCell ref="EQJ282:EQJ283"/>
    <mergeCell ref="ERK282:ERK283"/>
    <mergeCell ref="ERL282:ERL283"/>
    <mergeCell ref="ERM282:ERM283"/>
    <mergeCell ref="ERO282:ERO283"/>
    <mergeCell ref="ERP282:ERP283"/>
    <mergeCell ref="ESG282:ESG283"/>
    <mergeCell ref="ERS282:ERS283"/>
    <mergeCell ref="ERT282:ERT283"/>
    <mergeCell ref="ERU282:ERU283"/>
    <mergeCell ref="ERW282:ERW283"/>
    <mergeCell ref="ERX282:ERX283"/>
    <mergeCell ref="ERY282:ERY283"/>
    <mergeCell ref="ETD282:ETD283"/>
    <mergeCell ref="ETE282:ETE283"/>
    <mergeCell ref="ESQ282:ESQ283"/>
    <mergeCell ref="ESR282:ESR283"/>
    <mergeCell ref="ESS282:ESS283"/>
    <mergeCell ref="ESU282:ESU283"/>
    <mergeCell ref="ESV282:ESV283"/>
    <mergeCell ref="ESW282:ESW283"/>
    <mergeCell ref="EPU282:EPU283"/>
    <mergeCell ref="ESY282:ESY283"/>
    <mergeCell ref="ESZ282:ESZ283"/>
    <mergeCell ref="ETA282:ETA283"/>
    <mergeCell ref="ETC282:ETC283"/>
    <mergeCell ref="ESI282:ESI283"/>
    <mergeCell ref="ESJ282:ESJ283"/>
    <mergeCell ref="ESK282:ESK283"/>
    <mergeCell ref="ESM282:ESM283"/>
    <mergeCell ref="ESN282:ESN283"/>
    <mergeCell ref="ESO282:ESO283"/>
    <mergeCell ref="ESA282:ESA283"/>
    <mergeCell ref="ESB282:ESB283"/>
    <mergeCell ref="ESC282:ESC283"/>
    <mergeCell ref="ESE282:ESE283"/>
    <mergeCell ref="ESF282:ESF283"/>
    <mergeCell ref="ETG282:ETG283"/>
    <mergeCell ref="ETH282:ETH283"/>
    <mergeCell ref="ETI282:ETI283"/>
    <mergeCell ref="ETK282:ETK283"/>
    <mergeCell ref="ETL282:ETL283"/>
    <mergeCell ref="EUC282:EUC283"/>
    <mergeCell ref="ETO282:ETO283"/>
    <mergeCell ref="ETP282:ETP283"/>
    <mergeCell ref="ETQ282:ETQ283"/>
    <mergeCell ref="ETS282:ETS283"/>
    <mergeCell ref="ETT282:ETT283"/>
    <mergeCell ref="ETU282:ETU283"/>
    <mergeCell ref="EUZ282:EUZ283"/>
    <mergeCell ref="EVA282:EVA283"/>
    <mergeCell ref="EUM282:EUM283"/>
    <mergeCell ref="EUN282:EUN283"/>
    <mergeCell ref="EUO282:EUO283"/>
    <mergeCell ref="EUQ282:EUQ283"/>
    <mergeCell ref="EUR282:EUR283"/>
    <mergeCell ref="EUS282:EUS283"/>
    <mergeCell ref="ERQ282:ERQ283"/>
    <mergeCell ref="EUU282:EUU283"/>
    <mergeCell ref="EUV282:EUV283"/>
    <mergeCell ref="EUW282:EUW283"/>
    <mergeCell ref="EUY282:EUY283"/>
    <mergeCell ref="EUE282:EUE283"/>
    <mergeCell ref="EUF282:EUF283"/>
    <mergeCell ref="EUG282:EUG283"/>
    <mergeCell ref="EUI282:EUI283"/>
    <mergeCell ref="EUJ282:EUJ283"/>
    <mergeCell ref="EUK282:EUK283"/>
    <mergeCell ref="ETW282:ETW283"/>
    <mergeCell ref="ETX282:ETX283"/>
    <mergeCell ref="ETY282:ETY283"/>
    <mergeCell ref="EUA282:EUA283"/>
    <mergeCell ref="EUB282:EUB283"/>
    <mergeCell ref="EVC282:EVC283"/>
    <mergeCell ref="EVD282:EVD283"/>
    <mergeCell ref="EVE282:EVE283"/>
    <mergeCell ref="EVG282:EVG283"/>
    <mergeCell ref="EVH282:EVH283"/>
    <mergeCell ref="EVY282:EVY283"/>
    <mergeCell ref="EVK282:EVK283"/>
    <mergeCell ref="EVL282:EVL283"/>
    <mergeCell ref="EVM282:EVM283"/>
    <mergeCell ref="EVO282:EVO283"/>
    <mergeCell ref="EVP282:EVP283"/>
    <mergeCell ref="EVQ282:EVQ283"/>
    <mergeCell ref="EWV282:EWV283"/>
    <mergeCell ref="EWW282:EWW283"/>
    <mergeCell ref="EWI282:EWI283"/>
    <mergeCell ref="EWJ282:EWJ283"/>
    <mergeCell ref="EWK282:EWK283"/>
    <mergeCell ref="EWM282:EWM283"/>
    <mergeCell ref="EWN282:EWN283"/>
    <mergeCell ref="EWO282:EWO283"/>
    <mergeCell ref="ETM282:ETM283"/>
    <mergeCell ref="EWQ282:EWQ283"/>
    <mergeCell ref="EWR282:EWR283"/>
    <mergeCell ref="EWS282:EWS283"/>
    <mergeCell ref="EWU282:EWU283"/>
    <mergeCell ref="EWA282:EWA283"/>
    <mergeCell ref="EWB282:EWB283"/>
    <mergeCell ref="EWC282:EWC283"/>
    <mergeCell ref="EWE282:EWE283"/>
    <mergeCell ref="EWF282:EWF283"/>
    <mergeCell ref="EWG282:EWG283"/>
    <mergeCell ref="EVS282:EVS283"/>
    <mergeCell ref="EVT282:EVT283"/>
    <mergeCell ref="EVU282:EVU283"/>
    <mergeCell ref="EVW282:EVW283"/>
    <mergeCell ref="EVX282:EVX283"/>
    <mergeCell ref="EWY282:EWY283"/>
    <mergeCell ref="EWZ282:EWZ283"/>
    <mergeCell ref="EXA282:EXA283"/>
    <mergeCell ref="EXC282:EXC283"/>
    <mergeCell ref="EXD282:EXD283"/>
    <mergeCell ref="EXU282:EXU283"/>
    <mergeCell ref="EXG282:EXG283"/>
    <mergeCell ref="EXH282:EXH283"/>
    <mergeCell ref="EXI282:EXI283"/>
    <mergeCell ref="EXK282:EXK283"/>
    <mergeCell ref="EXL282:EXL283"/>
    <mergeCell ref="EXM282:EXM283"/>
    <mergeCell ref="EYR282:EYR283"/>
    <mergeCell ref="EYS282:EYS283"/>
    <mergeCell ref="EYE282:EYE283"/>
    <mergeCell ref="EYF282:EYF283"/>
    <mergeCell ref="EYG282:EYG283"/>
    <mergeCell ref="EYI282:EYI283"/>
    <mergeCell ref="EYJ282:EYJ283"/>
    <mergeCell ref="EYK282:EYK283"/>
    <mergeCell ref="EVI282:EVI283"/>
    <mergeCell ref="EYM282:EYM283"/>
    <mergeCell ref="EYN282:EYN283"/>
    <mergeCell ref="EYO282:EYO283"/>
    <mergeCell ref="EYQ282:EYQ283"/>
    <mergeCell ref="EXW282:EXW283"/>
    <mergeCell ref="EXX282:EXX283"/>
    <mergeCell ref="EXY282:EXY283"/>
    <mergeCell ref="EYA282:EYA283"/>
    <mergeCell ref="EYB282:EYB283"/>
    <mergeCell ref="EYC282:EYC283"/>
    <mergeCell ref="EXO282:EXO283"/>
    <mergeCell ref="EXP282:EXP283"/>
    <mergeCell ref="EXQ282:EXQ283"/>
    <mergeCell ref="EXS282:EXS283"/>
    <mergeCell ref="EXT282:EXT283"/>
    <mergeCell ref="EYU282:EYU283"/>
    <mergeCell ref="EYV282:EYV283"/>
    <mergeCell ref="EYW282:EYW283"/>
    <mergeCell ref="EYY282:EYY283"/>
    <mergeCell ref="EYZ282:EYZ283"/>
    <mergeCell ref="EZQ282:EZQ283"/>
    <mergeCell ref="EZC282:EZC283"/>
    <mergeCell ref="EZD282:EZD283"/>
    <mergeCell ref="EZE282:EZE283"/>
    <mergeCell ref="EZG282:EZG283"/>
    <mergeCell ref="EZH282:EZH283"/>
    <mergeCell ref="EZI282:EZI283"/>
    <mergeCell ref="FAN282:FAN283"/>
    <mergeCell ref="FAO282:FAO283"/>
    <mergeCell ref="FAA282:FAA283"/>
    <mergeCell ref="FAB282:FAB283"/>
    <mergeCell ref="FAC282:FAC283"/>
    <mergeCell ref="FAE282:FAE283"/>
    <mergeCell ref="FAF282:FAF283"/>
    <mergeCell ref="FAG282:FAG283"/>
    <mergeCell ref="EXE282:EXE283"/>
    <mergeCell ref="FAI282:FAI283"/>
    <mergeCell ref="FAJ282:FAJ283"/>
    <mergeCell ref="FAK282:FAK283"/>
    <mergeCell ref="FAM282:FAM283"/>
    <mergeCell ref="EZS282:EZS283"/>
    <mergeCell ref="EZT282:EZT283"/>
    <mergeCell ref="EZU282:EZU283"/>
    <mergeCell ref="EZW282:EZW283"/>
    <mergeCell ref="EZX282:EZX283"/>
    <mergeCell ref="EZY282:EZY283"/>
    <mergeCell ref="EZK282:EZK283"/>
    <mergeCell ref="EZL282:EZL283"/>
    <mergeCell ref="EZM282:EZM283"/>
    <mergeCell ref="EZO282:EZO283"/>
    <mergeCell ref="EZP282:EZP283"/>
    <mergeCell ref="FAQ282:FAQ283"/>
    <mergeCell ref="FAR282:FAR283"/>
    <mergeCell ref="FAS282:FAS283"/>
    <mergeCell ref="FAU282:FAU283"/>
    <mergeCell ref="FAV282:FAV283"/>
    <mergeCell ref="FBM282:FBM283"/>
    <mergeCell ref="FAY282:FAY283"/>
    <mergeCell ref="FAZ282:FAZ283"/>
    <mergeCell ref="FBA282:FBA283"/>
    <mergeCell ref="FBC282:FBC283"/>
    <mergeCell ref="FBD282:FBD283"/>
    <mergeCell ref="FBE282:FBE283"/>
    <mergeCell ref="FCJ282:FCJ283"/>
    <mergeCell ref="FCK282:FCK283"/>
    <mergeCell ref="FBW282:FBW283"/>
    <mergeCell ref="FBX282:FBX283"/>
    <mergeCell ref="FBY282:FBY283"/>
    <mergeCell ref="FCA282:FCA283"/>
    <mergeCell ref="FCB282:FCB283"/>
    <mergeCell ref="FCC282:FCC283"/>
    <mergeCell ref="EZA282:EZA283"/>
    <mergeCell ref="FCE282:FCE283"/>
    <mergeCell ref="FCF282:FCF283"/>
    <mergeCell ref="FCG282:FCG283"/>
    <mergeCell ref="FCI282:FCI283"/>
    <mergeCell ref="FBO282:FBO283"/>
    <mergeCell ref="FBP282:FBP283"/>
    <mergeCell ref="FBQ282:FBQ283"/>
    <mergeCell ref="FBS282:FBS283"/>
    <mergeCell ref="FBT282:FBT283"/>
    <mergeCell ref="FBU282:FBU283"/>
    <mergeCell ref="FBG282:FBG283"/>
    <mergeCell ref="FBH282:FBH283"/>
    <mergeCell ref="FBI282:FBI283"/>
    <mergeCell ref="FBK282:FBK283"/>
    <mergeCell ref="FBL282:FBL283"/>
    <mergeCell ref="FCM282:FCM283"/>
    <mergeCell ref="FCN282:FCN283"/>
    <mergeCell ref="FCO282:FCO283"/>
    <mergeCell ref="FCQ282:FCQ283"/>
    <mergeCell ref="FCR282:FCR283"/>
    <mergeCell ref="FDI282:FDI283"/>
    <mergeCell ref="FCU282:FCU283"/>
    <mergeCell ref="FCV282:FCV283"/>
    <mergeCell ref="FCW282:FCW283"/>
    <mergeCell ref="FCY282:FCY283"/>
    <mergeCell ref="FCZ282:FCZ283"/>
    <mergeCell ref="FDA282:FDA283"/>
    <mergeCell ref="FEF282:FEF283"/>
    <mergeCell ref="FEG282:FEG283"/>
    <mergeCell ref="FDS282:FDS283"/>
    <mergeCell ref="FDT282:FDT283"/>
    <mergeCell ref="FDU282:FDU283"/>
    <mergeCell ref="FDW282:FDW283"/>
    <mergeCell ref="FDX282:FDX283"/>
    <mergeCell ref="FDY282:FDY283"/>
    <mergeCell ref="FAW282:FAW283"/>
    <mergeCell ref="FEA282:FEA283"/>
    <mergeCell ref="FEB282:FEB283"/>
    <mergeCell ref="FEC282:FEC283"/>
    <mergeCell ref="FEE282:FEE283"/>
    <mergeCell ref="FDK282:FDK283"/>
    <mergeCell ref="FDL282:FDL283"/>
    <mergeCell ref="FDM282:FDM283"/>
    <mergeCell ref="FDO282:FDO283"/>
    <mergeCell ref="FDP282:FDP283"/>
    <mergeCell ref="FDQ282:FDQ283"/>
    <mergeCell ref="FDC282:FDC283"/>
    <mergeCell ref="FDD282:FDD283"/>
    <mergeCell ref="FDE282:FDE283"/>
    <mergeCell ref="FDG282:FDG283"/>
    <mergeCell ref="FDH282:FDH283"/>
    <mergeCell ref="FEI282:FEI283"/>
    <mergeCell ref="FEJ282:FEJ283"/>
    <mergeCell ref="FEK282:FEK283"/>
    <mergeCell ref="FEM282:FEM283"/>
    <mergeCell ref="FEN282:FEN283"/>
    <mergeCell ref="FFE282:FFE283"/>
    <mergeCell ref="FEQ282:FEQ283"/>
    <mergeCell ref="FER282:FER283"/>
    <mergeCell ref="FES282:FES283"/>
    <mergeCell ref="FEU282:FEU283"/>
    <mergeCell ref="FEV282:FEV283"/>
    <mergeCell ref="FEW282:FEW283"/>
    <mergeCell ref="FGB282:FGB283"/>
    <mergeCell ref="FGC282:FGC283"/>
    <mergeCell ref="FFO282:FFO283"/>
    <mergeCell ref="FFP282:FFP283"/>
    <mergeCell ref="FFQ282:FFQ283"/>
    <mergeCell ref="FFS282:FFS283"/>
    <mergeCell ref="FFT282:FFT283"/>
    <mergeCell ref="FFU282:FFU283"/>
    <mergeCell ref="FCS282:FCS283"/>
    <mergeCell ref="FFW282:FFW283"/>
    <mergeCell ref="FFX282:FFX283"/>
    <mergeCell ref="FFY282:FFY283"/>
    <mergeCell ref="FGA282:FGA283"/>
    <mergeCell ref="FFG282:FFG283"/>
    <mergeCell ref="FFH282:FFH283"/>
    <mergeCell ref="FFI282:FFI283"/>
    <mergeCell ref="FFK282:FFK283"/>
    <mergeCell ref="FFL282:FFL283"/>
    <mergeCell ref="FFM282:FFM283"/>
    <mergeCell ref="FEY282:FEY283"/>
    <mergeCell ref="FEZ282:FEZ283"/>
    <mergeCell ref="FFA282:FFA283"/>
    <mergeCell ref="FFC282:FFC283"/>
    <mergeCell ref="FFD282:FFD283"/>
    <mergeCell ref="FGE282:FGE283"/>
    <mergeCell ref="FGF282:FGF283"/>
    <mergeCell ref="FGG282:FGG283"/>
    <mergeCell ref="FGI282:FGI283"/>
    <mergeCell ref="FGJ282:FGJ283"/>
    <mergeCell ref="FHA282:FHA283"/>
    <mergeCell ref="FGM282:FGM283"/>
    <mergeCell ref="FGN282:FGN283"/>
    <mergeCell ref="FGO282:FGO283"/>
    <mergeCell ref="FGQ282:FGQ283"/>
    <mergeCell ref="FGR282:FGR283"/>
    <mergeCell ref="FGS282:FGS283"/>
    <mergeCell ref="FHX282:FHX283"/>
    <mergeCell ref="FHY282:FHY283"/>
    <mergeCell ref="FHK282:FHK283"/>
    <mergeCell ref="FHL282:FHL283"/>
    <mergeCell ref="FHM282:FHM283"/>
    <mergeCell ref="FHO282:FHO283"/>
    <mergeCell ref="FHP282:FHP283"/>
    <mergeCell ref="FHQ282:FHQ283"/>
    <mergeCell ref="FEO282:FEO283"/>
    <mergeCell ref="FHS282:FHS283"/>
    <mergeCell ref="FHT282:FHT283"/>
    <mergeCell ref="FHU282:FHU283"/>
    <mergeCell ref="FHW282:FHW283"/>
    <mergeCell ref="FHC282:FHC283"/>
    <mergeCell ref="FHD282:FHD283"/>
    <mergeCell ref="FHE282:FHE283"/>
    <mergeCell ref="FHG282:FHG283"/>
    <mergeCell ref="FHH282:FHH283"/>
    <mergeCell ref="FHI282:FHI283"/>
    <mergeCell ref="FGU282:FGU283"/>
    <mergeCell ref="FGV282:FGV283"/>
    <mergeCell ref="FGW282:FGW283"/>
    <mergeCell ref="FGY282:FGY283"/>
    <mergeCell ref="FGZ282:FGZ283"/>
    <mergeCell ref="FIA282:FIA283"/>
    <mergeCell ref="FIB282:FIB283"/>
    <mergeCell ref="FIC282:FIC283"/>
    <mergeCell ref="FIE282:FIE283"/>
    <mergeCell ref="FIF282:FIF283"/>
    <mergeCell ref="FIW282:FIW283"/>
    <mergeCell ref="FII282:FII283"/>
    <mergeCell ref="FIJ282:FIJ283"/>
    <mergeCell ref="FIK282:FIK283"/>
    <mergeCell ref="FIM282:FIM283"/>
    <mergeCell ref="FIN282:FIN283"/>
    <mergeCell ref="FIO282:FIO283"/>
    <mergeCell ref="FJT282:FJT283"/>
    <mergeCell ref="FJU282:FJU283"/>
    <mergeCell ref="FJG282:FJG283"/>
    <mergeCell ref="FJH282:FJH283"/>
    <mergeCell ref="FJI282:FJI283"/>
    <mergeCell ref="FJK282:FJK283"/>
    <mergeCell ref="FJL282:FJL283"/>
    <mergeCell ref="FJM282:FJM283"/>
    <mergeCell ref="FGK282:FGK283"/>
    <mergeCell ref="FJO282:FJO283"/>
    <mergeCell ref="FJP282:FJP283"/>
    <mergeCell ref="FJQ282:FJQ283"/>
    <mergeCell ref="FJS282:FJS283"/>
    <mergeCell ref="FIY282:FIY283"/>
    <mergeCell ref="FIZ282:FIZ283"/>
    <mergeCell ref="FJA282:FJA283"/>
    <mergeCell ref="FJC282:FJC283"/>
    <mergeCell ref="FJD282:FJD283"/>
    <mergeCell ref="FJE282:FJE283"/>
    <mergeCell ref="FIQ282:FIQ283"/>
    <mergeCell ref="FIR282:FIR283"/>
    <mergeCell ref="FIS282:FIS283"/>
    <mergeCell ref="FIU282:FIU283"/>
    <mergeCell ref="FIV282:FIV283"/>
    <mergeCell ref="FJW282:FJW283"/>
    <mergeCell ref="FJX282:FJX283"/>
    <mergeCell ref="FJY282:FJY283"/>
    <mergeCell ref="FKA282:FKA283"/>
    <mergeCell ref="FKB282:FKB283"/>
    <mergeCell ref="FKS282:FKS283"/>
    <mergeCell ref="FKE282:FKE283"/>
    <mergeCell ref="FKF282:FKF283"/>
    <mergeCell ref="FKG282:FKG283"/>
    <mergeCell ref="FKI282:FKI283"/>
    <mergeCell ref="FKJ282:FKJ283"/>
    <mergeCell ref="FKK282:FKK283"/>
    <mergeCell ref="FLP282:FLP283"/>
    <mergeCell ref="FLQ282:FLQ283"/>
    <mergeCell ref="FLC282:FLC283"/>
    <mergeCell ref="FLD282:FLD283"/>
    <mergeCell ref="FLE282:FLE283"/>
    <mergeCell ref="FLG282:FLG283"/>
    <mergeCell ref="FLH282:FLH283"/>
    <mergeCell ref="FLI282:FLI283"/>
    <mergeCell ref="FIG282:FIG283"/>
    <mergeCell ref="FLK282:FLK283"/>
    <mergeCell ref="FLL282:FLL283"/>
    <mergeCell ref="FLM282:FLM283"/>
    <mergeCell ref="FLO282:FLO283"/>
    <mergeCell ref="FKU282:FKU283"/>
    <mergeCell ref="FKV282:FKV283"/>
    <mergeCell ref="FKW282:FKW283"/>
    <mergeCell ref="FKY282:FKY283"/>
    <mergeCell ref="FKZ282:FKZ283"/>
    <mergeCell ref="FLA282:FLA283"/>
    <mergeCell ref="FKM282:FKM283"/>
    <mergeCell ref="FKN282:FKN283"/>
    <mergeCell ref="FKO282:FKO283"/>
    <mergeCell ref="FKQ282:FKQ283"/>
    <mergeCell ref="FKR282:FKR283"/>
    <mergeCell ref="FLS282:FLS283"/>
    <mergeCell ref="FLT282:FLT283"/>
    <mergeCell ref="FLU282:FLU283"/>
    <mergeCell ref="FLW282:FLW283"/>
    <mergeCell ref="FLX282:FLX283"/>
    <mergeCell ref="FMO282:FMO283"/>
    <mergeCell ref="FMA282:FMA283"/>
    <mergeCell ref="FMB282:FMB283"/>
    <mergeCell ref="FMC282:FMC283"/>
    <mergeCell ref="FME282:FME283"/>
    <mergeCell ref="FMF282:FMF283"/>
    <mergeCell ref="FMG282:FMG283"/>
    <mergeCell ref="FNL282:FNL283"/>
    <mergeCell ref="FNM282:FNM283"/>
    <mergeCell ref="FMY282:FMY283"/>
    <mergeCell ref="FMZ282:FMZ283"/>
    <mergeCell ref="FNA282:FNA283"/>
    <mergeCell ref="FNC282:FNC283"/>
    <mergeCell ref="FND282:FND283"/>
    <mergeCell ref="FNE282:FNE283"/>
    <mergeCell ref="FKC282:FKC283"/>
    <mergeCell ref="FNG282:FNG283"/>
    <mergeCell ref="FNH282:FNH283"/>
    <mergeCell ref="FNI282:FNI283"/>
    <mergeCell ref="FNK282:FNK283"/>
    <mergeCell ref="FMQ282:FMQ283"/>
    <mergeCell ref="FMR282:FMR283"/>
    <mergeCell ref="FMS282:FMS283"/>
    <mergeCell ref="FMU282:FMU283"/>
    <mergeCell ref="FMV282:FMV283"/>
    <mergeCell ref="FMW282:FMW283"/>
    <mergeCell ref="FMI282:FMI283"/>
    <mergeCell ref="FMJ282:FMJ283"/>
    <mergeCell ref="FMK282:FMK283"/>
    <mergeCell ref="FMM282:FMM283"/>
    <mergeCell ref="FMN282:FMN283"/>
    <mergeCell ref="FNO282:FNO283"/>
    <mergeCell ref="FNP282:FNP283"/>
    <mergeCell ref="FNQ282:FNQ283"/>
    <mergeCell ref="FNS282:FNS283"/>
    <mergeCell ref="FNT282:FNT283"/>
    <mergeCell ref="FOK282:FOK283"/>
    <mergeCell ref="FNW282:FNW283"/>
    <mergeCell ref="FNX282:FNX283"/>
    <mergeCell ref="FNY282:FNY283"/>
    <mergeCell ref="FOA282:FOA283"/>
    <mergeCell ref="FOB282:FOB283"/>
    <mergeCell ref="FOC282:FOC283"/>
    <mergeCell ref="FPH282:FPH283"/>
    <mergeCell ref="FPI282:FPI283"/>
    <mergeCell ref="FOU282:FOU283"/>
    <mergeCell ref="FOV282:FOV283"/>
    <mergeCell ref="FOW282:FOW283"/>
    <mergeCell ref="FOY282:FOY283"/>
    <mergeCell ref="FOZ282:FOZ283"/>
    <mergeCell ref="FPA282:FPA283"/>
    <mergeCell ref="FLY282:FLY283"/>
    <mergeCell ref="FPC282:FPC283"/>
    <mergeCell ref="FPD282:FPD283"/>
    <mergeCell ref="FPE282:FPE283"/>
    <mergeCell ref="FPG282:FPG283"/>
    <mergeCell ref="FOM282:FOM283"/>
    <mergeCell ref="FON282:FON283"/>
    <mergeCell ref="FOO282:FOO283"/>
    <mergeCell ref="FOQ282:FOQ283"/>
    <mergeCell ref="FOR282:FOR283"/>
    <mergeCell ref="FOS282:FOS283"/>
    <mergeCell ref="FOE282:FOE283"/>
    <mergeCell ref="FOF282:FOF283"/>
    <mergeCell ref="FOG282:FOG283"/>
    <mergeCell ref="FOI282:FOI283"/>
    <mergeCell ref="FOJ282:FOJ283"/>
    <mergeCell ref="FPK282:FPK283"/>
    <mergeCell ref="FPL282:FPL283"/>
    <mergeCell ref="FPM282:FPM283"/>
    <mergeCell ref="FPO282:FPO283"/>
    <mergeCell ref="FPP282:FPP283"/>
    <mergeCell ref="FQG282:FQG283"/>
    <mergeCell ref="FPS282:FPS283"/>
    <mergeCell ref="FPT282:FPT283"/>
    <mergeCell ref="FPU282:FPU283"/>
    <mergeCell ref="FPW282:FPW283"/>
    <mergeCell ref="FPX282:FPX283"/>
    <mergeCell ref="FPY282:FPY283"/>
    <mergeCell ref="FRD282:FRD283"/>
    <mergeCell ref="FRE282:FRE283"/>
    <mergeCell ref="FQQ282:FQQ283"/>
    <mergeCell ref="FQR282:FQR283"/>
    <mergeCell ref="FQS282:FQS283"/>
    <mergeCell ref="FQU282:FQU283"/>
    <mergeCell ref="FQV282:FQV283"/>
    <mergeCell ref="FQW282:FQW283"/>
    <mergeCell ref="FNU282:FNU283"/>
    <mergeCell ref="FQY282:FQY283"/>
    <mergeCell ref="FQZ282:FQZ283"/>
    <mergeCell ref="FRA282:FRA283"/>
    <mergeCell ref="FRC282:FRC283"/>
    <mergeCell ref="FQI282:FQI283"/>
    <mergeCell ref="FQJ282:FQJ283"/>
    <mergeCell ref="FQK282:FQK283"/>
    <mergeCell ref="FQM282:FQM283"/>
    <mergeCell ref="FQN282:FQN283"/>
    <mergeCell ref="FQO282:FQO283"/>
    <mergeCell ref="FQA282:FQA283"/>
    <mergeCell ref="FQB282:FQB283"/>
    <mergeCell ref="FQC282:FQC283"/>
    <mergeCell ref="FQE282:FQE283"/>
    <mergeCell ref="FQF282:FQF283"/>
    <mergeCell ref="FRG282:FRG283"/>
    <mergeCell ref="FRH282:FRH283"/>
    <mergeCell ref="FRI282:FRI283"/>
    <mergeCell ref="FRK282:FRK283"/>
    <mergeCell ref="FRL282:FRL283"/>
    <mergeCell ref="FSC282:FSC283"/>
    <mergeCell ref="FRO282:FRO283"/>
    <mergeCell ref="FRP282:FRP283"/>
    <mergeCell ref="FRQ282:FRQ283"/>
    <mergeCell ref="FRS282:FRS283"/>
    <mergeCell ref="FRT282:FRT283"/>
    <mergeCell ref="FRU282:FRU283"/>
    <mergeCell ref="FSZ282:FSZ283"/>
    <mergeCell ref="FTA282:FTA283"/>
    <mergeCell ref="FSM282:FSM283"/>
    <mergeCell ref="FSN282:FSN283"/>
    <mergeCell ref="FSO282:FSO283"/>
    <mergeCell ref="FSQ282:FSQ283"/>
    <mergeCell ref="FSR282:FSR283"/>
    <mergeCell ref="FSS282:FSS283"/>
    <mergeCell ref="FPQ282:FPQ283"/>
    <mergeCell ref="FSU282:FSU283"/>
    <mergeCell ref="FSV282:FSV283"/>
    <mergeCell ref="FSW282:FSW283"/>
    <mergeCell ref="FSY282:FSY283"/>
    <mergeCell ref="FSE282:FSE283"/>
    <mergeCell ref="FSF282:FSF283"/>
    <mergeCell ref="FSG282:FSG283"/>
    <mergeCell ref="FSI282:FSI283"/>
    <mergeCell ref="FSJ282:FSJ283"/>
    <mergeCell ref="FSK282:FSK283"/>
    <mergeCell ref="FRW282:FRW283"/>
    <mergeCell ref="FRX282:FRX283"/>
    <mergeCell ref="FRY282:FRY283"/>
    <mergeCell ref="FSA282:FSA283"/>
    <mergeCell ref="FSB282:FSB283"/>
    <mergeCell ref="FTC282:FTC283"/>
    <mergeCell ref="FTD282:FTD283"/>
    <mergeCell ref="FTE282:FTE283"/>
    <mergeCell ref="FTG282:FTG283"/>
    <mergeCell ref="FTH282:FTH283"/>
    <mergeCell ref="FTY282:FTY283"/>
    <mergeCell ref="FTK282:FTK283"/>
    <mergeCell ref="FTL282:FTL283"/>
    <mergeCell ref="FTM282:FTM283"/>
    <mergeCell ref="FTO282:FTO283"/>
    <mergeCell ref="FTP282:FTP283"/>
    <mergeCell ref="FTQ282:FTQ283"/>
    <mergeCell ref="FUV282:FUV283"/>
    <mergeCell ref="FUW282:FUW283"/>
    <mergeCell ref="FUI282:FUI283"/>
    <mergeCell ref="FUJ282:FUJ283"/>
    <mergeCell ref="FUK282:FUK283"/>
    <mergeCell ref="FUM282:FUM283"/>
    <mergeCell ref="FUN282:FUN283"/>
    <mergeCell ref="FUO282:FUO283"/>
    <mergeCell ref="FRM282:FRM283"/>
    <mergeCell ref="FUQ282:FUQ283"/>
    <mergeCell ref="FUR282:FUR283"/>
    <mergeCell ref="FUS282:FUS283"/>
    <mergeCell ref="FUU282:FUU283"/>
    <mergeCell ref="FUA282:FUA283"/>
    <mergeCell ref="FUB282:FUB283"/>
    <mergeCell ref="FUC282:FUC283"/>
    <mergeCell ref="FUE282:FUE283"/>
    <mergeCell ref="FUF282:FUF283"/>
    <mergeCell ref="FUG282:FUG283"/>
    <mergeCell ref="FTS282:FTS283"/>
    <mergeCell ref="FTT282:FTT283"/>
    <mergeCell ref="FTU282:FTU283"/>
    <mergeCell ref="FTW282:FTW283"/>
    <mergeCell ref="FTX282:FTX283"/>
    <mergeCell ref="FUY282:FUY283"/>
    <mergeCell ref="FUZ282:FUZ283"/>
    <mergeCell ref="FVA282:FVA283"/>
    <mergeCell ref="FVC282:FVC283"/>
    <mergeCell ref="FVD282:FVD283"/>
    <mergeCell ref="FVU282:FVU283"/>
    <mergeCell ref="FVG282:FVG283"/>
    <mergeCell ref="FVH282:FVH283"/>
    <mergeCell ref="FVI282:FVI283"/>
    <mergeCell ref="FVK282:FVK283"/>
    <mergeCell ref="FVL282:FVL283"/>
    <mergeCell ref="FVM282:FVM283"/>
    <mergeCell ref="FWR282:FWR283"/>
    <mergeCell ref="FWS282:FWS283"/>
    <mergeCell ref="FWE282:FWE283"/>
    <mergeCell ref="FWF282:FWF283"/>
    <mergeCell ref="FWG282:FWG283"/>
    <mergeCell ref="FWI282:FWI283"/>
    <mergeCell ref="FWJ282:FWJ283"/>
    <mergeCell ref="FWK282:FWK283"/>
    <mergeCell ref="FTI282:FTI283"/>
    <mergeCell ref="FWM282:FWM283"/>
    <mergeCell ref="FWN282:FWN283"/>
    <mergeCell ref="FWO282:FWO283"/>
    <mergeCell ref="FWQ282:FWQ283"/>
    <mergeCell ref="FVW282:FVW283"/>
    <mergeCell ref="FVX282:FVX283"/>
    <mergeCell ref="FVY282:FVY283"/>
    <mergeCell ref="FWA282:FWA283"/>
    <mergeCell ref="FWB282:FWB283"/>
    <mergeCell ref="FWC282:FWC283"/>
    <mergeCell ref="FVO282:FVO283"/>
    <mergeCell ref="FVP282:FVP283"/>
    <mergeCell ref="FVQ282:FVQ283"/>
    <mergeCell ref="FVS282:FVS283"/>
    <mergeCell ref="FVT282:FVT283"/>
    <mergeCell ref="FWU282:FWU283"/>
    <mergeCell ref="FWV282:FWV283"/>
    <mergeCell ref="FWW282:FWW283"/>
    <mergeCell ref="FWY282:FWY283"/>
    <mergeCell ref="FWZ282:FWZ283"/>
    <mergeCell ref="FXQ282:FXQ283"/>
    <mergeCell ref="FXC282:FXC283"/>
    <mergeCell ref="FXD282:FXD283"/>
    <mergeCell ref="FXE282:FXE283"/>
    <mergeCell ref="FXG282:FXG283"/>
    <mergeCell ref="FXH282:FXH283"/>
    <mergeCell ref="FXI282:FXI283"/>
    <mergeCell ref="FYN282:FYN283"/>
    <mergeCell ref="FYO282:FYO283"/>
    <mergeCell ref="FYA282:FYA283"/>
    <mergeCell ref="FYB282:FYB283"/>
    <mergeCell ref="FYC282:FYC283"/>
    <mergeCell ref="FYE282:FYE283"/>
    <mergeCell ref="FYF282:FYF283"/>
    <mergeCell ref="FYG282:FYG283"/>
    <mergeCell ref="FVE282:FVE283"/>
    <mergeCell ref="FYI282:FYI283"/>
    <mergeCell ref="FYJ282:FYJ283"/>
    <mergeCell ref="FYK282:FYK283"/>
    <mergeCell ref="FYM282:FYM283"/>
    <mergeCell ref="FXS282:FXS283"/>
    <mergeCell ref="FXT282:FXT283"/>
    <mergeCell ref="FXU282:FXU283"/>
    <mergeCell ref="FXW282:FXW283"/>
    <mergeCell ref="FXX282:FXX283"/>
    <mergeCell ref="FXY282:FXY283"/>
    <mergeCell ref="FXK282:FXK283"/>
    <mergeCell ref="FXL282:FXL283"/>
    <mergeCell ref="FXM282:FXM283"/>
    <mergeCell ref="FXO282:FXO283"/>
    <mergeCell ref="FXP282:FXP283"/>
    <mergeCell ref="FYQ282:FYQ283"/>
    <mergeCell ref="FYR282:FYR283"/>
    <mergeCell ref="FYS282:FYS283"/>
    <mergeCell ref="FYU282:FYU283"/>
    <mergeCell ref="FYV282:FYV283"/>
    <mergeCell ref="FZM282:FZM283"/>
    <mergeCell ref="FYY282:FYY283"/>
    <mergeCell ref="FYZ282:FYZ283"/>
    <mergeCell ref="FZA282:FZA283"/>
    <mergeCell ref="FZC282:FZC283"/>
    <mergeCell ref="FZD282:FZD283"/>
    <mergeCell ref="FZE282:FZE283"/>
    <mergeCell ref="GAJ282:GAJ283"/>
    <mergeCell ref="GAK282:GAK283"/>
    <mergeCell ref="FZW282:FZW283"/>
    <mergeCell ref="FZX282:FZX283"/>
    <mergeCell ref="FZY282:FZY283"/>
    <mergeCell ref="GAA282:GAA283"/>
    <mergeCell ref="GAB282:GAB283"/>
    <mergeCell ref="GAC282:GAC283"/>
    <mergeCell ref="FXA282:FXA283"/>
    <mergeCell ref="GAE282:GAE283"/>
    <mergeCell ref="GAF282:GAF283"/>
    <mergeCell ref="GAG282:GAG283"/>
    <mergeCell ref="GAI282:GAI283"/>
    <mergeCell ref="FZO282:FZO283"/>
    <mergeCell ref="FZP282:FZP283"/>
    <mergeCell ref="FZQ282:FZQ283"/>
    <mergeCell ref="FZS282:FZS283"/>
    <mergeCell ref="FZT282:FZT283"/>
    <mergeCell ref="FZU282:FZU283"/>
    <mergeCell ref="FZG282:FZG283"/>
    <mergeCell ref="FZH282:FZH283"/>
    <mergeCell ref="FZI282:FZI283"/>
    <mergeCell ref="FZK282:FZK283"/>
    <mergeCell ref="FZL282:FZL283"/>
    <mergeCell ref="GAM282:GAM283"/>
    <mergeCell ref="GAN282:GAN283"/>
    <mergeCell ref="GAO282:GAO283"/>
    <mergeCell ref="GAQ282:GAQ283"/>
    <mergeCell ref="GAR282:GAR283"/>
    <mergeCell ref="GBI282:GBI283"/>
    <mergeCell ref="GAU282:GAU283"/>
    <mergeCell ref="GAV282:GAV283"/>
    <mergeCell ref="GAW282:GAW283"/>
    <mergeCell ref="GAY282:GAY283"/>
    <mergeCell ref="GAZ282:GAZ283"/>
    <mergeCell ref="GBA282:GBA283"/>
    <mergeCell ref="GCF282:GCF283"/>
    <mergeCell ref="GCG282:GCG283"/>
    <mergeCell ref="GBS282:GBS283"/>
    <mergeCell ref="GBT282:GBT283"/>
    <mergeCell ref="GBU282:GBU283"/>
    <mergeCell ref="GBW282:GBW283"/>
    <mergeCell ref="GBX282:GBX283"/>
    <mergeCell ref="GBY282:GBY283"/>
    <mergeCell ref="FYW282:FYW283"/>
    <mergeCell ref="GCA282:GCA283"/>
    <mergeCell ref="GCB282:GCB283"/>
    <mergeCell ref="GCC282:GCC283"/>
    <mergeCell ref="GCE282:GCE283"/>
    <mergeCell ref="GBK282:GBK283"/>
    <mergeCell ref="GBL282:GBL283"/>
    <mergeCell ref="GBM282:GBM283"/>
    <mergeCell ref="GBO282:GBO283"/>
    <mergeCell ref="GBP282:GBP283"/>
    <mergeCell ref="GBQ282:GBQ283"/>
    <mergeCell ref="GBC282:GBC283"/>
    <mergeCell ref="GBD282:GBD283"/>
    <mergeCell ref="GBE282:GBE283"/>
    <mergeCell ref="GBG282:GBG283"/>
    <mergeCell ref="GBH282:GBH283"/>
    <mergeCell ref="GCI282:GCI283"/>
    <mergeCell ref="GCJ282:GCJ283"/>
    <mergeCell ref="GCK282:GCK283"/>
    <mergeCell ref="GCM282:GCM283"/>
    <mergeCell ref="GCN282:GCN283"/>
    <mergeCell ref="GDE282:GDE283"/>
    <mergeCell ref="GCQ282:GCQ283"/>
    <mergeCell ref="GCR282:GCR283"/>
    <mergeCell ref="GCS282:GCS283"/>
    <mergeCell ref="GCU282:GCU283"/>
    <mergeCell ref="GCV282:GCV283"/>
    <mergeCell ref="GCW282:GCW283"/>
    <mergeCell ref="GEB282:GEB283"/>
    <mergeCell ref="GEC282:GEC283"/>
    <mergeCell ref="GDO282:GDO283"/>
    <mergeCell ref="GDP282:GDP283"/>
    <mergeCell ref="GDQ282:GDQ283"/>
    <mergeCell ref="GDS282:GDS283"/>
    <mergeCell ref="GDT282:GDT283"/>
    <mergeCell ref="GDU282:GDU283"/>
    <mergeCell ref="GAS282:GAS283"/>
    <mergeCell ref="GDW282:GDW283"/>
    <mergeCell ref="GDX282:GDX283"/>
    <mergeCell ref="GDY282:GDY283"/>
    <mergeCell ref="GEA282:GEA283"/>
    <mergeCell ref="GDG282:GDG283"/>
    <mergeCell ref="GDH282:GDH283"/>
    <mergeCell ref="GDI282:GDI283"/>
    <mergeCell ref="GDK282:GDK283"/>
    <mergeCell ref="GDL282:GDL283"/>
    <mergeCell ref="GDM282:GDM283"/>
    <mergeCell ref="GCY282:GCY283"/>
    <mergeCell ref="GCZ282:GCZ283"/>
    <mergeCell ref="GDA282:GDA283"/>
    <mergeCell ref="GDC282:GDC283"/>
    <mergeCell ref="GDD282:GDD283"/>
    <mergeCell ref="GEE282:GEE283"/>
    <mergeCell ref="GEF282:GEF283"/>
    <mergeCell ref="GEG282:GEG283"/>
    <mergeCell ref="GEI282:GEI283"/>
    <mergeCell ref="GEJ282:GEJ283"/>
    <mergeCell ref="GFA282:GFA283"/>
    <mergeCell ref="GEM282:GEM283"/>
    <mergeCell ref="GEN282:GEN283"/>
    <mergeCell ref="GEO282:GEO283"/>
    <mergeCell ref="GEQ282:GEQ283"/>
    <mergeCell ref="GER282:GER283"/>
    <mergeCell ref="GES282:GES283"/>
    <mergeCell ref="GFX282:GFX283"/>
    <mergeCell ref="GFY282:GFY283"/>
    <mergeCell ref="GFK282:GFK283"/>
    <mergeCell ref="GFL282:GFL283"/>
    <mergeCell ref="GFM282:GFM283"/>
    <mergeCell ref="GFO282:GFO283"/>
    <mergeCell ref="GFP282:GFP283"/>
    <mergeCell ref="GFQ282:GFQ283"/>
    <mergeCell ref="GCO282:GCO283"/>
    <mergeCell ref="GFS282:GFS283"/>
    <mergeCell ref="GFT282:GFT283"/>
    <mergeCell ref="GFU282:GFU283"/>
    <mergeCell ref="GFW282:GFW283"/>
    <mergeCell ref="GFC282:GFC283"/>
    <mergeCell ref="GFD282:GFD283"/>
    <mergeCell ref="GFE282:GFE283"/>
    <mergeCell ref="GFG282:GFG283"/>
    <mergeCell ref="GFH282:GFH283"/>
    <mergeCell ref="GFI282:GFI283"/>
    <mergeCell ref="GEU282:GEU283"/>
    <mergeCell ref="GEV282:GEV283"/>
    <mergeCell ref="GEW282:GEW283"/>
    <mergeCell ref="GEY282:GEY283"/>
    <mergeCell ref="GEZ282:GEZ283"/>
    <mergeCell ref="GGA282:GGA283"/>
    <mergeCell ref="GGB282:GGB283"/>
    <mergeCell ref="GGC282:GGC283"/>
    <mergeCell ref="GGE282:GGE283"/>
    <mergeCell ref="GGF282:GGF283"/>
    <mergeCell ref="GGW282:GGW283"/>
    <mergeCell ref="GGI282:GGI283"/>
    <mergeCell ref="GGJ282:GGJ283"/>
    <mergeCell ref="GGK282:GGK283"/>
    <mergeCell ref="GGM282:GGM283"/>
    <mergeCell ref="GGN282:GGN283"/>
    <mergeCell ref="GGO282:GGO283"/>
    <mergeCell ref="GHT282:GHT283"/>
    <mergeCell ref="GHU282:GHU283"/>
    <mergeCell ref="GHG282:GHG283"/>
    <mergeCell ref="GHH282:GHH283"/>
    <mergeCell ref="GHI282:GHI283"/>
    <mergeCell ref="GHK282:GHK283"/>
    <mergeCell ref="GHL282:GHL283"/>
    <mergeCell ref="GHM282:GHM283"/>
    <mergeCell ref="GEK282:GEK283"/>
    <mergeCell ref="GHO282:GHO283"/>
    <mergeCell ref="GHP282:GHP283"/>
    <mergeCell ref="GHQ282:GHQ283"/>
    <mergeCell ref="GHS282:GHS283"/>
    <mergeCell ref="GGY282:GGY283"/>
    <mergeCell ref="GGZ282:GGZ283"/>
    <mergeCell ref="GHA282:GHA283"/>
    <mergeCell ref="GHC282:GHC283"/>
    <mergeCell ref="GHD282:GHD283"/>
    <mergeCell ref="GHE282:GHE283"/>
    <mergeCell ref="GGQ282:GGQ283"/>
    <mergeCell ref="GGR282:GGR283"/>
    <mergeCell ref="GGS282:GGS283"/>
    <mergeCell ref="GGU282:GGU283"/>
    <mergeCell ref="GGV282:GGV283"/>
    <mergeCell ref="GHW282:GHW283"/>
    <mergeCell ref="GHX282:GHX283"/>
    <mergeCell ref="GHY282:GHY283"/>
    <mergeCell ref="GIA282:GIA283"/>
    <mergeCell ref="GIB282:GIB283"/>
    <mergeCell ref="GIS282:GIS283"/>
    <mergeCell ref="GIE282:GIE283"/>
    <mergeCell ref="GIF282:GIF283"/>
    <mergeCell ref="GIG282:GIG283"/>
    <mergeCell ref="GII282:GII283"/>
    <mergeCell ref="GIJ282:GIJ283"/>
    <mergeCell ref="GIK282:GIK283"/>
    <mergeCell ref="GJP282:GJP283"/>
    <mergeCell ref="GJQ282:GJQ283"/>
    <mergeCell ref="GJC282:GJC283"/>
    <mergeCell ref="GJD282:GJD283"/>
    <mergeCell ref="GJE282:GJE283"/>
    <mergeCell ref="GJG282:GJG283"/>
    <mergeCell ref="GJH282:GJH283"/>
    <mergeCell ref="GJI282:GJI283"/>
    <mergeCell ref="GGG282:GGG283"/>
    <mergeCell ref="GJK282:GJK283"/>
    <mergeCell ref="GJL282:GJL283"/>
    <mergeCell ref="GJM282:GJM283"/>
    <mergeCell ref="GJO282:GJO283"/>
    <mergeCell ref="GIU282:GIU283"/>
    <mergeCell ref="GIV282:GIV283"/>
    <mergeCell ref="GIW282:GIW283"/>
    <mergeCell ref="GIY282:GIY283"/>
    <mergeCell ref="GIZ282:GIZ283"/>
    <mergeCell ref="GJA282:GJA283"/>
    <mergeCell ref="GIM282:GIM283"/>
    <mergeCell ref="GIN282:GIN283"/>
    <mergeCell ref="GIO282:GIO283"/>
    <mergeCell ref="GIQ282:GIQ283"/>
    <mergeCell ref="GIR282:GIR283"/>
    <mergeCell ref="GJS282:GJS283"/>
    <mergeCell ref="GJT282:GJT283"/>
    <mergeCell ref="GJU282:GJU283"/>
    <mergeCell ref="GJW282:GJW283"/>
    <mergeCell ref="GJX282:GJX283"/>
    <mergeCell ref="GKO282:GKO283"/>
    <mergeCell ref="GKA282:GKA283"/>
    <mergeCell ref="GKB282:GKB283"/>
    <mergeCell ref="GKC282:GKC283"/>
    <mergeCell ref="GKE282:GKE283"/>
    <mergeCell ref="GKF282:GKF283"/>
    <mergeCell ref="GKG282:GKG283"/>
    <mergeCell ref="GLL282:GLL283"/>
    <mergeCell ref="GLM282:GLM283"/>
    <mergeCell ref="GKY282:GKY283"/>
    <mergeCell ref="GKZ282:GKZ283"/>
    <mergeCell ref="GLA282:GLA283"/>
    <mergeCell ref="GLC282:GLC283"/>
    <mergeCell ref="GLD282:GLD283"/>
    <mergeCell ref="GLE282:GLE283"/>
    <mergeCell ref="GIC282:GIC283"/>
    <mergeCell ref="GLG282:GLG283"/>
    <mergeCell ref="GLH282:GLH283"/>
    <mergeCell ref="GLI282:GLI283"/>
    <mergeCell ref="GLK282:GLK283"/>
    <mergeCell ref="GKQ282:GKQ283"/>
    <mergeCell ref="GKR282:GKR283"/>
    <mergeCell ref="GKS282:GKS283"/>
    <mergeCell ref="GKU282:GKU283"/>
    <mergeCell ref="GKV282:GKV283"/>
    <mergeCell ref="GKW282:GKW283"/>
    <mergeCell ref="GKI282:GKI283"/>
    <mergeCell ref="GKJ282:GKJ283"/>
    <mergeCell ref="GKK282:GKK283"/>
    <mergeCell ref="GKM282:GKM283"/>
    <mergeCell ref="GKN282:GKN283"/>
    <mergeCell ref="GLO282:GLO283"/>
    <mergeCell ref="GLP282:GLP283"/>
    <mergeCell ref="GLQ282:GLQ283"/>
    <mergeCell ref="GLS282:GLS283"/>
    <mergeCell ref="GLT282:GLT283"/>
    <mergeCell ref="GMK282:GMK283"/>
    <mergeCell ref="GLW282:GLW283"/>
    <mergeCell ref="GLX282:GLX283"/>
    <mergeCell ref="GLY282:GLY283"/>
    <mergeCell ref="GMA282:GMA283"/>
    <mergeCell ref="GMB282:GMB283"/>
    <mergeCell ref="GMC282:GMC283"/>
    <mergeCell ref="GNH282:GNH283"/>
    <mergeCell ref="GNI282:GNI283"/>
    <mergeCell ref="GMU282:GMU283"/>
    <mergeCell ref="GMV282:GMV283"/>
    <mergeCell ref="GMW282:GMW283"/>
    <mergeCell ref="GMY282:GMY283"/>
    <mergeCell ref="GMZ282:GMZ283"/>
    <mergeCell ref="GNA282:GNA283"/>
    <mergeCell ref="GJY282:GJY283"/>
    <mergeCell ref="GNC282:GNC283"/>
    <mergeCell ref="GND282:GND283"/>
    <mergeCell ref="GNE282:GNE283"/>
    <mergeCell ref="GNG282:GNG283"/>
    <mergeCell ref="GMM282:GMM283"/>
    <mergeCell ref="GMN282:GMN283"/>
    <mergeCell ref="GMO282:GMO283"/>
    <mergeCell ref="GMQ282:GMQ283"/>
    <mergeCell ref="GMR282:GMR283"/>
    <mergeCell ref="GMS282:GMS283"/>
    <mergeCell ref="GME282:GME283"/>
    <mergeCell ref="GMF282:GMF283"/>
    <mergeCell ref="GMG282:GMG283"/>
    <mergeCell ref="GMI282:GMI283"/>
    <mergeCell ref="GMJ282:GMJ283"/>
    <mergeCell ref="GNK282:GNK283"/>
    <mergeCell ref="GNL282:GNL283"/>
    <mergeCell ref="GNM282:GNM283"/>
    <mergeCell ref="GNO282:GNO283"/>
    <mergeCell ref="GNP282:GNP283"/>
    <mergeCell ref="GOG282:GOG283"/>
    <mergeCell ref="GNS282:GNS283"/>
    <mergeCell ref="GNT282:GNT283"/>
    <mergeCell ref="GNU282:GNU283"/>
    <mergeCell ref="GNW282:GNW283"/>
    <mergeCell ref="GNX282:GNX283"/>
    <mergeCell ref="GNY282:GNY283"/>
    <mergeCell ref="GPD282:GPD283"/>
    <mergeCell ref="GPE282:GPE283"/>
    <mergeCell ref="GOQ282:GOQ283"/>
    <mergeCell ref="GOR282:GOR283"/>
    <mergeCell ref="GOS282:GOS283"/>
    <mergeCell ref="GOU282:GOU283"/>
    <mergeCell ref="GOV282:GOV283"/>
    <mergeCell ref="GOW282:GOW283"/>
    <mergeCell ref="GLU282:GLU283"/>
    <mergeCell ref="GOY282:GOY283"/>
    <mergeCell ref="GOZ282:GOZ283"/>
    <mergeCell ref="GPA282:GPA283"/>
    <mergeCell ref="GPC282:GPC283"/>
    <mergeCell ref="GOI282:GOI283"/>
    <mergeCell ref="GOJ282:GOJ283"/>
    <mergeCell ref="GOK282:GOK283"/>
    <mergeCell ref="GOM282:GOM283"/>
    <mergeCell ref="GON282:GON283"/>
    <mergeCell ref="GOO282:GOO283"/>
    <mergeCell ref="GOA282:GOA283"/>
    <mergeCell ref="GOB282:GOB283"/>
    <mergeCell ref="GOC282:GOC283"/>
    <mergeCell ref="GOE282:GOE283"/>
    <mergeCell ref="GOF282:GOF283"/>
    <mergeCell ref="GPG282:GPG283"/>
    <mergeCell ref="GPH282:GPH283"/>
    <mergeCell ref="GPI282:GPI283"/>
    <mergeCell ref="GPK282:GPK283"/>
    <mergeCell ref="GPL282:GPL283"/>
    <mergeCell ref="GQC282:GQC283"/>
    <mergeCell ref="GPO282:GPO283"/>
    <mergeCell ref="GPP282:GPP283"/>
    <mergeCell ref="GPQ282:GPQ283"/>
    <mergeCell ref="GPS282:GPS283"/>
    <mergeCell ref="GPT282:GPT283"/>
    <mergeCell ref="GPU282:GPU283"/>
    <mergeCell ref="GQZ282:GQZ283"/>
    <mergeCell ref="GRA282:GRA283"/>
    <mergeCell ref="GQM282:GQM283"/>
    <mergeCell ref="GQN282:GQN283"/>
    <mergeCell ref="GQO282:GQO283"/>
    <mergeCell ref="GQQ282:GQQ283"/>
    <mergeCell ref="GQR282:GQR283"/>
    <mergeCell ref="GQS282:GQS283"/>
    <mergeCell ref="GNQ282:GNQ283"/>
    <mergeCell ref="GQU282:GQU283"/>
    <mergeCell ref="GQV282:GQV283"/>
    <mergeCell ref="GQW282:GQW283"/>
    <mergeCell ref="GQY282:GQY283"/>
    <mergeCell ref="GQE282:GQE283"/>
    <mergeCell ref="GQF282:GQF283"/>
    <mergeCell ref="GQG282:GQG283"/>
    <mergeCell ref="GQI282:GQI283"/>
    <mergeCell ref="GQJ282:GQJ283"/>
    <mergeCell ref="GQK282:GQK283"/>
    <mergeCell ref="GPW282:GPW283"/>
    <mergeCell ref="GPX282:GPX283"/>
    <mergeCell ref="GPY282:GPY283"/>
    <mergeCell ref="GQA282:GQA283"/>
    <mergeCell ref="GQB282:GQB283"/>
    <mergeCell ref="GRC282:GRC283"/>
    <mergeCell ref="GRD282:GRD283"/>
    <mergeCell ref="GRE282:GRE283"/>
    <mergeCell ref="GRG282:GRG283"/>
    <mergeCell ref="GRH282:GRH283"/>
    <mergeCell ref="GRY282:GRY283"/>
    <mergeCell ref="GRK282:GRK283"/>
    <mergeCell ref="GRL282:GRL283"/>
    <mergeCell ref="GRM282:GRM283"/>
    <mergeCell ref="GRO282:GRO283"/>
    <mergeCell ref="GRP282:GRP283"/>
    <mergeCell ref="GRQ282:GRQ283"/>
    <mergeCell ref="GSV282:GSV283"/>
    <mergeCell ref="GSW282:GSW283"/>
    <mergeCell ref="GSI282:GSI283"/>
    <mergeCell ref="GSJ282:GSJ283"/>
    <mergeCell ref="GSK282:GSK283"/>
    <mergeCell ref="GSM282:GSM283"/>
    <mergeCell ref="GSN282:GSN283"/>
    <mergeCell ref="GSO282:GSO283"/>
    <mergeCell ref="GPM282:GPM283"/>
    <mergeCell ref="GSQ282:GSQ283"/>
    <mergeCell ref="GSR282:GSR283"/>
    <mergeCell ref="GSS282:GSS283"/>
    <mergeCell ref="GSU282:GSU283"/>
    <mergeCell ref="GSA282:GSA283"/>
    <mergeCell ref="GSB282:GSB283"/>
    <mergeCell ref="GSC282:GSC283"/>
    <mergeCell ref="GSE282:GSE283"/>
    <mergeCell ref="GSF282:GSF283"/>
    <mergeCell ref="GSG282:GSG283"/>
    <mergeCell ref="GRS282:GRS283"/>
    <mergeCell ref="GRT282:GRT283"/>
    <mergeCell ref="GRU282:GRU283"/>
    <mergeCell ref="GRW282:GRW283"/>
    <mergeCell ref="GRX282:GRX283"/>
    <mergeCell ref="GSY282:GSY283"/>
    <mergeCell ref="GSZ282:GSZ283"/>
    <mergeCell ref="GTA282:GTA283"/>
    <mergeCell ref="GTC282:GTC283"/>
    <mergeCell ref="GTD282:GTD283"/>
    <mergeCell ref="GTU282:GTU283"/>
    <mergeCell ref="GTG282:GTG283"/>
    <mergeCell ref="GTH282:GTH283"/>
    <mergeCell ref="GTI282:GTI283"/>
    <mergeCell ref="GTK282:GTK283"/>
    <mergeCell ref="GTL282:GTL283"/>
    <mergeCell ref="GTM282:GTM283"/>
    <mergeCell ref="GUR282:GUR283"/>
    <mergeCell ref="GUS282:GUS283"/>
    <mergeCell ref="GUE282:GUE283"/>
    <mergeCell ref="GUF282:GUF283"/>
    <mergeCell ref="GUG282:GUG283"/>
    <mergeCell ref="GUI282:GUI283"/>
    <mergeCell ref="GUJ282:GUJ283"/>
    <mergeCell ref="GUK282:GUK283"/>
    <mergeCell ref="GRI282:GRI283"/>
    <mergeCell ref="GUM282:GUM283"/>
    <mergeCell ref="GUN282:GUN283"/>
    <mergeCell ref="GUO282:GUO283"/>
    <mergeCell ref="GUQ282:GUQ283"/>
    <mergeCell ref="GTW282:GTW283"/>
    <mergeCell ref="GTX282:GTX283"/>
    <mergeCell ref="GTY282:GTY283"/>
    <mergeCell ref="GUA282:GUA283"/>
    <mergeCell ref="GUB282:GUB283"/>
    <mergeCell ref="GUC282:GUC283"/>
    <mergeCell ref="GTO282:GTO283"/>
    <mergeCell ref="GTP282:GTP283"/>
    <mergeCell ref="GTQ282:GTQ283"/>
    <mergeCell ref="GTS282:GTS283"/>
    <mergeCell ref="GTT282:GTT283"/>
    <mergeCell ref="GUU282:GUU283"/>
    <mergeCell ref="GUV282:GUV283"/>
    <mergeCell ref="GUW282:GUW283"/>
    <mergeCell ref="GUY282:GUY283"/>
    <mergeCell ref="GUZ282:GUZ283"/>
    <mergeCell ref="GVQ282:GVQ283"/>
    <mergeCell ref="GVC282:GVC283"/>
    <mergeCell ref="GVD282:GVD283"/>
    <mergeCell ref="GVE282:GVE283"/>
    <mergeCell ref="GVG282:GVG283"/>
    <mergeCell ref="GVH282:GVH283"/>
    <mergeCell ref="GVI282:GVI283"/>
    <mergeCell ref="GWN282:GWN283"/>
    <mergeCell ref="GWO282:GWO283"/>
    <mergeCell ref="GWA282:GWA283"/>
    <mergeCell ref="GWB282:GWB283"/>
    <mergeCell ref="GWC282:GWC283"/>
    <mergeCell ref="GWE282:GWE283"/>
    <mergeCell ref="GWF282:GWF283"/>
    <mergeCell ref="GWG282:GWG283"/>
    <mergeCell ref="GTE282:GTE283"/>
    <mergeCell ref="GWI282:GWI283"/>
    <mergeCell ref="GWJ282:GWJ283"/>
    <mergeCell ref="GWK282:GWK283"/>
    <mergeCell ref="GWM282:GWM283"/>
    <mergeCell ref="GVS282:GVS283"/>
    <mergeCell ref="GVT282:GVT283"/>
    <mergeCell ref="GVU282:GVU283"/>
    <mergeCell ref="GVW282:GVW283"/>
    <mergeCell ref="GVX282:GVX283"/>
    <mergeCell ref="GVY282:GVY283"/>
    <mergeCell ref="GVK282:GVK283"/>
    <mergeCell ref="GVL282:GVL283"/>
    <mergeCell ref="GVM282:GVM283"/>
    <mergeCell ref="GVO282:GVO283"/>
    <mergeCell ref="GVP282:GVP283"/>
    <mergeCell ref="GWQ282:GWQ283"/>
    <mergeCell ref="GWR282:GWR283"/>
    <mergeCell ref="GWS282:GWS283"/>
    <mergeCell ref="GWU282:GWU283"/>
    <mergeCell ref="GWV282:GWV283"/>
    <mergeCell ref="GXM282:GXM283"/>
    <mergeCell ref="GWY282:GWY283"/>
    <mergeCell ref="GWZ282:GWZ283"/>
    <mergeCell ref="GXA282:GXA283"/>
    <mergeCell ref="GXC282:GXC283"/>
    <mergeCell ref="GXD282:GXD283"/>
    <mergeCell ref="GXE282:GXE283"/>
    <mergeCell ref="GYJ282:GYJ283"/>
    <mergeCell ref="GYK282:GYK283"/>
    <mergeCell ref="GXW282:GXW283"/>
    <mergeCell ref="GXX282:GXX283"/>
    <mergeCell ref="GXY282:GXY283"/>
    <mergeCell ref="GYA282:GYA283"/>
    <mergeCell ref="GYB282:GYB283"/>
    <mergeCell ref="GYC282:GYC283"/>
    <mergeCell ref="GVA282:GVA283"/>
    <mergeCell ref="GYE282:GYE283"/>
    <mergeCell ref="GYF282:GYF283"/>
    <mergeCell ref="GYG282:GYG283"/>
    <mergeCell ref="GYI282:GYI283"/>
    <mergeCell ref="GXO282:GXO283"/>
    <mergeCell ref="GXP282:GXP283"/>
    <mergeCell ref="GXQ282:GXQ283"/>
    <mergeCell ref="GXS282:GXS283"/>
    <mergeCell ref="GXT282:GXT283"/>
    <mergeCell ref="GXU282:GXU283"/>
    <mergeCell ref="GXG282:GXG283"/>
    <mergeCell ref="GXH282:GXH283"/>
    <mergeCell ref="GXI282:GXI283"/>
    <mergeCell ref="GXK282:GXK283"/>
    <mergeCell ref="GXL282:GXL283"/>
    <mergeCell ref="GYM282:GYM283"/>
    <mergeCell ref="GYN282:GYN283"/>
    <mergeCell ref="GYO282:GYO283"/>
    <mergeCell ref="GYQ282:GYQ283"/>
    <mergeCell ref="GYR282:GYR283"/>
    <mergeCell ref="GZI282:GZI283"/>
    <mergeCell ref="GYU282:GYU283"/>
    <mergeCell ref="GYV282:GYV283"/>
    <mergeCell ref="GYW282:GYW283"/>
    <mergeCell ref="GYY282:GYY283"/>
    <mergeCell ref="GYZ282:GYZ283"/>
    <mergeCell ref="GZA282:GZA283"/>
    <mergeCell ref="HAF282:HAF283"/>
    <mergeCell ref="HAG282:HAG283"/>
    <mergeCell ref="GZS282:GZS283"/>
    <mergeCell ref="GZT282:GZT283"/>
    <mergeCell ref="GZU282:GZU283"/>
    <mergeCell ref="GZW282:GZW283"/>
    <mergeCell ref="GZX282:GZX283"/>
    <mergeCell ref="GZY282:GZY283"/>
    <mergeCell ref="GWW282:GWW283"/>
    <mergeCell ref="HAA282:HAA283"/>
    <mergeCell ref="HAB282:HAB283"/>
    <mergeCell ref="HAC282:HAC283"/>
    <mergeCell ref="HAE282:HAE283"/>
    <mergeCell ref="GZK282:GZK283"/>
    <mergeCell ref="GZL282:GZL283"/>
    <mergeCell ref="GZM282:GZM283"/>
    <mergeCell ref="GZO282:GZO283"/>
    <mergeCell ref="GZP282:GZP283"/>
    <mergeCell ref="GZQ282:GZQ283"/>
    <mergeCell ref="GZC282:GZC283"/>
    <mergeCell ref="GZD282:GZD283"/>
    <mergeCell ref="GZE282:GZE283"/>
    <mergeCell ref="GZG282:GZG283"/>
    <mergeCell ref="GZH282:GZH283"/>
    <mergeCell ref="HAI282:HAI283"/>
    <mergeCell ref="HAJ282:HAJ283"/>
    <mergeCell ref="HAK282:HAK283"/>
    <mergeCell ref="HAM282:HAM283"/>
    <mergeCell ref="HAN282:HAN283"/>
    <mergeCell ref="HBE282:HBE283"/>
    <mergeCell ref="HAQ282:HAQ283"/>
    <mergeCell ref="HAR282:HAR283"/>
    <mergeCell ref="HAS282:HAS283"/>
    <mergeCell ref="HAU282:HAU283"/>
    <mergeCell ref="HAV282:HAV283"/>
    <mergeCell ref="HAW282:HAW283"/>
    <mergeCell ref="HCB282:HCB283"/>
    <mergeCell ref="HCC282:HCC283"/>
    <mergeCell ref="HBO282:HBO283"/>
    <mergeCell ref="HBP282:HBP283"/>
    <mergeCell ref="HBQ282:HBQ283"/>
    <mergeCell ref="HBS282:HBS283"/>
    <mergeCell ref="HBT282:HBT283"/>
    <mergeCell ref="HBU282:HBU283"/>
    <mergeCell ref="GYS282:GYS283"/>
    <mergeCell ref="HBW282:HBW283"/>
    <mergeCell ref="HBX282:HBX283"/>
    <mergeCell ref="HBY282:HBY283"/>
    <mergeCell ref="HCA282:HCA283"/>
    <mergeCell ref="HBG282:HBG283"/>
    <mergeCell ref="HBH282:HBH283"/>
    <mergeCell ref="HBI282:HBI283"/>
    <mergeCell ref="HBK282:HBK283"/>
    <mergeCell ref="HBL282:HBL283"/>
    <mergeCell ref="HBM282:HBM283"/>
    <mergeCell ref="HAY282:HAY283"/>
    <mergeCell ref="HAZ282:HAZ283"/>
    <mergeCell ref="HBA282:HBA283"/>
    <mergeCell ref="HBC282:HBC283"/>
    <mergeCell ref="HBD282:HBD283"/>
    <mergeCell ref="HCE282:HCE283"/>
    <mergeCell ref="HCF282:HCF283"/>
    <mergeCell ref="HCG282:HCG283"/>
    <mergeCell ref="HCI282:HCI283"/>
    <mergeCell ref="HCJ282:HCJ283"/>
    <mergeCell ref="HDA282:HDA283"/>
    <mergeCell ref="HCM282:HCM283"/>
    <mergeCell ref="HCN282:HCN283"/>
    <mergeCell ref="HCO282:HCO283"/>
    <mergeCell ref="HCQ282:HCQ283"/>
    <mergeCell ref="HCR282:HCR283"/>
    <mergeCell ref="HCS282:HCS283"/>
    <mergeCell ref="HDX282:HDX283"/>
    <mergeCell ref="HDY282:HDY283"/>
    <mergeCell ref="HDK282:HDK283"/>
    <mergeCell ref="HDL282:HDL283"/>
    <mergeCell ref="HDM282:HDM283"/>
    <mergeCell ref="HDO282:HDO283"/>
    <mergeCell ref="HDP282:HDP283"/>
    <mergeCell ref="HDQ282:HDQ283"/>
    <mergeCell ref="HAO282:HAO283"/>
    <mergeCell ref="HDS282:HDS283"/>
    <mergeCell ref="HDT282:HDT283"/>
    <mergeCell ref="HDU282:HDU283"/>
    <mergeCell ref="HDW282:HDW283"/>
    <mergeCell ref="HDC282:HDC283"/>
    <mergeCell ref="HDD282:HDD283"/>
    <mergeCell ref="HDE282:HDE283"/>
    <mergeCell ref="HDG282:HDG283"/>
    <mergeCell ref="HDH282:HDH283"/>
    <mergeCell ref="HDI282:HDI283"/>
    <mergeCell ref="HCU282:HCU283"/>
    <mergeCell ref="HCV282:HCV283"/>
    <mergeCell ref="HCW282:HCW283"/>
    <mergeCell ref="HCY282:HCY283"/>
    <mergeCell ref="HCZ282:HCZ283"/>
    <mergeCell ref="HEA282:HEA283"/>
    <mergeCell ref="HEB282:HEB283"/>
    <mergeCell ref="HEC282:HEC283"/>
    <mergeCell ref="HEE282:HEE283"/>
    <mergeCell ref="HEF282:HEF283"/>
    <mergeCell ref="HEW282:HEW283"/>
    <mergeCell ref="HEI282:HEI283"/>
    <mergeCell ref="HEJ282:HEJ283"/>
    <mergeCell ref="HEK282:HEK283"/>
    <mergeCell ref="HEM282:HEM283"/>
    <mergeCell ref="HEN282:HEN283"/>
    <mergeCell ref="HEO282:HEO283"/>
    <mergeCell ref="HFT282:HFT283"/>
    <mergeCell ref="HFU282:HFU283"/>
    <mergeCell ref="HFG282:HFG283"/>
    <mergeCell ref="HFH282:HFH283"/>
    <mergeCell ref="HFI282:HFI283"/>
    <mergeCell ref="HFK282:HFK283"/>
    <mergeCell ref="HFL282:HFL283"/>
    <mergeCell ref="HFM282:HFM283"/>
    <mergeCell ref="HCK282:HCK283"/>
    <mergeCell ref="HFO282:HFO283"/>
    <mergeCell ref="HFP282:HFP283"/>
    <mergeCell ref="HFQ282:HFQ283"/>
    <mergeCell ref="HFS282:HFS283"/>
    <mergeCell ref="HEY282:HEY283"/>
    <mergeCell ref="HEZ282:HEZ283"/>
    <mergeCell ref="HFA282:HFA283"/>
    <mergeCell ref="HFC282:HFC283"/>
    <mergeCell ref="HFD282:HFD283"/>
    <mergeCell ref="HFE282:HFE283"/>
    <mergeCell ref="HEQ282:HEQ283"/>
    <mergeCell ref="HER282:HER283"/>
    <mergeCell ref="HES282:HES283"/>
    <mergeCell ref="HEU282:HEU283"/>
    <mergeCell ref="HEV282:HEV283"/>
    <mergeCell ref="HFW282:HFW283"/>
    <mergeCell ref="HFX282:HFX283"/>
    <mergeCell ref="HFY282:HFY283"/>
    <mergeCell ref="HGA282:HGA283"/>
    <mergeCell ref="HGB282:HGB283"/>
    <mergeCell ref="HGS282:HGS283"/>
    <mergeCell ref="HGE282:HGE283"/>
    <mergeCell ref="HGF282:HGF283"/>
    <mergeCell ref="HGG282:HGG283"/>
    <mergeCell ref="HGI282:HGI283"/>
    <mergeCell ref="HGJ282:HGJ283"/>
    <mergeCell ref="HGK282:HGK283"/>
    <mergeCell ref="HHP282:HHP283"/>
    <mergeCell ref="HHQ282:HHQ283"/>
    <mergeCell ref="HHC282:HHC283"/>
    <mergeCell ref="HHD282:HHD283"/>
    <mergeCell ref="HHE282:HHE283"/>
    <mergeCell ref="HHG282:HHG283"/>
    <mergeCell ref="HHH282:HHH283"/>
    <mergeCell ref="HHI282:HHI283"/>
    <mergeCell ref="HEG282:HEG283"/>
    <mergeCell ref="HHK282:HHK283"/>
    <mergeCell ref="HHL282:HHL283"/>
    <mergeCell ref="HHM282:HHM283"/>
    <mergeCell ref="HHO282:HHO283"/>
    <mergeCell ref="HGU282:HGU283"/>
    <mergeCell ref="HGV282:HGV283"/>
    <mergeCell ref="HGW282:HGW283"/>
    <mergeCell ref="HGY282:HGY283"/>
    <mergeCell ref="HGZ282:HGZ283"/>
    <mergeCell ref="HHA282:HHA283"/>
    <mergeCell ref="HGM282:HGM283"/>
    <mergeCell ref="HGN282:HGN283"/>
    <mergeCell ref="HGO282:HGO283"/>
    <mergeCell ref="HGQ282:HGQ283"/>
    <mergeCell ref="HGR282:HGR283"/>
    <mergeCell ref="HHS282:HHS283"/>
    <mergeCell ref="HHT282:HHT283"/>
    <mergeCell ref="HHU282:HHU283"/>
    <mergeCell ref="HHW282:HHW283"/>
    <mergeCell ref="HHX282:HHX283"/>
    <mergeCell ref="HIO282:HIO283"/>
    <mergeCell ref="HIA282:HIA283"/>
    <mergeCell ref="HIB282:HIB283"/>
    <mergeCell ref="HIC282:HIC283"/>
    <mergeCell ref="HIE282:HIE283"/>
    <mergeCell ref="HIF282:HIF283"/>
    <mergeCell ref="HIG282:HIG283"/>
    <mergeCell ref="HJL282:HJL283"/>
    <mergeCell ref="HJM282:HJM283"/>
    <mergeCell ref="HIY282:HIY283"/>
    <mergeCell ref="HIZ282:HIZ283"/>
    <mergeCell ref="HJA282:HJA283"/>
    <mergeCell ref="HJC282:HJC283"/>
    <mergeCell ref="HJD282:HJD283"/>
    <mergeCell ref="HJE282:HJE283"/>
    <mergeCell ref="HGC282:HGC283"/>
    <mergeCell ref="HJG282:HJG283"/>
    <mergeCell ref="HJH282:HJH283"/>
    <mergeCell ref="HJI282:HJI283"/>
    <mergeCell ref="HJK282:HJK283"/>
    <mergeCell ref="HIQ282:HIQ283"/>
    <mergeCell ref="HIR282:HIR283"/>
    <mergeCell ref="HIS282:HIS283"/>
    <mergeCell ref="HIU282:HIU283"/>
    <mergeCell ref="HIV282:HIV283"/>
    <mergeCell ref="HIW282:HIW283"/>
    <mergeCell ref="HII282:HII283"/>
    <mergeCell ref="HIJ282:HIJ283"/>
    <mergeCell ref="HIK282:HIK283"/>
    <mergeCell ref="HIM282:HIM283"/>
    <mergeCell ref="HIN282:HIN283"/>
    <mergeCell ref="HJO282:HJO283"/>
    <mergeCell ref="HJP282:HJP283"/>
    <mergeCell ref="HJQ282:HJQ283"/>
    <mergeCell ref="HJS282:HJS283"/>
    <mergeCell ref="HJT282:HJT283"/>
    <mergeCell ref="HKK282:HKK283"/>
    <mergeCell ref="HJW282:HJW283"/>
    <mergeCell ref="HJX282:HJX283"/>
    <mergeCell ref="HJY282:HJY283"/>
    <mergeCell ref="HKA282:HKA283"/>
    <mergeCell ref="HKB282:HKB283"/>
    <mergeCell ref="HKC282:HKC283"/>
    <mergeCell ref="HLH282:HLH283"/>
    <mergeCell ref="HLI282:HLI283"/>
    <mergeCell ref="HKU282:HKU283"/>
    <mergeCell ref="HKV282:HKV283"/>
    <mergeCell ref="HKW282:HKW283"/>
    <mergeCell ref="HKY282:HKY283"/>
    <mergeCell ref="HKZ282:HKZ283"/>
    <mergeCell ref="HLA282:HLA283"/>
    <mergeCell ref="HHY282:HHY283"/>
    <mergeCell ref="HLC282:HLC283"/>
    <mergeCell ref="HLD282:HLD283"/>
    <mergeCell ref="HLE282:HLE283"/>
    <mergeCell ref="HLG282:HLG283"/>
    <mergeCell ref="HKM282:HKM283"/>
    <mergeCell ref="HKN282:HKN283"/>
    <mergeCell ref="HKO282:HKO283"/>
    <mergeCell ref="HKQ282:HKQ283"/>
    <mergeCell ref="HKR282:HKR283"/>
    <mergeCell ref="HKS282:HKS283"/>
    <mergeCell ref="HKE282:HKE283"/>
    <mergeCell ref="HKF282:HKF283"/>
    <mergeCell ref="HKG282:HKG283"/>
    <mergeCell ref="HKI282:HKI283"/>
    <mergeCell ref="HKJ282:HKJ283"/>
    <mergeCell ref="HLK282:HLK283"/>
    <mergeCell ref="HLL282:HLL283"/>
    <mergeCell ref="HLM282:HLM283"/>
    <mergeCell ref="HLO282:HLO283"/>
    <mergeCell ref="HLP282:HLP283"/>
    <mergeCell ref="HMG282:HMG283"/>
    <mergeCell ref="HLS282:HLS283"/>
    <mergeCell ref="HLT282:HLT283"/>
    <mergeCell ref="HLU282:HLU283"/>
    <mergeCell ref="HLW282:HLW283"/>
    <mergeCell ref="HLX282:HLX283"/>
    <mergeCell ref="HLY282:HLY283"/>
    <mergeCell ref="HND282:HND283"/>
    <mergeCell ref="HNE282:HNE283"/>
    <mergeCell ref="HMQ282:HMQ283"/>
    <mergeCell ref="HMR282:HMR283"/>
    <mergeCell ref="HMS282:HMS283"/>
    <mergeCell ref="HMU282:HMU283"/>
    <mergeCell ref="HMV282:HMV283"/>
    <mergeCell ref="HMW282:HMW283"/>
    <mergeCell ref="HJU282:HJU283"/>
    <mergeCell ref="HMY282:HMY283"/>
    <mergeCell ref="HMZ282:HMZ283"/>
    <mergeCell ref="HNA282:HNA283"/>
    <mergeCell ref="HNC282:HNC283"/>
    <mergeCell ref="HMI282:HMI283"/>
    <mergeCell ref="HMJ282:HMJ283"/>
    <mergeCell ref="HMK282:HMK283"/>
    <mergeCell ref="HMM282:HMM283"/>
    <mergeCell ref="HMN282:HMN283"/>
    <mergeCell ref="HMO282:HMO283"/>
    <mergeCell ref="HMA282:HMA283"/>
    <mergeCell ref="HMB282:HMB283"/>
    <mergeCell ref="HMC282:HMC283"/>
    <mergeCell ref="HME282:HME283"/>
    <mergeCell ref="HMF282:HMF283"/>
    <mergeCell ref="HNG282:HNG283"/>
    <mergeCell ref="HNH282:HNH283"/>
    <mergeCell ref="HNI282:HNI283"/>
    <mergeCell ref="HNK282:HNK283"/>
    <mergeCell ref="HNL282:HNL283"/>
    <mergeCell ref="HOC282:HOC283"/>
    <mergeCell ref="HNO282:HNO283"/>
    <mergeCell ref="HNP282:HNP283"/>
    <mergeCell ref="HNQ282:HNQ283"/>
    <mergeCell ref="HNS282:HNS283"/>
    <mergeCell ref="HNT282:HNT283"/>
    <mergeCell ref="HNU282:HNU283"/>
    <mergeCell ref="HOZ282:HOZ283"/>
    <mergeCell ref="HPA282:HPA283"/>
    <mergeCell ref="HOM282:HOM283"/>
    <mergeCell ref="HON282:HON283"/>
    <mergeCell ref="HOO282:HOO283"/>
    <mergeCell ref="HOQ282:HOQ283"/>
    <mergeCell ref="HOR282:HOR283"/>
    <mergeCell ref="HOS282:HOS283"/>
    <mergeCell ref="HLQ282:HLQ283"/>
    <mergeCell ref="HOU282:HOU283"/>
    <mergeCell ref="HOV282:HOV283"/>
    <mergeCell ref="HOW282:HOW283"/>
    <mergeCell ref="HOY282:HOY283"/>
    <mergeCell ref="HOE282:HOE283"/>
    <mergeCell ref="HOF282:HOF283"/>
    <mergeCell ref="HOG282:HOG283"/>
    <mergeCell ref="HOI282:HOI283"/>
    <mergeCell ref="HOJ282:HOJ283"/>
    <mergeCell ref="HOK282:HOK283"/>
    <mergeCell ref="HNW282:HNW283"/>
    <mergeCell ref="HNX282:HNX283"/>
    <mergeCell ref="HNY282:HNY283"/>
    <mergeCell ref="HOA282:HOA283"/>
    <mergeCell ref="HOB282:HOB283"/>
    <mergeCell ref="HPC282:HPC283"/>
    <mergeCell ref="HPD282:HPD283"/>
    <mergeCell ref="HPE282:HPE283"/>
    <mergeCell ref="HPG282:HPG283"/>
    <mergeCell ref="HPH282:HPH283"/>
    <mergeCell ref="HPY282:HPY283"/>
    <mergeCell ref="HPK282:HPK283"/>
    <mergeCell ref="HPL282:HPL283"/>
    <mergeCell ref="HPM282:HPM283"/>
    <mergeCell ref="HPO282:HPO283"/>
    <mergeCell ref="HPP282:HPP283"/>
    <mergeCell ref="HPQ282:HPQ283"/>
    <mergeCell ref="HQV282:HQV283"/>
    <mergeCell ref="HQW282:HQW283"/>
    <mergeCell ref="HQI282:HQI283"/>
    <mergeCell ref="HQJ282:HQJ283"/>
    <mergeCell ref="HQK282:HQK283"/>
    <mergeCell ref="HQM282:HQM283"/>
    <mergeCell ref="HQN282:HQN283"/>
    <mergeCell ref="HQO282:HQO283"/>
    <mergeCell ref="HNM282:HNM283"/>
    <mergeCell ref="HQQ282:HQQ283"/>
    <mergeCell ref="HQR282:HQR283"/>
    <mergeCell ref="HQS282:HQS283"/>
    <mergeCell ref="HQU282:HQU283"/>
    <mergeCell ref="HQA282:HQA283"/>
    <mergeCell ref="HQB282:HQB283"/>
    <mergeCell ref="HQC282:HQC283"/>
    <mergeCell ref="HQE282:HQE283"/>
    <mergeCell ref="HQF282:HQF283"/>
    <mergeCell ref="HQG282:HQG283"/>
    <mergeCell ref="HPS282:HPS283"/>
    <mergeCell ref="HPT282:HPT283"/>
    <mergeCell ref="HPU282:HPU283"/>
    <mergeCell ref="HPW282:HPW283"/>
    <mergeCell ref="HPX282:HPX283"/>
    <mergeCell ref="HQY282:HQY283"/>
    <mergeCell ref="HQZ282:HQZ283"/>
    <mergeCell ref="HRA282:HRA283"/>
    <mergeCell ref="HRC282:HRC283"/>
    <mergeCell ref="HRD282:HRD283"/>
    <mergeCell ref="HRU282:HRU283"/>
    <mergeCell ref="HRG282:HRG283"/>
    <mergeCell ref="HRH282:HRH283"/>
    <mergeCell ref="HRI282:HRI283"/>
    <mergeCell ref="HRK282:HRK283"/>
    <mergeCell ref="HRL282:HRL283"/>
    <mergeCell ref="HRM282:HRM283"/>
    <mergeCell ref="HSR282:HSR283"/>
    <mergeCell ref="HSS282:HSS283"/>
    <mergeCell ref="HSE282:HSE283"/>
    <mergeCell ref="HSF282:HSF283"/>
    <mergeCell ref="HSG282:HSG283"/>
    <mergeCell ref="HSI282:HSI283"/>
    <mergeCell ref="HSJ282:HSJ283"/>
    <mergeCell ref="HSK282:HSK283"/>
    <mergeCell ref="HPI282:HPI283"/>
    <mergeCell ref="HSM282:HSM283"/>
    <mergeCell ref="HSN282:HSN283"/>
    <mergeCell ref="HSO282:HSO283"/>
    <mergeCell ref="HSQ282:HSQ283"/>
    <mergeCell ref="HRW282:HRW283"/>
    <mergeCell ref="HRX282:HRX283"/>
    <mergeCell ref="HRY282:HRY283"/>
    <mergeCell ref="HSA282:HSA283"/>
    <mergeCell ref="HSB282:HSB283"/>
    <mergeCell ref="HSC282:HSC283"/>
    <mergeCell ref="HRO282:HRO283"/>
    <mergeCell ref="HRP282:HRP283"/>
    <mergeCell ref="HRQ282:HRQ283"/>
    <mergeCell ref="HRS282:HRS283"/>
    <mergeCell ref="HRT282:HRT283"/>
    <mergeCell ref="HSU282:HSU283"/>
    <mergeCell ref="HSV282:HSV283"/>
    <mergeCell ref="HSW282:HSW283"/>
    <mergeCell ref="HSY282:HSY283"/>
    <mergeCell ref="HSZ282:HSZ283"/>
    <mergeCell ref="HTQ282:HTQ283"/>
    <mergeCell ref="HTC282:HTC283"/>
    <mergeCell ref="HTD282:HTD283"/>
    <mergeCell ref="HTE282:HTE283"/>
    <mergeCell ref="HTG282:HTG283"/>
    <mergeCell ref="HTH282:HTH283"/>
    <mergeCell ref="HTI282:HTI283"/>
    <mergeCell ref="HUN282:HUN283"/>
    <mergeCell ref="HUO282:HUO283"/>
    <mergeCell ref="HUA282:HUA283"/>
    <mergeCell ref="HUB282:HUB283"/>
    <mergeCell ref="HUC282:HUC283"/>
    <mergeCell ref="HUE282:HUE283"/>
    <mergeCell ref="HUF282:HUF283"/>
    <mergeCell ref="HUG282:HUG283"/>
    <mergeCell ref="HRE282:HRE283"/>
    <mergeCell ref="HUI282:HUI283"/>
    <mergeCell ref="HUJ282:HUJ283"/>
    <mergeCell ref="HUK282:HUK283"/>
    <mergeCell ref="HUM282:HUM283"/>
    <mergeCell ref="HTS282:HTS283"/>
    <mergeCell ref="HTT282:HTT283"/>
    <mergeCell ref="HTU282:HTU283"/>
    <mergeCell ref="HTW282:HTW283"/>
    <mergeCell ref="HTX282:HTX283"/>
    <mergeCell ref="HTY282:HTY283"/>
    <mergeCell ref="HTK282:HTK283"/>
    <mergeCell ref="HTL282:HTL283"/>
    <mergeCell ref="HTM282:HTM283"/>
    <mergeCell ref="HTO282:HTO283"/>
    <mergeCell ref="HTP282:HTP283"/>
    <mergeCell ref="HUQ282:HUQ283"/>
    <mergeCell ref="HUR282:HUR283"/>
    <mergeCell ref="HUS282:HUS283"/>
    <mergeCell ref="HUU282:HUU283"/>
    <mergeCell ref="HUV282:HUV283"/>
    <mergeCell ref="HVM282:HVM283"/>
    <mergeCell ref="HUY282:HUY283"/>
    <mergeCell ref="HUZ282:HUZ283"/>
    <mergeCell ref="HVA282:HVA283"/>
    <mergeCell ref="HVC282:HVC283"/>
    <mergeCell ref="HVD282:HVD283"/>
    <mergeCell ref="HVE282:HVE283"/>
    <mergeCell ref="HWJ282:HWJ283"/>
    <mergeCell ref="HWK282:HWK283"/>
    <mergeCell ref="HVW282:HVW283"/>
    <mergeCell ref="HVX282:HVX283"/>
    <mergeCell ref="HVY282:HVY283"/>
    <mergeCell ref="HWA282:HWA283"/>
    <mergeCell ref="HWB282:HWB283"/>
    <mergeCell ref="HWC282:HWC283"/>
    <mergeCell ref="HTA282:HTA283"/>
    <mergeCell ref="HWE282:HWE283"/>
    <mergeCell ref="HWF282:HWF283"/>
    <mergeCell ref="HWG282:HWG283"/>
    <mergeCell ref="HWI282:HWI283"/>
    <mergeCell ref="HVO282:HVO283"/>
    <mergeCell ref="HVP282:HVP283"/>
    <mergeCell ref="HVQ282:HVQ283"/>
    <mergeCell ref="HVS282:HVS283"/>
    <mergeCell ref="HVT282:HVT283"/>
    <mergeCell ref="HVU282:HVU283"/>
    <mergeCell ref="HVG282:HVG283"/>
    <mergeCell ref="HVH282:HVH283"/>
    <mergeCell ref="HVI282:HVI283"/>
    <mergeCell ref="HVK282:HVK283"/>
    <mergeCell ref="HVL282:HVL283"/>
    <mergeCell ref="HWM282:HWM283"/>
    <mergeCell ref="HWN282:HWN283"/>
    <mergeCell ref="HWO282:HWO283"/>
    <mergeCell ref="HWQ282:HWQ283"/>
    <mergeCell ref="HWR282:HWR283"/>
    <mergeCell ref="HXI282:HXI283"/>
    <mergeCell ref="HWU282:HWU283"/>
    <mergeCell ref="HWV282:HWV283"/>
    <mergeCell ref="HWW282:HWW283"/>
    <mergeCell ref="HWY282:HWY283"/>
    <mergeCell ref="HWZ282:HWZ283"/>
    <mergeCell ref="HXA282:HXA283"/>
    <mergeCell ref="HYF282:HYF283"/>
    <mergeCell ref="HYG282:HYG283"/>
    <mergeCell ref="HXS282:HXS283"/>
    <mergeCell ref="HXT282:HXT283"/>
    <mergeCell ref="HXU282:HXU283"/>
    <mergeCell ref="HXW282:HXW283"/>
    <mergeCell ref="HXX282:HXX283"/>
    <mergeCell ref="HXY282:HXY283"/>
    <mergeCell ref="HUW282:HUW283"/>
    <mergeCell ref="HYA282:HYA283"/>
    <mergeCell ref="HYB282:HYB283"/>
    <mergeCell ref="HYC282:HYC283"/>
    <mergeCell ref="HYE282:HYE283"/>
    <mergeCell ref="HXK282:HXK283"/>
    <mergeCell ref="HXL282:HXL283"/>
    <mergeCell ref="HXM282:HXM283"/>
    <mergeCell ref="HXO282:HXO283"/>
    <mergeCell ref="HXP282:HXP283"/>
    <mergeCell ref="HXQ282:HXQ283"/>
    <mergeCell ref="HXC282:HXC283"/>
    <mergeCell ref="HXD282:HXD283"/>
    <mergeCell ref="HXE282:HXE283"/>
    <mergeCell ref="HXG282:HXG283"/>
    <mergeCell ref="HXH282:HXH283"/>
    <mergeCell ref="HYI282:HYI283"/>
    <mergeCell ref="HYJ282:HYJ283"/>
    <mergeCell ref="HYK282:HYK283"/>
    <mergeCell ref="HYM282:HYM283"/>
    <mergeCell ref="HYN282:HYN283"/>
    <mergeCell ref="HZE282:HZE283"/>
    <mergeCell ref="HYQ282:HYQ283"/>
    <mergeCell ref="HYR282:HYR283"/>
    <mergeCell ref="HYS282:HYS283"/>
    <mergeCell ref="HYU282:HYU283"/>
    <mergeCell ref="HYV282:HYV283"/>
    <mergeCell ref="HYW282:HYW283"/>
    <mergeCell ref="IAB282:IAB283"/>
    <mergeCell ref="IAC282:IAC283"/>
    <mergeCell ref="HZO282:HZO283"/>
    <mergeCell ref="HZP282:HZP283"/>
    <mergeCell ref="HZQ282:HZQ283"/>
    <mergeCell ref="HZS282:HZS283"/>
    <mergeCell ref="HZT282:HZT283"/>
    <mergeCell ref="HZU282:HZU283"/>
    <mergeCell ref="HWS282:HWS283"/>
    <mergeCell ref="HZW282:HZW283"/>
    <mergeCell ref="HZX282:HZX283"/>
    <mergeCell ref="HZY282:HZY283"/>
    <mergeCell ref="IAA282:IAA283"/>
    <mergeCell ref="HZG282:HZG283"/>
    <mergeCell ref="HZH282:HZH283"/>
    <mergeCell ref="HZI282:HZI283"/>
    <mergeCell ref="HZK282:HZK283"/>
    <mergeCell ref="HZL282:HZL283"/>
    <mergeCell ref="HZM282:HZM283"/>
    <mergeCell ref="HYY282:HYY283"/>
    <mergeCell ref="HYZ282:HYZ283"/>
    <mergeCell ref="HZA282:HZA283"/>
    <mergeCell ref="HZC282:HZC283"/>
    <mergeCell ref="HZD282:HZD283"/>
    <mergeCell ref="IAE282:IAE283"/>
    <mergeCell ref="IAF282:IAF283"/>
    <mergeCell ref="IAG282:IAG283"/>
    <mergeCell ref="IAI282:IAI283"/>
    <mergeCell ref="IAJ282:IAJ283"/>
    <mergeCell ref="IBA282:IBA283"/>
    <mergeCell ref="IAM282:IAM283"/>
    <mergeCell ref="IAN282:IAN283"/>
    <mergeCell ref="IAO282:IAO283"/>
    <mergeCell ref="IAQ282:IAQ283"/>
    <mergeCell ref="IAR282:IAR283"/>
    <mergeCell ref="IAS282:IAS283"/>
    <mergeCell ref="IBX282:IBX283"/>
    <mergeCell ref="IBY282:IBY283"/>
    <mergeCell ref="IBK282:IBK283"/>
    <mergeCell ref="IBL282:IBL283"/>
    <mergeCell ref="IBM282:IBM283"/>
    <mergeCell ref="IBO282:IBO283"/>
    <mergeCell ref="IBP282:IBP283"/>
    <mergeCell ref="IBQ282:IBQ283"/>
    <mergeCell ref="HYO282:HYO283"/>
    <mergeCell ref="IBS282:IBS283"/>
    <mergeCell ref="IBT282:IBT283"/>
    <mergeCell ref="IBU282:IBU283"/>
    <mergeCell ref="IBW282:IBW283"/>
    <mergeCell ref="IBC282:IBC283"/>
    <mergeCell ref="IBD282:IBD283"/>
    <mergeCell ref="IBE282:IBE283"/>
    <mergeCell ref="IBG282:IBG283"/>
    <mergeCell ref="IBH282:IBH283"/>
    <mergeCell ref="IBI282:IBI283"/>
    <mergeCell ref="IAU282:IAU283"/>
    <mergeCell ref="IAV282:IAV283"/>
    <mergeCell ref="IAW282:IAW283"/>
    <mergeCell ref="IAY282:IAY283"/>
    <mergeCell ref="IAZ282:IAZ283"/>
    <mergeCell ref="ICA282:ICA283"/>
    <mergeCell ref="ICB282:ICB283"/>
    <mergeCell ref="ICC282:ICC283"/>
    <mergeCell ref="ICE282:ICE283"/>
    <mergeCell ref="ICF282:ICF283"/>
    <mergeCell ref="ICW282:ICW283"/>
    <mergeCell ref="ICI282:ICI283"/>
    <mergeCell ref="ICJ282:ICJ283"/>
    <mergeCell ref="ICK282:ICK283"/>
    <mergeCell ref="ICM282:ICM283"/>
    <mergeCell ref="ICN282:ICN283"/>
    <mergeCell ref="ICO282:ICO283"/>
    <mergeCell ref="IDT282:IDT283"/>
    <mergeCell ref="IDU282:IDU283"/>
    <mergeCell ref="IDG282:IDG283"/>
    <mergeCell ref="IDH282:IDH283"/>
    <mergeCell ref="IDI282:IDI283"/>
    <mergeCell ref="IDK282:IDK283"/>
    <mergeCell ref="IDL282:IDL283"/>
    <mergeCell ref="IDM282:IDM283"/>
    <mergeCell ref="IAK282:IAK283"/>
    <mergeCell ref="IDO282:IDO283"/>
    <mergeCell ref="IDP282:IDP283"/>
    <mergeCell ref="IDQ282:IDQ283"/>
    <mergeCell ref="IDS282:IDS283"/>
    <mergeCell ref="ICY282:ICY283"/>
    <mergeCell ref="ICZ282:ICZ283"/>
    <mergeCell ref="IDA282:IDA283"/>
    <mergeCell ref="IDC282:IDC283"/>
    <mergeCell ref="IDD282:IDD283"/>
    <mergeCell ref="IDE282:IDE283"/>
    <mergeCell ref="ICQ282:ICQ283"/>
    <mergeCell ref="ICR282:ICR283"/>
    <mergeCell ref="ICS282:ICS283"/>
    <mergeCell ref="ICU282:ICU283"/>
    <mergeCell ref="ICV282:ICV283"/>
    <mergeCell ref="IDW282:IDW283"/>
    <mergeCell ref="IDX282:IDX283"/>
    <mergeCell ref="IDY282:IDY283"/>
    <mergeCell ref="IEA282:IEA283"/>
    <mergeCell ref="IEB282:IEB283"/>
    <mergeCell ref="IES282:IES283"/>
    <mergeCell ref="IEE282:IEE283"/>
    <mergeCell ref="IEF282:IEF283"/>
    <mergeCell ref="IEG282:IEG283"/>
    <mergeCell ref="IEI282:IEI283"/>
    <mergeCell ref="IEJ282:IEJ283"/>
    <mergeCell ref="IEK282:IEK283"/>
    <mergeCell ref="IFP282:IFP283"/>
    <mergeCell ref="IFQ282:IFQ283"/>
    <mergeCell ref="IFC282:IFC283"/>
    <mergeCell ref="IFD282:IFD283"/>
    <mergeCell ref="IFE282:IFE283"/>
    <mergeCell ref="IFG282:IFG283"/>
    <mergeCell ref="IFH282:IFH283"/>
    <mergeCell ref="IFI282:IFI283"/>
    <mergeCell ref="ICG282:ICG283"/>
    <mergeCell ref="IFK282:IFK283"/>
    <mergeCell ref="IFL282:IFL283"/>
    <mergeCell ref="IFM282:IFM283"/>
    <mergeCell ref="IFO282:IFO283"/>
    <mergeCell ref="IEU282:IEU283"/>
    <mergeCell ref="IEV282:IEV283"/>
    <mergeCell ref="IEW282:IEW283"/>
    <mergeCell ref="IEY282:IEY283"/>
    <mergeCell ref="IEZ282:IEZ283"/>
    <mergeCell ref="IFA282:IFA283"/>
    <mergeCell ref="IEM282:IEM283"/>
    <mergeCell ref="IEN282:IEN283"/>
    <mergeCell ref="IEO282:IEO283"/>
    <mergeCell ref="IEQ282:IEQ283"/>
    <mergeCell ref="IER282:IER283"/>
    <mergeCell ref="IFS282:IFS283"/>
    <mergeCell ref="IFT282:IFT283"/>
    <mergeCell ref="IFU282:IFU283"/>
    <mergeCell ref="IFW282:IFW283"/>
    <mergeCell ref="IFX282:IFX283"/>
    <mergeCell ref="IGO282:IGO283"/>
    <mergeCell ref="IGA282:IGA283"/>
    <mergeCell ref="IGB282:IGB283"/>
    <mergeCell ref="IGC282:IGC283"/>
    <mergeCell ref="IGE282:IGE283"/>
    <mergeCell ref="IGF282:IGF283"/>
    <mergeCell ref="IGG282:IGG283"/>
    <mergeCell ref="IHL282:IHL283"/>
    <mergeCell ref="IHM282:IHM283"/>
    <mergeCell ref="IGY282:IGY283"/>
    <mergeCell ref="IGZ282:IGZ283"/>
    <mergeCell ref="IHA282:IHA283"/>
    <mergeCell ref="IHC282:IHC283"/>
    <mergeCell ref="IHD282:IHD283"/>
    <mergeCell ref="IHE282:IHE283"/>
    <mergeCell ref="IEC282:IEC283"/>
    <mergeCell ref="IHG282:IHG283"/>
    <mergeCell ref="IHH282:IHH283"/>
    <mergeCell ref="IHI282:IHI283"/>
    <mergeCell ref="IHK282:IHK283"/>
    <mergeCell ref="IGQ282:IGQ283"/>
    <mergeCell ref="IGR282:IGR283"/>
    <mergeCell ref="IGS282:IGS283"/>
    <mergeCell ref="IGU282:IGU283"/>
    <mergeCell ref="IGV282:IGV283"/>
    <mergeCell ref="IGW282:IGW283"/>
    <mergeCell ref="IGI282:IGI283"/>
    <mergeCell ref="IGJ282:IGJ283"/>
    <mergeCell ref="IGK282:IGK283"/>
    <mergeCell ref="IGM282:IGM283"/>
    <mergeCell ref="IGN282:IGN283"/>
    <mergeCell ref="IHO282:IHO283"/>
    <mergeCell ref="IHP282:IHP283"/>
    <mergeCell ref="IHQ282:IHQ283"/>
    <mergeCell ref="IHS282:IHS283"/>
    <mergeCell ref="IHT282:IHT283"/>
    <mergeCell ref="IIK282:IIK283"/>
    <mergeCell ref="IHW282:IHW283"/>
    <mergeCell ref="IHX282:IHX283"/>
    <mergeCell ref="IHY282:IHY283"/>
    <mergeCell ref="IIA282:IIA283"/>
    <mergeCell ref="IIB282:IIB283"/>
    <mergeCell ref="IIC282:IIC283"/>
    <mergeCell ref="IJH282:IJH283"/>
    <mergeCell ref="IJI282:IJI283"/>
    <mergeCell ref="IIU282:IIU283"/>
    <mergeCell ref="IIV282:IIV283"/>
    <mergeCell ref="IIW282:IIW283"/>
    <mergeCell ref="IIY282:IIY283"/>
    <mergeCell ref="IIZ282:IIZ283"/>
    <mergeCell ref="IJA282:IJA283"/>
    <mergeCell ref="IFY282:IFY283"/>
    <mergeCell ref="IJC282:IJC283"/>
    <mergeCell ref="IJD282:IJD283"/>
    <mergeCell ref="IJE282:IJE283"/>
    <mergeCell ref="IJG282:IJG283"/>
    <mergeCell ref="IIM282:IIM283"/>
    <mergeCell ref="IIN282:IIN283"/>
    <mergeCell ref="IIO282:IIO283"/>
    <mergeCell ref="IIQ282:IIQ283"/>
    <mergeCell ref="IIR282:IIR283"/>
    <mergeCell ref="IIS282:IIS283"/>
    <mergeCell ref="IIE282:IIE283"/>
    <mergeCell ref="IIF282:IIF283"/>
    <mergeCell ref="IIG282:IIG283"/>
    <mergeCell ref="III282:III283"/>
    <mergeCell ref="IIJ282:IIJ283"/>
    <mergeCell ref="IJK282:IJK283"/>
    <mergeCell ref="IJL282:IJL283"/>
    <mergeCell ref="IJM282:IJM283"/>
    <mergeCell ref="IJO282:IJO283"/>
    <mergeCell ref="IJP282:IJP283"/>
    <mergeCell ref="IKG282:IKG283"/>
    <mergeCell ref="IJS282:IJS283"/>
    <mergeCell ref="IJT282:IJT283"/>
    <mergeCell ref="IJU282:IJU283"/>
    <mergeCell ref="IJW282:IJW283"/>
    <mergeCell ref="IJX282:IJX283"/>
    <mergeCell ref="IJY282:IJY283"/>
    <mergeCell ref="ILD282:ILD283"/>
    <mergeCell ref="ILE282:ILE283"/>
    <mergeCell ref="IKQ282:IKQ283"/>
    <mergeCell ref="IKR282:IKR283"/>
    <mergeCell ref="IKS282:IKS283"/>
    <mergeCell ref="IKU282:IKU283"/>
    <mergeCell ref="IKV282:IKV283"/>
    <mergeCell ref="IKW282:IKW283"/>
    <mergeCell ref="IHU282:IHU283"/>
    <mergeCell ref="IKY282:IKY283"/>
    <mergeCell ref="IKZ282:IKZ283"/>
    <mergeCell ref="ILA282:ILA283"/>
    <mergeCell ref="ILC282:ILC283"/>
    <mergeCell ref="IKI282:IKI283"/>
    <mergeCell ref="IKJ282:IKJ283"/>
    <mergeCell ref="IKK282:IKK283"/>
    <mergeCell ref="IKM282:IKM283"/>
    <mergeCell ref="IKN282:IKN283"/>
    <mergeCell ref="IKO282:IKO283"/>
    <mergeCell ref="IKA282:IKA283"/>
    <mergeCell ref="IKB282:IKB283"/>
    <mergeCell ref="IKC282:IKC283"/>
    <mergeCell ref="IKE282:IKE283"/>
    <mergeCell ref="IKF282:IKF283"/>
    <mergeCell ref="ILG282:ILG283"/>
    <mergeCell ref="ILH282:ILH283"/>
    <mergeCell ref="ILI282:ILI283"/>
    <mergeCell ref="ILK282:ILK283"/>
    <mergeCell ref="ILL282:ILL283"/>
    <mergeCell ref="IMC282:IMC283"/>
    <mergeCell ref="ILO282:ILO283"/>
    <mergeCell ref="ILP282:ILP283"/>
    <mergeCell ref="ILQ282:ILQ283"/>
    <mergeCell ref="ILS282:ILS283"/>
    <mergeCell ref="ILT282:ILT283"/>
    <mergeCell ref="ILU282:ILU283"/>
    <mergeCell ref="IMZ282:IMZ283"/>
    <mergeCell ref="INA282:INA283"/>
    <mergeCell ref="IMM282:IMM283"/>
    <mergeCell ref="IMN282:IMN283"/>
    <mergeCell ref="IMO282:IMO283"/>
    <mergeCell ref="IMQ282:IMQ283"/>
    <mergeCell ref="IMR282:IMR283"/>
    <mergeCell ref="IMS282:IMS283"/>
    <mergeCell ref="IJQ282:IJQ283"/>
    <mergeCell ref="IMU282:IMU283"/>
    <mergeCell ref="IMV282:IMV283"/>
    <mergeCell ref="IMW282:IMW283"/>
    <mergeCell ref="IMY282:IMY283"/>
    <mergeCell ref="IME282:IME283"/>
    <mergeCell ref="IMF282:IMF283"/>
    <mergeCell ref="IMG282:IMG283"/>
    <mergeCell ref="IMI282:IMI283"/>
    <mergeCell ref="IMJ282:IMJ283"/>
    <mergeCell ref="IMK282:IMK283"/>
    <mergeCell ref="ILW282:ILW283"/>
    <mergeCell ref="ILX282:ILX283"/>
    <mergeCell ref="ILY282:ILY283"/>
    <mergeCell ref="IMA282:IMA283"/>
    <mergeCell ref="IMB282:IMB283"/>
    <mergeCell ref="INC282:INC283"/>
    <mergeCell ref="IND282:IND283"/>
    <mergeCell ref="INE282:INE283"/>
    <mergeCell ref="ING282:ING283"/>
    <mergeCell ref="INH282:INH283"/>
    <mergeCell ref="INY282:INY283"/>
    <mergeCell ref="INK282:INK283"/>
    <mergeCell ref="INL282:INL283"/>
    <mergeCell ref="INM282:INM283"/>
    <mergeCell ref="INO282:INO283"/>
    <mergeCell ref="INP282:INP283"/>
    <mergeCell ref="INQ282:INQ283"/>
    <mergeCell ref="IOV282:IOV283"/>
    <mergeCell ref="IOW282:IOW283"/>
    <mergeCell ref="IOI282:IOI283"/>
    <mergeCell ref="IOJ282:IOJ283"/>
    <mergeCell ref="IOK282:IOK283"/>
    <mergeCell ref="IOM282:IOM283"/>
    <mergeCell ref="ION282:ION283"/>
    <mergeCell ref="IOO282:IOO283"/>
    <mergeCell ref="ILM282:ILM283"/>
    <mergeCell ref="IOQ282:IOQ283"/>
    <mergeCell ref="IOR282:IOR283"/>
    <mergeCell ref="IOS282:IOS283"/>
    <mergeCell ref="IOU282:IOU283"/>
    <mergeCell ref="IOA282:IOA283"/>
    <mergeCell ref="IOB282:IOB283"/>
    <mergeCell ref="IOC282:IOC283"/>
    <mergeCell ref="IOE282:IOE283"/>
    <mergeCell ref="IOF282:IOF283"/>
    <mergeCell ref="IOG282:IOG283"/>
    <mergeCell ref="INS282:INS283"/>
    <mergeCell ref="INT282:INT283"/>
    <mergeCell ref="INU282:INU283"/>
    <mergeCell ref="INW282:INW283"/>
    <mergeCell ref="INX282:INX283"/>
    <mergeCell ref="IOY282:IOY283"/>
    <mergeCell ref="IOZ282:IOZ283"/>
    <mergeCell ref="IPA282:IPA283"/>
    <mergeCell ref="IPC282:IPC283"/>
    <mergeCell ref="IPD282:IPD283"/>
    <mergeCell ref="IPU282:IPU283"/>
    <mergeCell ref="IPG282:IPG283"/>
    <mergeCell ref="IPH282:IPH283"/>
    <mergeCell ref="IPI282:IPI283"/>
    <mergeCell ref="IPK282:IPK283"/>
    <mergeCell ref="IPL282:IPL283"/>
    <mergeCell ref="IPM282:IPM283"/>
    <mergeCell ref="IQR282:IQR283"/>
    <mergeCell ref="IQS282:IQS283"/>
    <mergeCell ref="IQE282:IQE283"/>
    <mergeCell ref="IQF282:IQF283"/>
    <mergeCell ref="IQG282:IQG283"/>
    <mergeCell ref="IQI282:IQI283"/>
    <mergeCell ref="IQJ282:IQJ283"/>
    <mergeCell ref="IQK282:IQK283"/>
    <mergeCell ref="INI282:INI283"/>
    <mergeCell ref="IQM282:IQM283"/>
    <mergeCell ref="IQN282:IQN283"/>
    <mergeCell ref="IQO282:IQO283"/>
    <mergeCell ref="IQQ282:IQQ283"/>
    <mergeCell ref="IPW282:IPW283"/>
    <mergeCell ref="IPX282:IPX283"/>
    <mergeCell ref="IPY282:IPY283"/>
    <mergeCell ref="IQA282:IQA283"/>
    <mergeCell ref="IQB282:IQB283"/>
    <mergeCell ref="IQC282:IQC283"/>
    <mergeCell ref="IPO282:IPO283"/>
    <mergeCell ref="IPP282:IPP283"/>
    <mergeCell ref="IPQ282:IPQ283"/>
    <mergeCell ref="IPS282:IPS283"/>
    <mergeCell ref="IPT282:IPT283"/>
    <mergeCell ref="IQU282:IQU283"/>
    <mergeCell ref="IQV282:IQV283"/>
    <mergeCell ref="IQW282:IQW283"/>
    <mergeCell ref="IQY282:IQY283"/>
    <mergeCell ref="IQZ282:IQZ283"/>
    <mergeCell ref="IRQ282:IRQ283"/>
    <mergeCell ref="IRC282:IRC283"/>
    <mergeCell ref="IRD282:IRD283"/>
    <mergeCell ref="IRE282:IRE283"/>
    <mergeCell ref="IRG282:IRG283"/>
    <mergeCell ref="IRH282:IRH283"/>
    <mergeCell ref="IRI282:IRI283"/>
    <mergeCell ref="ISN282:ISN283"/>
    <mergeCell ref="ISO282:ISO283"/>
    <mergeCell ref="ISA282:ISA283"/>
    <mergeCell ref="ISB282:ISB283"/>
    <mergeCell ref="ISC282:ISC283"/>
    <mergeCell ref="ISE282:ISE283"/>
    <mergeCell ref="ISF282:ISF283"/>
    <mergeCell ref="ISG282:ISG283"/>
    <mergeCell ref="IPE282:IPE283"/>
    <mergeCell ref="ISI282:ISI283"/>
    <mergeCell ref="ISJ282:ISJ283"/>
    <mergeCell ref="ISK282:ISK283"/>
    <mergeCell ref="ISM282:ISM283"/>
    <mergeCell ref="IRS282:IRS283"/>
    <mergeCell ref="IRT282:IRT283"/>
    <mergeCell ref="IRU282:IRU283"/>
    <mergeCell ref="IRW282:IRW283"/>
    <mergeCell ref="IRX282:IRX283"/>
    <mergeCell ref="IRY282:IRY283"/>
    <mergeCell ref="IRK282:IRK283"/>
    <mergeCell ref="IRL282:IRL283"/>
    <mergeCell ref="IRM282:IRM283"/>
    <mergeCell ref="IRO282:IRO283"/>
    <mergeCell ref="IRP282:IRP283"/>
    <mergeCell ref="ISQ282:ISQ283"/>
    <mergeCell ref="ISR282:ISR283"/>
    <mergeCell ref="ISS282:ISS283"/>
    <mergeCell ref="ISU282:ISU283"/>
    <mergeCell ref="ISV282:ISV283"/>
    <mergeCell ref="ITM282:ITM283"/>
    <mergeCell ref="ISY282:ISY283"/>
    <mergeCell ref="ISZ282:ISZ283"/>
    <mergeCell ref="ITA282:ITA283"/>
    <mergeCell ref="ITC282:ITC283"/>
    <mergeCell ref="ITD282:ITD283"/>
    <mergeCell ref="ITE282:ITE283"/>
    <mergeCell ref="IUJ282:IUJ283"/>
    <mergeCell ref="IUK282:IUK283"/>
    <mergeCell ref="ITW282:ITW283"/>
    <mergeCell ref="ITX282:ITX283"/>
    <mergeCell ref="ITY282:ITY283"/>
    <mergeCell ref="IUA282:IUA283"/>
    <mergeCell ref="IUB282:IUB283"/>
    <mergeCell ref="IUC282:IUC283"/>
    <mergeCell ref="IRA282:IRA283"/>
    <mergeCell ref="IUE282:IUE283"/>
    <mergeCell ref="IUF282:IUF283"/>
    <mergeCell ref="IUG282:IUG283"/>
    <mergeCell ref="IUI282:IUI283"/>
    <mergeCell ref="ITO282:ITO283"/>
    <mergeCell ref="ITP282:ITP283"/>
    <mergeCell ref="ITQ282:ITQ283"/>
    <mergeCell ref="ITS282:ITS283"/>
    <mergeCell ref="ITT282:ITT283"/>
    <mergeCell ref="ITU282:ITU283"/>
    <mergeCell ref="ITG282:ITG283"/>
    <mergeCell ref="ITH282:ITH283"/>
    <mergeCell ref="ITI282:ITI283"/>
    <mergeCell ref="ITK282:ITK283"/>
    <mergeCell ref="ITL282:ITL283"/>
    <mergeCell ref="IUM282:IUM283"/>
    <mergeCell ref="IUN282:IUN283"/>
    <mergeCell ref="IUO282:IUO283"/>
    <mergeCell ref="IUQ282:IUQ283"/>
    <mergeCell ref="IUR282:IUR283"/>
    <mergeCell ref="IVI282:IVI283"/>
    <mergeCell ref="IUU282:IUU283"/>
    <mergeCell ref="IUV282:IUV283"/>
    <mergeCell ref="IUW282:IUW283"/>
    <mergeCell ref="IUY282:IUY283"/>
    <mergeCell ref="IUZ282:IUZ283"/>
    <mergeCell ref="IVA282:IVA283"/>
    <mergeCell ref="IWF282:IWF283"/>
    <mergeCell ref="IWG282:IWG283"/>
    <mergeCell ref="IVS282:IVS283"/>
    <mergeCell ref="IVT282:IVT283"/>
    <mergeCell ref="IVU282:IVU283"/>
    <mergeCell ref="IVW282:IVW283"/>
    <mergeCell ref="IVX282:IVX283"/>
    <mergeCell ref="IVY282:IVY283"/>
    <mergeCell ref="ISW282:ISW283"/>
    <mergeCell ref="IWA282:IWA283"/>
    <mergeCell ref="IWB282:IWB283"/>
    <mergeCell ref="IWC282:IWC283"/>
    <mergeCell ref="IWE282:IWE283"/>
    <mergeCell ref="IVK282:IVK283"/>
    <mergeCell ref="IVL282:IVL283"/>
    <mergeCell ref="IVM282:IVM283"/>
    <mergeCell ref="IVO282:IVO283"/>
    <mergeCell ref="IVP282:IVP283"/>
    <mergeCell ref="IVQ282:IVQ283"/>
    <mergeCell ref="IVC282:IVC283"/>
    <mergeCell ref="IVD282:IVD283"/>
    <mergeCell ref="IVE282:IVE283"/>
    <mergeCell ref="IVG282:IVG283"/>
    <mergeCell ref="IVH282:IVH283"/>
    <mergeCell ref="IWI282:IWI283"/>
    <mergeCell ref="IWJ282:IWJ283"/>
    <mergeCell ref="IWK282:IWK283"/>
    <mergeCell ref="IWM282:IWM283"/>
    <mergeCell ref="IWN282:IWN283"/>
    <mergeCell ref="IXE282:IXE283"/>
    <mergeCell ref="IWQ282:IWQ283"/>
    <mergeCell ref="IWR282:IWR283"/>
    <mergeCell ref="IWS282:IWS283"/>
    <mergeCell ref="IWU282:IWU283"/>
    <mergeCell ref="IWV282:IWV283"/>
    <mergeCell ref="IWW282:IWW283"/>
    <mergeCell ref="IYB282:IYB283"/>
    <mergeCell ref="IYC282:IYC283"/>
    <mergeCell ref="IXO282:IXO283"/>
    <mergeCell ref="IXP282:IXP283"/>
    <mergeCell ref="IXQ282:IXQ283"/>
    <mergeCell ref="IXS282:IXS283"/>
    <mergeCell ref="IXT282:IXT283"/>
    <mergeCell ref="IXU282:IXU283"/>
    <mergeCell ref="IUS282:IUS283"/>
    <mergeCell ref="IXW282:IXW283"/>
    <mergeCell ref="IXX282:IXX283"/>
    <mergeCell ref="IXY282:IXY283"/>
    <mergeCell ref="IYA282:IYA283"/>
    <mergeCell ref="IXG282:IXG283"/>
    <mergeCell ref="IXH282:IXH283"/>
    <mergeCell ref="IXI282:IXI283"/>
    <mergeCell ref="IXK282:IXK283"/>
    <mergeCell ref="IXL282:IXL283"/>
    <mergeCell ref="IXM282:IXM283"/>
    <mergeCell ref="IWY282:IWY283"/>
    <mergeCell ref="IWZ282:IWZ283"/>
    <mergeCell ref="IXA282:IXA283"/>
    <mergeCell ref="IXC282:IXC283"/>
    <mergeCell ref="IXD282:IXD283"/>
    <mergeCell ref="IYE282:IYE283"/>
    <mergeCell ref="IYF282:IYF283"/>
    <mergeCell ref="IYG282:IYG283"/>
    <mergeCell ref="IYI282:IYI283"/>
    <mergeCell ref="IYJ282:IYJ283"/>
    <mergeCell ref="IZA282:IZA283"/>
    <mergeCell ref="IYM282:IYM283"/>
    <mergeCell ref="IYN282:IYN283"/>
    <mergeCell ref="IYO282:IYO283"/>
    <mergeCell ref="IYQ282:IYQ283"/>
    <mergeCell ref="IYR282:IYR283"/>
    <mergeCell ref="IYS282:IYS283"/>
    <mergeCell ref="IZX282:IZX283"/>
    <mergeCell ref="IZY282:IZY283"/>
    <mergeCell ref="IZK282:IZK283"/>
    <mergeCell ref="IZL282:IZL283"/>
    <mergeCell ref="IZM282:IZM283"/>
    <mergeCell ref="IZO282:IZO283"/>
    <mergeCell ref="IZP282:IZP283"/>
    <mergeCell ref="IZQ282:IZQ283"/>
    <mergeCell ref="IWO282:IWO283"/>
    <mergeCell ref="IZS282:IZS283"/>
    <mergeCell ref="IZT282:IZT283"/>
    <mergeCell ref="IZU282:IZU283"/>
    <mergeCell ref="IZW282:IZW283"/>
    <mergeCell ref="IZC282:IZC283"/>
    <mergeCell ref="IZD282:IZD283"/>
    <mergeCell ref="IZE282:IZE283"/>
    <mergeCell ref="IZG282:IZG283"/>
    <mergeCell ref="IZH282:IZH283"/>
    <mergeCell ref="IZI282:IZI283"/>
    <mergeCell ref="IYU282:IYU283"/>
    <mergeCell ref="IYV282:IYV283"/>
    <mergeCell ref="IYW282:IYW283"/>
    <mergeCell ref="IYY282:IYY283"/>
    <mergeCell ref="IYZ282:IYZ283"/>
    <mergeCell ref="JAA282:JAA283"/>
    <mergeCell ref="JAB282:JAB283"/>
    <mergeCell ref="JAC282:JAC283"/>
    <mergeCell ref="JAE282:JAE283"/>
    <mergeCell ref="JAF282:JAF283"/>
    <mergeCell ref="JAW282:JAW283"/>
    <mergeCell ref="JAI282:JAI283"/>
    <mergeCell ref="JAJ282:JAJ283"/>
    <mergeCell ref="JAK282:JAK283"/>
    <mergeCell ref="JAM282:JAM283"/>
    <mergeCell ref="JAN282:JAN283"/>
    <mergeCell ref="JAO282:JAO283"/>
    <mergeCell ref="JBT282:JBT283"/>
    <mergeCell ref="JBU282:JBU283"/>
    <mergeCell ref="JBG282:JBG283"/>
    <mergeCell ref="JBH282:JBH283"/>
    <mergeCell ref="JBI282:JBI283"/>
    <mergeCell ref="JBK282:JBK283"/>
    <mergeCell ref="JBL282:JBL283"/>
    <mergeCell ref="JBM282:JBM283"/>
    <mergeCell ref="IYK282:IYK283"/>
    <mergeCell ref="JBO282:JBO283"/>
    <mergeCell ref="JBP282:JBP283"/>
    <mergeCell ref="JBQ282:JBQ283"/>
    <mergeCell ref="JBS282:JBS283"/>
    <mergeCell ref="JAY282:JAY283"/>
    <mergeCell ref="JAZ282:JAZ283"/>
    <mergeCell ref="JBA282:JBA283"/>
    <mergeCell ref="JBC282:JBC283"/>
    <mergeCell ref="JBD282:JBD283"/>
    <mergeCell ref="JBE282:JBE283"/>
    <mergeCell ref="JAQ282:JAQ283"/>
    <mergeCell ref="JAR282:JAR283"/>
    <mergeCell ref="JAS282:JAS283"/>
    <mergeCell ref="JAU282:JAU283"/>
    <mergeCell ref="JAV282:JAV283"/>
    <mergeCell ref="JBW282:JBW283"/>
    <mergeCell ref="JBX282:JBX283"/>
    <mergeCell ref="JBY282:JBY283"/>
    <mergeCell ref="JCA282:JCA283"/>
    <mergeCell ref="JCB282:JCB283"/>
    <mergeCell ref="JCS282:JCS283"/>
    <mergeCell ref="JCE282:JCE283"/>
    <mergeCell ref="JCF282:JCF283"/>
    <mergeCell ref="JCG282:JCG283"/>
    <mergeCell ref="JCI282:JCI283"/>
    <mergeCell ref="JCJ282:JCJ283"/>
    <mergeCell ref="JCK282:JCK283"/>
    <mergeCell ref="JDP282:JDP283"/>
    <mergeCell ref="JDQ282:JDQ283"/>
    <mergeCell ref="JDC282:JDC283"/>
    <mergeCell ref="JDD282:JDD283"/>
    <mergeCell ref="JDE282:JDE283"/>
    <mergeCell ref="JDG282:JDG283"/>
    <mergeCell ref="JDH282:JDH283"/>
    <mergeCell ref="JDI282:JDI283"/>
    <mergeCell ref="JAG282:JAG283"/>
    <mergeCell ref="JDK282:JDK283"/>
    <mergeCell ref="JDL282:JDL283"/>
    <mergeCell ref="JDM282:JDM283"/>
    <mergeCell ref="JDO282:JDO283"/>
    <mergeCell ref="JCU282:JCU283"/>
    <mergeCell ref="JCV282:JCV283"/>
    <mergeCell ref="JCW282:JCW283"/>
    <mergeCell ref="JCY282:JCY283"/>
    <mergeCell ref="JCZ282:JCZ283"/>
    <mergeCell ref="JDA282:JDA283"/>
    <mergeCell ref="JCM282:JCM283"/>
    <mergeCell ref="JCN282:JCN283"/>
    <mergeCell ref="JCO282:JCO283"/>
    <mergeCell ref="JCQ282:JCQ283"/>
    <mergeCell ref="JCR282:JCR283"/>
    <mergeCell ref="JDS282:JDS283"/>
    <mergeCell ref="JDT282:JDT283"/>
    <mergeCell ref="JDU282:JDU283"/>
    <mergeCell ref="JDW282:JDW283"/>
    <mergeCell ref="JDX282:JDX283"/>
    <mergeCell ref="JEO282:JEO283"/>
    <mergeCell ref="JEA282:JEA283"/>
    <mergeCell ref="JEB282:JEB283"/>
    <mergeCell ref="JEC282:JEC283"/>
    <mergeCell ref="JEE282:JEE283"/>
    <mergeCell ref="JEF282:JEF283"/>
    <mergeCell ref="JEG282:JEG283"/>
    <mergeCell ref="JFL282:JFL283"/>
    <mergeCell ref="JFM282:JFM283"/>
    <mergeCell ref="JEY282:JEY283"/>
    <mergeCell ref="JEZ282:JEZ283"/>
    <mergeCell ref="JFA282:JFA283"/>
    <mergeCell ref="JFC282:JFC283"/>
    <mergeCell ref="JFD282:JFD283"/>
    <mergeCell ref="JFE282:JFE283"/>
    <mergeCell ref="JCC282:JCC283"/>
    <mergeCell ref="JFG282:JFG283"/>
    <mergeCell ref="JFH282:JFH283"/>
    <mergeCell ref="JFI282:JFI283"/>
    <mergeCell ref="JFK282:JFK283"/>
    <mergeCell ref="JEQ282:JEQ283"/>
    <mergeCell ref="JER282:JER283"/>
    <mergeCell ref="JES282:JES283"/>
    <mergeCell ref="JEU282:JEU283"/>
    <mergeCell ref="JEV282:JEV283"/>
    <mergeCell ref="JEW282:JEW283"/>
    <mergeCell ref="JEI282:JEI283"/>
    <mergeCell ref="JEJ282:JEJ283"/>
    <mergeCell ref="JEK282:JEK283"/>
    <mergeCell ref="JEM282:JEM283"/>
    <mergeCell ref="JEN282:JEN283"/>
    <mergeCell ref="JFO282:JFO283"/>
    <mergeCell ref="JFP282:JFP283"/>
    <mergeCell ref="JFQ282:JFQ283"/>
    <mergeCell ref="JFS282:JFS283"/>
    <mergeCell ref="JFT282:JFT283"/>
    <mergeCell ref="JGK282:JGK283"/>
    <mergeCell ref="JFW282:JFW283"/>
    <mergeCell ref="JFX282:JFX283"/>
    <mergeCell ref="JFY282:JFY283"/>
    <mergeCell ref="JGA282:JGA283"/>
    <mergeCell ref="JGB282:JGB283"/>
    <mergeCell ref="JGC282:JGC283"/>
    <mergeCell ref="JHH282:JHH283"/>
    <mergeCell ref="JHI282:JHI283"/>
    <mergeCell ref="JGU282:JGU283"/>
    <mergeCell ref="JGV282:JGV283"/>
    <mergeCell ref="JGW282:JGW283"/>
    <mergeCell ref="JGY282:JGY283"/>
    <mergeCell ref="JGZ282:JGZ283"/>
    <mergeCell ref="JHA282:JHA283"/>
    <mergeCell ref="JDY282:JDY283"/>
    <mergeCell ref="JHC282:JHC283"/>
    <mergeCell ref="JHD282:JHD283"/>
    <mergeCell ref="JHE282:JHE283"/>
    <mergeCell ref="JHG282:JHG283"/>
    <mergeCell ref="JGM282:JGM283"/>
    <mergeCell ref="JGN282:JGN283"/>
    <mergeCell ref="JGO282:JGO283"/>
    <mergeCell ref="JGQ282:JGQ283"/>
    <mergeCell ref="JGR282:JGR283"/>
    <mergeCell ref="JGS282:JGS283"/>
    <mergeCell ref="JGE282:JGE283"/>
    <mergeCell ref="JGF282:JGF283"/>
    <mergeCell ref="JGG282:JGG283"/>
    <mergeCell ref="JGI282:JGI283"/>
    <mergeCell ref="JGJ282:JGJ283"/>
    <mergeCell ref="JHK282:JHK283"/>
    <mergeCell ref="JHL282:JHL283"/>
    <mergeCell ref="JHM282:JHM283"/>
    <mergeCell ref="JHO282:JHO283"/>
    <mergeCell ref="JHP282:JHP283"/>
    <mergeCell ref="JIG282:JIG283"/>
    <mergeCell ref="JHS282:JHS283"/>
    <mergeCell ref="JHT282:JHT283"/>
    <mergeCell ref="JHU282:JHU283"/>
    <mergeCell ref="JHW282:JHW283"/>
    <mergeCell ref="JHX282:JHX283"/>
    <mergeCell ref="JHY282:JHY283"/>
    <mergeCell ref="JJD282:JJD283"/>
    <mergeCell ref="JJE282:JJE283"/>
    <mergeCell ref="JIQ282:JIQ283"/>
    <mergeCell ref="JIR282:JIR283"/>
    <mergeCell ref="JIS282:JIS283"/>
    <mergeCell ref="JIU282:JIU283"/>
    <mergeCell ref="JIV282:JIV283"/>
    <mergeCell ref="JIW282:JIW283"/>
    <mergeCell ref="JFU282:JFU283"/>
    <mergeCell ref="JIY282:JIY283"/>
    <mergeCell ref="JIZ282:JIZ283"/>
    <mergeCell ref="JJA282:JJA283"/>
    <mergeCell ref="JJC282:JJC283"/>
    <mergeCell ref="JII282:JII283"/>
    <mergeCell ref="JIJ282:JIJ283"/>
    <mergeCell ref="JIK282:JIK283"/>
    <mergeCell ref="JIM282:JIM283"/>
    <mergeCell ref="JIN282:JIN283"/>
    <mergeCell ref="JIO282:JIO283"/>
    <mergeCell ref="JIA282:JIA283"/>
    <mergeCell ref="JIB282:JIB283"/>
    <mergeCell ref="JIC282:JIC283"/>
    <mergeCell ref="JIE282:JIE283"/>
    <mergeCell ref="JIF282:JIF283"/>
    <mergeCell ref="JJG282:JJG283"/>
    <mergeCell ref="JJH282:JJH283"/>
    <mergeCell ref="JJI282:JJI283"/>
    <mergeCell ref="JJK282:JJK283"/>
    <mergeCell ref="JJL282:JJL283"/>
    <mergeCell ref="JKC282:JKC283"/>
    <mergeCell ref="JJO282:JJO283"/>
    <mergeCell ref="JJP282:JJP283"/>
    <mergeCell ref="JJQ282:JJQ283"/>
    <mergeCell ref="JJS282:JJS283"/>
    <mergeCell ref="JJT282:JJT283"/>
    <mergeCell ref="JJU282:JJU283"/>
    <mergeCell ref="JKZ282:JKZ283"/>
    <mergeCell ref="JLA282:JLA283"/>
    <mergeCell ref="JKM282:JKM283"/>
    <mergeCell ref="JKN282:JKN283"/>
    <mergeCell ref="JKO282:JKO283"/>
    <mergeCell ref="JKQ282:JKQ283"/>
    <mergeCell ref="JKR282:JKR283"/>
    <mergeCell ref="JKS282:JKS283"/>
    <mergeCell ref="JHQ282:JHQ283"/>
    <mergeCell ref="JKU282:JKU283"/>
    <mergeCell ref="JKV282:JKV283"/>
    <mergeCell ref="JKW282:JKW283"/>
    <mergeCell ref="JKY282:JKY283"/>
    <mergeCell ref="JKE282:JKE283"/>
    <mergeCell ref="JKF282:JKF283"/>
    <mergeCell ref="JKG282:JKG283"/>
    <mergeCell ref="JKI282:JKI283"/>
    <mergeCell ref="JKJ282:JKJ283"/>
    <mergeCell ref="JKK282:JKK283"/>
    <mergeCell ref="JJW282:JJW283"/>
    <mergeCell ref="JJX282:JJX283"/>
    <mergeCell ref="JJY282:JJY283"/>
    <mergeCell ref="JKA282:JKA283"/>
    <mergeCell ref="JKB282:JKB283"/>
    <mergeCell ref="JLC282:JLC283"/>
    <mergeCell ref="JLD282:JLD283"/>
    <mergeCell ref="JLE282:JLE283"/>
    <mergeCell ref="JLG282:JLG283"/>
    <mergeCell ref="JLH282:JLH283"/>
    <mergeCell ref="JLY282:JLY283"/>
    <mergeCell ref="JLK282:JLK283"/>
    <mergeCell ref="JLL282:JLL283"/>
    <mergeCell ref="JLM282:JLM283"/>
    <mergeCell ref="JLO282:JLO283"/>
    <mergeCell ref="JLP282:JLP283"/>
    <mergeCell ref="JLQ282:JLQ283"/>
    <mergeCell ref="JMV282:JMV283"/>
    <mergeCell ref="JMW282:JMW283"/>
    <mergeCell ref="JMI282:JMI283"/>
    <mergeCell ref="JMJ282:JMJ283"/>
    <mergeCell ref="JMK282:JMK283"/>
    <mergeCell ref="JMM282:JMM283"/>
    <mergeCell ref="JMN282:JMN283"/>
    <mergeCell ref="JMO282:JMO283"/>
    <mergeCell ref="JJM282:JJM283"/>
    <mergeCell ref="JMQ282:JMQ283"/>
    <mergeCell ref="JMR282:JMR283"/>
    <mergeCell ref="JMS282:JMS283"/>
    <mergeCell ref="JMU282:JMU283"/>
    <mergeCell ref="JMA282:JMA283"/>
    <mergeCell ref="JMB282:JMB283"/>
    <mergeCell ref="JMC282:JMC283"/>
    <mergeCell ref="JME282:JME283"/>
    <mergeCell ref="JMF282:JMF283"/>
    <mergeCell ref="JMG282:JMG283"/>
    <mergeCell ref="JLS282:JLS283"/>
    <mergeCell ref="JLT282:JLT283"/>
    <mergeCell ref="JLU282:JLU283"/>
    <mergeCell ref="JLW282:JLW283"/>
    <mergeCell ref="JLX282:JLX283"/>
    <mergeCell ref="JMY282:JMY283"/>
    <mergeCell ref="JMZ282:JMZ283"/>
    <mergeCell ref="JNA282:JNA283"/>
    <mergeCell ref="JNC282:JNC283"/>
    <mergeCell ref="JND282:JND283"/>
    <mergeCell ref="JNU282:JNU283"/>
    <mergeCell ref="JNG282:JNG283"/>
    <mergeCell ref="JNH282:JNH283"/>
    <mergeCell ref="JNI282:JNI283"/>
    <mergeCell ref="JNK282:JNK283"/>
    <mergeCell ref="JNL282:JNL283"/>
    <mergeCell ref="JNM282:JNM283"/>
    <mergeCell ref="JOR282:JOR283"/>
    <mergeCell ref="JOS282:JOS283"/>
    <mergeCell ref="JOE282:JOE283"/>
    <mergeCell ref="JOF282:JOF283"/>
    <mergeCell ref="JOG282:JOG283"/>
    <mergeCell ref="JOI282:JOI283"/>
    <mergeCell ref="JOJ282:JOJ283"/>
    <mergeCell ref="JOK282:JOK283"/>
    <mergeCell ref="JLI282:JLI283"/>
    <mergeCell ref="JOM282:JOM283"/>
    <mergeCell ref="JON282:JON283"/>
    <mergeCell ref="JOO282:JOO283"/>
    <mergeCell ref="JOQ282:JOQ283"/>
    <mergeCell ref="JNW282:JNW283"/>
    <mergeCell ref="JNX282:JNX283"/>
    <mergeCell ref="JNY282:JNY283"/>
    <mergeCell ref="JOA282:JOA283"/>
    <mergeCell ref="JOB282:JOB283"/>
    <mergeCell ref="JOC282:JOC283"/>
    <mergeCell ref="JNO282:JNO283"/>
    <mergeCell ref="JNP282:JNP283"/>
    <mergeCell ref="JNQ282:JNQ283"/>
    <mergeCell ref="JNS282:JNS283"/>
    <mergeCell ref="JNT282:JNT283"/>
    <mergeCell ref="JOU282:JOU283"/>
    <mergeCell ref="JOV282:JOV283"/>
    <mergeCell ref="JOW282:JOW283"/>
    <mergeCell ref="JOY282:JOY283"/>
    <mergeCell ref="JOZ282:JOZ283"/>
    <mergeCell ref="JPQ282:JPQ283"/>
    <mergeCell ref="JPC282:JPC283"/>
    <mergeCell ref="JPD282:JPD283"/>
    <mergeCell ref="JPE282:JPE283"/>
    <mergeCell ref="JPG282:JPG283"/>
    <mergeCell ref="JPH282:JPH283"/>
    <mergeCell ref="JPI282:JPI283"/>
    <mergeCell ref="JQN282:JQN283"/>
    <mergeCell ref="JQO282:JQO283"/>
    <mergeCell ref="JQA282:JQA283"/>
    <mergeCell ref="JQB282:JQB283"/>
    <mergeCell ref="JQC282:JQC283"/>
    <mergeCell ref="JQE282:JQE283"/>
    <mergeCell ref="JQF282:JQF283"/>
    <mergeCell ref="JQG282:JQG283"/>
    <mergeCell ref="JNE282:JNE283"/>
    <mergeCell ref="JQI282:JQI283"/>
    <mergeCell ref="JQJ282:JQJ283"/>
    <mergeCell ref="JQK282:JQK283"/>
    <mergeCell ref="JQM282:JQM283"/>
    <mergeCell ref="JPS282:JPS283"/>
    <mergeCell ref="JPT282:JPT283"/>
    <mergeCell ref="JPU282:JPU283"/>
    <mergeCell ref="JPW282:JPW283"/>
    <mergeCell ref="JPX282:JPX283"/>
    <mergeCell ref="JPY282:JPY283"/>
    <mergeCell ref="JPK282:JPK283"/>
    <mergeCell ref="JPL282:JPL283"/>
    <mergeCell ref="JPM282:JPM283"/>
    <mergeCell ref="JPO282:JPO283"/>
    <mergeCell ref="JPP282:JPP283"/>
    <mergeCell ref="JQQ282:JQQ283"/>
    <mergeCell ref="JQR282:JQR283"/>
    <mergeCell ref="JQS282:JQS283"/>
    <mergeCell ref="JQU282:JQU283"/>
    <mergeCell ref="JQV282:JQV283"/>
    <mergeCell ref="JRM282:JRM283"/>
    <mergeCell ref="JQY282:JQY283"/>
    <mergeCell ref="JQZ282:JQZ283"/>
    <mergeCell ref="JRA282:JRA283"/>
    <mergeCell ref="JRC282:JRC283"/>
    <mergeCell ref="JRD282:JRD283"/>
    <mergeCell ref="JRE282:JRE283"/>
    <mergeCell ref="JSJ282:JSJ283"/>
    <mergeCell ref="JSK282:JSK283"/>
    <mergeCell ref="JRW282:JRW283"/>
    <mergeCell ref="JRX282:JRX283"/>
    <mergeCell ref="JRY282:JRY283"/>
    <mergeCell ref="JSA282:JSA283"/>
    <mergeCell ref="JSB282:JSB283"/>
    <mergeCell ref="JSC282:JSC283"/>
    <mergeCell ref="JPA282:JPA283"/>
    <mergeCell ref="JSE282:JSE283"/>
    <mergeCell ref="JSF282:JSF283"/>
    <mergeCell ref="JSG282:JSG283"/>
    <mergeCell ref="JSI282:JSI283"/>
    <mergeCell ref="JRO282:JRO283"/>
    <mergeCell ref="JRP282:JRP283"/>
    <mergeCell ref="JRQ282:JRQ283"/>
    <mergeCell ref="JRS282:JRS283"/>
    <mergeCell ref="JRT282:JRT283"/>
    <mergeCell ref="JRU282:JRU283"/>
    <mergeCell ref="JRG282:JRG283"/>
    <mergeCell ref="JRH282:JRH283"/>
    <mergeCell ref="JRI282:JRI283"/>
    <mergeCell ref="JRK282:JRK283"/>
    <mergeCell ref="JRL282:JRL283"/>
    <mergeCell ref="JSM282:JSM283"/>
    <mergeCell ref="JSN282:JSN283"/>
    <mergeCell ref="JSO282:JSO283"/>
    <mergeCell ref="JSQ282:JSQ283"/>
    <mergeCell ref="JSR282:JSR283"/>
    <mergeCell ref="JTI282:JTI283"/>
    <mergeCell ref="JSU282:JSU283"/>
    <mergeCell ref="JSV282:JSV283"/>
    <mergeCell ref="JSW282:JSW283"/>
    <mergeCell ref="JSY282:JSY283"/>
    <mergeCell ref="JSZ282:JSZ283"/>
    <mergeCell ref="JTA282:JTA283"/>
    <mergeCell ref="JUF282:JUF283"/>
    <mergeCell ref="JUG282:JUG283"/>
    <mergeCell ref="JTS282:JTS283"/>
    <mergeCell ref="JTT282:JTT283"/>
    <mergeCell ref="JTU282:JTU283"/>
    <mergeCell ref="JTW282:JTW283"/>
    <mergeCell ref="JTX282:JTX283"/>
    <mergeCell ref="JTY282:JTY283"/>
    <mergeCell ref="JQW282:JQW283"/>
    <mergeCell ref="JUA282:JUA283"/>
    <mergeCell ref="JUB282:JUB283"/>
    <mergeCell ref="JUC282:JUC283"/>
    <mergeCell ref="JUE282:JUE283"/>
    <mergeCell ref="JTK282:JTK283"/>
    <mergeCell ref="JTL282:JTL283"/>
    <mergeCell ref="JTM282:JTM283"/>
    <mergeCell ref="JTO282:JTO283"/>
    <mergeCell ref="JTP282:JTP283"/>
    <mergeCell ref="JTQ282:JTQ283"/>
    <mergeCell ref="JTC282:JTC283"/>
    <mergeCell ref="JTD282:JTD283"/>
    <mergeCell ref="JTE282:JTE283"/>
    <mergeCell ref="JTG282:JTG283"/>
    <mergeCell ref="JTH282:JTH283"/>
    <mergeCell ref="JUI282:JUI283"/>
    <mergeCell ref="JUJ282:JUJ283"/>
    <mergeCell ref="JUK282:JUK283"/>
    <mergeCell ref="JUM282:JUM283"/>
    <mergeCell ref="JUN282:JUN283"/>
    <mergeCell ref="JVE282:JVE283"/>
    <mergeCell ref="JUQ282:JUQ283"/>
    <mergeCell ref="JUR282:JUR283"/>
    <mergeCell ref="JUS282:JUS283"/>
    <mergeCell ref="JUU282:JUU283"/>
    <mergeCell ref="JUV282:JUV283"/>
    <mergeCell ref="JUW282:JUW283"/>
    <mergeCell ref="JWB282:JWB283"/>
    <mergeCell ref="JWC282:JWC283"/>
    <mergeCell ref="JVO282:JVO283"/>
    <mergeCell ref="JVP282:JVP283"/>
    <mergeCell ref="JVQ282:JVQ283"/>
    <mergeCell ref="JVS282:JVS283"/>
    <mergeCell ref="JVT282:JVT283"/>
    <mergeCell ref="JVU282:JVU283"/>
    <mergeCell ref="JSS282:JSS283"/>
    <mergeCell ref="JVW282:JVW283"/>
    <mergeCell ref="JVX282:JVX283"/>
    <mergeCell ref="JVY282:JVY283"/>
    <mergeCell ref="JWA282:JWA283"/>
    <mergeCell ref="JVG282:JVG283"/>
    <mergeCell ref="JVH282:JVH283"/>
    <mergeCell ref="JVI282:JVI283"/>
    <mergeCell ref="JVK282:JVK283"/>
    <mergeCell ref="JVL282:JVL283"/>
    <mergeCell ref="JVM282:JVM283"/>
    <mergeCell ref="JUY282:JUY283"/>
    <mergeCell ref="JUZ282:JUZ283"/>
    <mergeCell ref="JVA282:JVA283"/>
    <mergeCell ref="JVC282:JVC283"/>
    <mergeCell ref="JVD282:JVD283"/>
    <mergeCell ref="JWE282:JWE283"/>
    <mergeCell ref="JWF282:JWF283"/>
    <mergeCell ref="JWG282:JWG283"/>
    <mergeCell ref="JWI282:JWI283"/>
    <mergeCell ref="JWJ282:JWJ283"/>
    <mergeCell ref="JXA282:JXA283"/>
    <mergeCell ref="JWM282:JWM283"/>
    <mergeCell ref="JWN282:JWN283"/>
    <mergeCell ref="JWO282:JWO283"/>
    <mergeCell ref="JWQ282:JWQ283"/>
    <mergeCell ref="JWR282:JWR283"/>
    <mergeCell ref="JWS282:JWS283"/>
    <mergeCell ref="JXX282:JXX283"/>
    <mergeCell ref="JXY282:JXY283"/>
    <mergeCell ref="JXK282:JXK283"/>
    <mergeCell ref="JXL282:JXL283"/>
    <mergeCell ref="JXM282:JXM283"/>
    <mergeCell ref="JXO282:JXO283"/>
    <mergeCell ref="JXP282:JXP283"/>
    <mergeCell ref="JXQ282:JXQ283"/>
    <mergeCell ref="JUO282:JUO283"/>
    <mergeCell ref="JXS282:JXS283"/>
    <mergeCell ref="JXT282:JXT283"/>
    <mergeCell ref="JXU282:JXU283"/>
    <mergeCell ref="JXW282:JXW283"/>
    <mergeCell ref="JXC282:JXC283"/>
    <mergeCell ref="JXD282:JXD283"/>
    <mergeCell ref="JXE282:JXE283"/>
    <mergeCell ref="JXG282:JXG283"/>
    <mergeCell ref="JXH282:JXH283"/>
    <mergeCell ref="JXI282:JXI283"/>
    <mergeCell ref="JWU282:JWU283"/>
    <mergeCell ref="JWV282:JWV283"/>
    <mergeCell ref="JWW282:JWW283"/>
    <mergeCell ref="JWY282:JWY283"/>
    <mergeCell ref="JWZ282:JWZ283"/>
    <mergeCell ref="JYA282:JYA283"/>
    <mergeCell ref="JYB282:JYB283"/>
    <mergeCell ref="JYC282:JYC283"/>
    <mergeCell ref="JYE282:JYE283"/>
    <mergeCell ref="JYF282:JYF283"/>
    <mergeCell ref="JYW282:JYW283"/>
    <mergeCell ref="JYI282:JYI283"/>
    <mergeCell ref="JYJ282:JYJ283"/>
    <mergeCell ref="JYK282:JYK283"/>
    <mergeCell ref="JYM282:JYM283"/>
    <mergeCell ref="JYN282:JYN283"/>
    <mergeCell ref="JYO282:JYO283"/>
    <mergeCell ref="JZT282:JZT283"/>
    <mergeCell ref="JZU282:JZU283"/>
    <mergeCell ref="JZG282:JZG283"/>
    <mergeCell ref="JZH282:JZH283"/>
    <mergeCell ref="JZI282:JZI283"/>
    <mergeCell ref="JZK282:JZK283"/>
    <mergeCell ref="JZL282:JZL283"/>
    <mergeCell ref="JZM282:JZM283"/>
    <mergeCell ref="JWK282:JWK283"/>
    <mergeCell ref="JZO282:JZO283"/>
    <mergeCell ref="JZP282:JZP283"/>
    <mergeCell ref="JZQ282:JZQ283"/>
    <mergeCell ref="JZS282:JZS283"/>
    <mergeCell ref="JYY282:JYY283"/>
    <mergeCell ref="JYZ282:JYZ283"/>
    <mergeCell ref="JZA282:JZA283"/>
    <mergeCell ref="JZC282:JZC283"/>
    <mergeCell ref="JZD282:JZD283"/>
    <mergeCell ref="JZE282:JZE283"/>
    <mergeCell ref="JYQ282:JYQ283"/>
    <mergeCell ref="JYR282:JYR283"/>
    <mergeCell ref="JYS282:JYS283"/>
    <mergeCell ref="JYU282:JYU283"/>
    <mergeCell ref="JYV282:JYV283"/>
    <mergeCell ref="JZW282:JZW283"/>
    <mergeCell ref="JZX282:JZX283"/>
    <mergeCell ref="JZY282:JZY283"/>
    <mergeCell ref="KAA282:KAA283"/>
    <mergeCell ref="KAB282:KAB283"/>
    <mergeCell ref="KAS282:KAS283"/>
    <mergeCell ref="KAE282:KAE283"/>
    <mergeCell ref="KAF282:KAF283"/>
    <mergeCell ref="KAG282:KAG283"/>
    <mergeCell ref="KAI282:KAI283"/>
    <mergeCell ref="KAJ282:KAJ283"/>
    <mergeCell ref="KAK282:KAK283"/>
    <mergeCell ref="KBP282:KBP283"/>
    <mergeCell ref="KBQ282:KBQ283"/>
    <mergeCell ref="KBC282:KBC283"/>
    <mergeCell ref="KBD282:KBD283"/>
    <mergeCell ref="KBE282:KBE283"/>
    <mergeCell ref="KBG282:KBG283"/>
    <mergeCell ref="KBH282:KBH283"/>
    <mergeCell ref="KBI282:KBI283"/>
    <mergeCell ref="JYG282:JYG283"/>
    <mergeCell ref="KBK282:KBK283"/>
    <mergeCell ref="KBL282:KBL283"/>
    <mergeCell ref="KBM282:KBM283"/>
    <mergeCell ref="KBO282:KBO283"/>
    <mergeCell ref="KAU282:KAU283"/>
    <mergeCell ref="KAV282:KAV283"/>
    <mergeCell ref="KAW282:KAW283"/>
    <mergeCell ref="KAY282:KAY283"/>
    <mergeCell ref="KAZ282:KAZ283"/>
    <mergeCell ref="KBA282:KBA283"/>
    <mergeCell ref="KAM282:KAM283"/>
    <mergeCell ref="KAN282:KAN283"/>
    <mergeCell ref="KAO282:KAO283"/>
    <mergeCell ref="KAQ282:KAQ283"/>
    <mergeCell ref="KAR282:KAR283"/>
    <mergeCell ref="KBS282:KBS283"/>
    <mergeCell ref="KBT282:KBT283"/>
    <mergeCell ref="KBU282:KBU283"/>
    <mergeCell ref="KBW282:KBW283"/>
    <mergeCell ref="KBX282:KBX283"/>
    <mergeCell ref="KCO282:KCO283"/>
    <mergeCell ref="KCA282:KCA283"/>
    <mergeCell ref="KCB282:KCB283"/>
    <mergeCell ref="KCC282:KCC283"/>
    <mergeCell ref="KCE282:KCE283"/>
    <mergeCell ref="KCF282:KCF283"/>
    <mergeCell ref="KCG282:KCG283"/>
    <mergeCell ref="KDL282:KDL283"/>
    <mergeCell ref="KDM282:KDM283"/>
    <mergeCell ref="KCY282:KCY283"/>
    <mergeCell ref="KCZ282:KCZ283"/>
    <mergeCell ref="KDA282:KDA283"/>
    <mergeCell ref="KDC282:KDC283"/>
    <mergeCell ref="KDD282:KDD283"/>
    <mergeCell ref="KDE282:KDE283"/>
    <mergeCell ref="KAC282:KAC283"/>
    <mergeCell ref="KDG282:KDG283"/>
    <mergeCell ref="KDH282:KDH283"/>
    <mergeCell ref="KDI282:KDI283"/>
    <mergeCell ref="KDK282:KDK283"/>
    <mergeCell ref="KCQ282:KCQ283"/>
    <mergeCell ref="KCR282:KCR283"/>
    <mergeCell ref="KCS282:KCS283"/>
    <mergeCell ref="KCU282:KCU283"/>
    <mergeCell ref="KCV282:KCV283"/>
    <mergeCell ref="KCW282:KCW283"/>
    <mergeCell ref="KCI282:KCI283"/>
    <mergeCell ref="KCJ282:KCJ283"/>
    <mergeCell ref="KCK282:KCK283"/>
    <mergeCell ref="KCM282:KCM283"/>
    <mergeCell ref="KCN282:KCN283"/>
    <mergeCell ref="KDO282:KDO283"/>
    <mergeCell ref="KDP282:KDP283"/>
    <mergeCell ref="KDQ282:KDQ283"/>
    <mergeCell ref="KDS282:KDS283"/>
    <mergeCell ref="KDT282:KDT283"/>
    <mergeCell ref="KEK282:KEK283"/>
    <mergeCell ref="KDW282:KDW283"/>
    <mergeCell ref="KDX282:KDX283"/>
    <mergeCell ref="KDY282:KDY283"/>
    <mergeCell ref="KEA282:KEA283"/>
    <mergeCell ref="KEB282:KEB283"/>
    <mergeCell ref="KEC282:KEC283"/>
    <mergeCell ref="KFH282:KFH283"/>
    <mergeCell ref="KFI282:KFI283"/>
    <mergeCell ref="KEU282:KEU283"/>
    <mergeCell ref="KEV282:KEV283"/>
    <mergeCell ref="KEW282:KEW283"/>
    <mergeCell ref="KEY282:KEY283"/>
    <mergeCell ref="KEZ282:KEZ283"/>
    <mergeCell ref="KFA282:KFA283"/>
    <mergeCell ref="KBY282:KBY283"/>
    <mergeCell ref="KFC282:KFC283"/>
    <mergeCell ref="KFD282:KFD283"/>
    <mergeCell ref="KFE282:KFE283"/>
    <mergeCell ref="KFG282:KFG283"/>
    <mergeCell ref="KEM282:KEM283"/>
    <mergeCell ref="KEN282:KEN283"/>
    <mergeCell ref="KEO282:KEO283"/>
    <mergeCell ref="KEQ282:KEQ283"/>
    <mergeCell ref="KER282:KER283"/>
    <mergeCell ref="KES282:KES283"/>
    <mergeCell ref="KEE282:KEE283"/>
    <mergeCell ref="KEF282:KEF283"/>
    <mergeCell ref="KEG282:KEG283"/>
    <mergeCell ref="KEI282:KEI283"/>
    <mergeCell ref="KEJ282:KEJ283"/>
    <mergeCell ref="KFK282:KFK283"/>
    <mergeCell ref="KFL282:KFL283"/>
    <mergeCell ref="KFM282:KFM283"/>
    <mergeCell ref="KFO282:KFO283"/>
    <mergeCell ref="KFP282:KFP283"/>
    <mergeCell ref="KGG282:KGG283"/>
    <mergeCell ref="KFS282:KFS283"/>
    <mergeCell ref="KFT282:KFT283"/>
    <mergeCell ref="KFU282:KFU283"/>
    <mergeCell ref="KFW282:KFW283"/>
    <mergeCell ref="KFX282:KFX283"/>
    <mergeCell ref="KFY282:KFY283"/>
    <mergeCell ref="KHD282:KHD283"/>
    <mergeCell ref="KHE282:KHE283"/>
    <mergeCell ref="KGQ282:KGQ283"/>
    <mergeCell ref="KGR282:KGR283"/>
    <mergeCell ref="KGS282:KGS283"/>
    <mergeCell ref="KGU282:KGU283"/>
    <mergeCell ref="KGV282:KGV283"/>
    <mergeCell ref="KGW282:KGW283"/>
    <mergeCell ref="KDU282:KDU283"/>
    <mergeCell ref="KGY282:KGY283"/>
    <mergeCell ref="KGZ282:KGZ283"/>
    <mergeCell ref="KHA282:KHA283"/>
    <mergeCell ref="KHC282:KHC283"/>
    <mergeCell ref="KGI282:KGI283"/>
    <mergeCell ref="KGJ282:KGJ283"/>
    <mergeCell ref="KGK282:KGK283"/>
    <mergeCell ref="KGM282:KGM283"/>
    <mergeCell ref="KGN282:KGN283"/>
    <mergeCell ref="KGO282:KGO283"/>
    <mergeCell ref="KGA282:KGA283"/>
    <mergeCell ref="KGB282:KGB283"/>
    <mergeCell ref="KGC282:KGC283"/>
    <mergeCell ref="KGE282:KGE283"/>
    <mergeCell ref="KGF282:KGF283"/>
    <mergeCell ref="KHG282:KHG283"/>
    <mergeCell ref="KHH282:KHH283"/>
    <mergeCell ref="KHI282:KHI283"/>
    <mergeCell ref="KHK282:KHK283"/>
    <mergeCell ref="KHL282:KHL283"/>
    <mergeCell ref="KIC282:KIC283"/>
    <mergeCell ref="KHO282:KHO283"/>
    <mergeCell ref="KHP282:KHP283"/>
    <mergeCell ref="KHQ282:KHQ283"/>
    <mergeCell ref="KHS282:KHS283"/>
    <mergeCell ref="KHT282:KHT283"/>
    <mergeCell ref="KHU282:KHU283"/>
    <mergeCell ref="KIZ282:KIZ283"/>
    <mergeCell ref="KJA282:KJA283"/>
    <mergeCell ref="KIM282:KIM283"/>
    <mergeCell ref="KIN282:KIN283"/>
    <mergeCell ref="KIO282:KIO283"/>
    <mergeCell ref="KIQ282:KIQ283"/>
    <mergeCell ref="KIR282:KIR283"/>
    <mergeCell ref="KIS282:KIS283"/>
    <mergeCell ref="KFQ282:KFQ283"/>
    <mergeCell ref="KIU282:KIU283"/>
    <mergeCell ref="KIV282:KIV283"/>
    <mergeCell ref="KIW282:KIW283"/>
    <mergeCell ref="KIY282:KIY283"/>
    <mergeCell ref="KIE282:KIE283"/>
    <mergeCell ref="KIF282:KIF283"/>
    <mergeCell ref="KIG282:KIG283"/>
    <mergeCell ref="KII282:KII283"/>
    <mergeCell ref="KIJ282:KIJ283"/>
    <mergeCell ref="KIK282:KIK283"/>
    <mergeCell ref="KHW282:KHW283"/>
    <mergeCell ref="KHX282:KHX283"/>
    <mergeCell ref="KHY282:KHY283"/>
    <mergeCell ref="KIA282:KIA283"/>
    <mergeCell ref="KIB282:KIB283"/>
    <mergeCell ref="KJC282:KJC283"/>
    <mergeCell ref="KJD282:KJD283"/>
    <mergeCell ref="KJE282:KJE283"/>
    <mergeCell ref="KJG282:KJG283"/>
    <mergeCell ref="KJH282:KJH283"/>
    <mergeCell ref="KJY282:KJY283"/>
    <mergeCell ref="KJK282:KJK283"/>
    <mergeCell ref="KJL282:KJL283"/>
    <mergeCell ref="KJM282:KJM283"/>
    <mergeCell ref="KJO282:KJO283"/>
    <mergeCell ref="KJP282:KJP283"/>
    <mergeCell ref="KJQ282:KJQ283"/>
    <mergeCell ref="KKV282:KKV283"/>
    <mergeCell ref="KKW282:KKW283"/>
    <mergeCell ref="KKI282:KKI283"/>
    <mergeCell ref="KKJ282:KKJ283"/>
    <mergeCell ref="KKK282:KKK283"/>
    <mergeCell ref="KKM282:KKM283"/>
    <mergeCell ref="KKN282:KKN283"/>
    <mergeCell ref="KKO282:KKO283"/>
    <mergeCell ref="KHM282:KHM283"/>
    <mergeCell ref="KKQ282:KKQ283"/>
    <mergeCell ref="KKR282:KKR283"/>
    <mergeCell ref="KKS282:KKS283"/>
    <mergeCell ref="KKU282:KKU283"/>
    <mergeCell ref="KKA282:KKA283"/>
    <mergeCell ref="KKB282:KKB283"/>
    <mergeCell ref="KKC282:KKC283"/>
    <mergeCell ref="KKE282:KKE283"/>
    <mergeCell ref="KKF282:KKF283"/>
    <mergeCell ref="KKG282:KKG283"/>
    <mergeCell ref="KJS282:KJS283"/>
    <mergeCell ref="KJT282:KJT283"/>
    <mergeCell ref="KJU282:KJU283"/>
    <mergeCell ref="KJW282:KJW283"/>
    <mergeCell ref="KJX282:KJX283"/>
    <mergeCell ref="KKY282:KKY283"/>
    <mergeCell ref="KKZ282:KKZ283"/>
    <mergeCell ref="KLA282:KLA283"/>
    <mergeCell ref="KLC282:KLC283"/>
    <mergeCell ref="KLD282:KLD283"/>
    <mergeCell ref="KLU282:KLU283"/>
    <mergeCell ref="KLG282:KLG283"/>
    <mergeCell ref="KLH282:KLH283"/>
    <mergeCell ref="KLI282:KLI283"/>
    <mergeCell ref="KLK282:KLK283"/>
    <mergeCell ref="KLL282:KLL283"/>
    <mergeCell ref="KLM282:KLM283"/>
    <mergeCell ref="KMR282:KMR283"/>
    <mergeCell ref="KMS282:KMS283"/>
    <mergeCell ref="KME282:KME283"/>
    <mergeCell ref="KMF282:KMF283"/>
    <mergeCell ref="KMG282:KMG283"/>
    <mergeCell ref="KMI282:KMI283"/>
    <mergeCell ref="KMJ282:KMJ283"/>
    <mergeCell ref="KMK282:KMK283"/>
    <mergeCell ref="KJI282:KJI283"/>
    <mergeCell ref="KMM282:KMM283"/>
    <mergeCell ref="KMN282:KMN283"/>
    <mergeCell ref="KMO282:KMO283"/>
    <mergeCell ref="KMQ282:KMQ283"/>
    <mergeCell ref="KLW282:KLW283"/>
    <mergeCell ref="KLX282:KLX283"/>
    <mergeCell ref="KLY282:KLY283"/>
    <mergeCell ref="KMA282:KMA283"/>
    <mergeCell ref="KMB282:KMB283"/>
    <mergeCell ref="KMC282:KMC283"/>
    <mergeCell ref="KLO282:KLO283"/>
    <mergeCell ref="KLP282:KLP283"/>
    <mergeCell ref="KLQ282:KLQ283"/>
    <mergeCell ref="KLS282:KLS283"/>
    <mergeCell ref="KLT282:KLT283"/>
    <mergeCell ref="KMU282:KMU283"/>
    <mergeCell ref="KMV282:KMV283"/>
    <mergeCell ref="KMW282:KMW283"/>
    <mergeCell ref="KMY282:KMY283"/>
    <mergeCell ref="KMZ282:KMZ283"/>
    <mergeCell ref="KNQ282:KNQ283"/>
    <mergeCell ref="KNC282:KNC283"/>
    <mergeCell ref="KND282:KND283"/>
    <mergeCell ref="KNE282:KNE283"/>
    <mergeCell ref="KNG282:KNG283"/>
    <mergeCell ref="KNH282:KNH283"/>
    <mergeCell ref="KNI282:KNI283"/>
    <mergeCell ref="KON282:KON283"/>
    <mergeCell ref="KOO282:KOO283"/>
    <mergeCell ref="KOA282:KOA283"/>
    <mergeCell ref="KOB282:KOB283"/>
    <mergeCell ref="KOC282:KOC283"/>
    <mergeCell ref="KOE282:KOE283"/>
    <mergeCell ref="KOF282:KOF283"/>
    <mergeCell ref="KOG282:KOG283"/>
    <mergeCell ref="KLE282:KLE283"/>
    <mergeCell ref="KOI282:KOI283"/>
    <mergeCell ref="KOJ282:KOJ283"/>
    <mergeCell ref="KOK282:KOK283"/>
    <mergeCell ref="KOM282:KOM283"/>
    <mergeCell ref="KNS282:KNS283"/>
    <mergeCell ref="KNT282:KNT283"/>
    <mergeCell ref="KNU282:KNU283"/>
    <mergeCell ref="KNW282:KNW283"/>
    <mergeCell ref="KNX282:KNX283"/>
    <mergeCell ref="KNY282:KNY283"/>
    <mergeCell ref="KNK282:KNK283"/>
    <mergeCell ref="KNL282:KNL283"/>
    <mergeCell ref="KNM282:KNM283"/>
    <mergeCell ref="KNO282:KNO283"/>
    <mergeCell ref="KNP282:KNP283"/>
    <mergeCell ref="KOQ282:KOQ283"/>
    <mergeCell ref="KOR282:KOR283"/>
    <mergeCell ref="KOS282:KOS283"/>
    <mergeCell ref="KOU282:KOU283"/>
    <mergeCell ref="KOV282:KOV283"/>
    <mergeCell ref="KPM282:KPM283"/>
    <mergeCell ref="KOY282:KOY283"/>
    <mergeCell ref="KOZ282:KOZ283"/>
    <mergeCell ref="KPA282:KPA283"/>
    <mergeCell ref="KPC282:KPC283"/>
    <mergeCell ref="KPD282:KPD283"/>
    <mergeCell ref="KPE282:KPE283"/>
    <mergeCell ref="KQJ282:KQJ283"/>
    <mergeCell ref="KQK282:KQK283"/>
    <mergeCell ref="KPW282:KPW283"/>
    <mergeCell ref="KPX282:KPX283"/>
    <mergeCell ref="KPY282:KPY283"/>
    <mergeCell ref="KQA282:KQA283"/>
    <mergeCell ref="KQB282:KQB283"/>
    <mergeCell ref="KQC282:KQC283"/>
    <mergeCell ref="KNA282:KNA283"/>
    <mergeCell ref="KQE282:KQE283"/>
    <mergeCell ref="KQF282:KQF283"/>
    <mergeCell ref="KQG282:KQG283"/>
    <mergeCell ref="KQI282:KQI283"/>
    <mergeCell ref="KPO282:KPO283"/>
    <mergeCell ref="KPP282:KPP283"/>
    <mergeCell ref="KPQ282:KPQ283"/>
    <mergeCell ref="KPS282:KPS283"/>
    <mergeCell ref="KPT282:KPT283"/>
    <mergeCell ref="KPU282:KPU283"/>
    <mergeCell ref="KPG282:KPG283"/>
    <mergeCell ref="KPH282:KPH283"/>
    <mergeCell ref="KPI282:KPI283"/>
    <mergeCell ref="KPK282:KPK283"/>
    <mergeCell ref="KPL282:KPL283"/>
    <mergeCell ref="KQM282:KQM283"/>
    <mergeCell ref="KQN282:KQN283"/>
    <mergeCell ref="KQO282:KQO283"/>
    <mergeCell ref="KQQ282:KQQ283"/>
    <mergeCell ref="KQR282:KQR283"/>
    <mergeCell ref="KRI282:KRI283"/>
    <mergeCell ref="KQU282:KQU283"/>
    <mergeCell ref="KQV282:KQV283"/>
    <mergeCell ref="KQW282:KQW283"/>
    <mergeCell ref="KQY282:KQY283"/>
    <mergeCell ref="KQZ282:KQZ283"/>
    <mergeCell ref="KRA282:KRA283"/>
    <mergeCell ref="KSF282:KSF283"/>
    <mergeCell ref="KSG282:KSG283"/>
    <mergeCell ref="KRS282:KRS283"/>
    <mergeCell ref="KRT282:KRT283"/>
    <mergeCell ref="KRU282:KRU283"/>
    <mergeCell ref="KRW282:KRW283"/>
    <mergeCell ref="KRX282:KRX283"/>
    <mergeCell ref="KRY282:KRY283"/>
    <mergeCell ref="KOW282:KOW283"/>
    <mergeCell ref="KSA282:KSA283"/>
    <mergeCell ref="KSB282:KSB283"/>
    <mergeCell ref="KSC282:KSC283"/>
    <mergeCell ref="KSE282:KSE283"/>
    <mergeCell ref="KRK282:KRK283"/>
    <mergeCell ref="KRL282:KRL283"/>
    <mergeCell ref="KRM282:KRM283"/>
    <mergeCell ref="KRO282:KRO283"/>
    <mergeCell ref="KRP282:KRP283"/>
    <mergeCell ref="KRQ282:KRQ283"/>
    <mergeCell ref="KRC282:KRC283"/>
    <mergeCell ref="KRD282:KRD283"/>
    <mergeCell ref="KRE282:KRE283"/>
    <mergeCell ref="KRG282:KRG283"/>
    <mergeCell ref="KRH282:KRH283"/>
    <mergeCell ref="KSI282:KSI283"/>
    <mergeCell ref="KSJ282:KSJ283"/>
    <mergeCell ref="KSK282:KSK283"/>
    <mergeCell ref="KSM282:KSM283"/>
    <mergeCell ref="KSN282:KSN283"/>
    <mergeCell ref="KTE282:KTE283"/>
    <mergeCell ref="KSQ282:KSQ283"/>
    <mergeCell ref="KSR282:KSR283"/>
    <mergeCell ref="KSS282:KSS283"/>
    <mergeCell ref="KSU282:KSU283"/>
    <mergeCell ref="KSV282:KSV283"/>
    <mergeCell ref="KSW282:KSW283"/>
    <mergeCell ref="KUB282:KUB283"/>
    <mergeCell ref="KUC282:KUC283"/>
    <mergeCell ref="KTO282:KTO283"/>
    <mergeCell ref="KTP282:KTP283"/>
    <mergeCell ref="KTQ282:KTQ283"/>
    <mergeCell ref="KTS282:KTS283"/>
    <mergeCell ref="KTT282:KTT283"/>
    <mergeCell ref="KTU282:KTU283"/>
    <mergeCell ref="KQS282:KQS283"/>
    <mergeCell ref="KTW282:KTW283"/>
    <mergeCell ref="KTX282:KTX283"/>
    <mergeCell ref="KTY282:KTY283"/>
    <mergeCell ref="KUA282:KUA283"/>
    <mergeCell ref="KTG282:KTG283"/>
    <mergeCell ref="KTH282:KTH283"/>
    <mergeCell ref="KTI282:KTI283"/>
    <mergeCell ref="KTK282:KTK283"/>
    <mergeCell ref="KTL282:KTL283"/>
    <mergeCell ref="KTM282:KTM283"/>
    <mergeCell ref="KSY282:KSY283"/>
    <mergeCell ref="KSZ282:KSZ283"/>
    <mergeCell ref="KTA282:KTA283"/>
    <mergeCell ref="KTC282:KTC283"/>
    <mergeCell ref="KTD282:KTD283"/>
    <mergeCell ref="KUE282:KUE283"/>
    <mergeCell ref="KUF282:KUF283"/>
    <mergeCell ref="KUG282:KUG283"/>
    <mergeCell ref="KUI282:KUI283"/>
    <mergeCell ref="KUJ282:KUJ283"/>
    <mergeCell ref="KVA282:KVA283"/>
    <mergeCell ref="KUM282:KUM283"/>
    <mergeCell ref="KUN282:KUN283"/>
    <mergeCell ref="KUO282:KUO283"/>
    <mergeCell ref="KUQ282:KUQ283"/>
    <mergeCell ref="KUR282:KUR283"/>
    <mergeCell ref="KUS282:KUS283"/>
    <mergeCell ref="KVX282:KVX283"/>
    <mergeCell ref="KVY282:KVY283"/>
    <mergeCell ref="KVK282:KVK283"/>
    <mergeCell ref="KVL282:KVL283"/>
    <mergeCell ref="KVM282:KVM283"/>
    <mergeCell ref="KVO282:KVO283"/>
    <mergeCell ref="KVP282:KVP283"/>
    <mergeCell ref="KVQ282:KVQ283"/>
    <mergeCell ref="KSO282:KSO283"/>
    <mergeCell ref="KVS282:KVS283"/>
    <mergeCell ref="KVT282:KVT283"/>
    <mergeCell ref="KVU282:KVU283"/>
    <mergeCell ref="KVW282:KVW283"/>
    <mergeCell ref="KVC282:KVC283"/>
    <mergeCell ref="KVD282:KVD283"/>
    <mergeCell ref="KVE282:KVE283"/>
    <mergeCell ref="KVG282:KVG283"/>
    <mergeCell ref="KVH282:KVH283"/>
    <mergeCell ref="KVI282:KVI283"/>
    <mergeCell ref="KUU282:KUU283"/>
    <mergeCell ref="KUV282:KUV283"/>
    <mergeCell ref="KUW282:KUW283"/>
    <mergeCell ref="KUY282:KUY283"/>
    <mergeCell ref="KUZ282:KUZ283"/>
    <mergeCell ref="KWA282:KWA283"/>
    <mergeCell ref="KWB282:KWB283"/>
    <mergeCell ref="KWC282:KWC283"/>
    <mergeCell ref="KWE282:KWE283"/>
    <mergeCell ref="KWF282:KWF283"/>
    <mergeCell ref="KWW282:KWW283"/>
    <mergeCell ref="KWI282:KWI283"/>
    <mergeCell ref="KWJ282:KWJ283"/>
    <mergeCell ref="KWK282:KWK283"/>
    <mergeCell ref="KWM282:KWM283"/>
    <mergeCell ref="KWN282:KWN283"/>
    <mergeCell ref="KWO282:KWO283"/>
    <mergeCell ref="KXT282:KXT283"/>
    <mergeCell ref="KXU282:KXU283"/>
    <mergeCell ref="KXG282:KXG283"/>
    <mergeCell ref="KXH282:KXH283"/>
    <mergeCell ref="KXI282:KXI283"/>
    <mergeCell ref="KXK282:KXK283"/>
    <mergeCell ref="KXL282:KXL283"/>
    <mergeCell ref="KXM282:KXM283"/>
    <mergeCell ref="KUK282:KUK283"/>
    <mergeCell ref="KXO282:KXO283"/>
    <mergeCell ref="KXP282:KXP283"/>
    <mergeCell ref="KXQ282:KXQ283"/>
    <mergeCell ref="KXS282:KXS283"/>
    <mergeCell ref="KWY282:KWY283"/>
    <mergeCell ref="KWZ282:KWZ283"/>
    <mergeCell ref="KXA282:KXA283"/>
    <mergeCell ref="KXC282:KXC283"/>
    <mergeCell ref="KXD282:KXD283"/>
    <mergeCell ref="KXE282:KXE283"/>
    <mergeCell ref="KWQ282:KWQ283"/>
    <mergeCell ref="KWR282:KWR283"/>
    <mergeCell ref="KWS282:KWS283"/>
    <mergeCell ref="KWU282:KWU283"/>
    <mergeCell ref="KWV282:KWV283"/>
    <mergeCell ref="KXW282:KXW283"/>
    <mergeCell ref="KXX282:KXX283"/>
    <mergeCell ref="KXY282:KXY283"/>
    <mergeCell ref="KYA282:KYA283"/>
    <mergeCell ref="KYB282:KYB283"/>
    <mergeCell ref="KYS282:KYS283"/>
    <mergeCell ref="KYE282:KYE283"/>
    <mergeCell ref="KYF282:KYF283"/>
    <mergeCell ref="KYG282:KYG283"/>
    <mergeCell ref="KYI282:KYI283"/>
    <mergeCell ref="KYJ282:KYJ283"/>
    <mergeCell ref="KYK282:KYK283"/>
    <mergeCell ref="KZP282:KZP283"/>
    <mergeCell ref="KZQ282:KZQ283"/>
    <mergeCell ref="KZC282:KZC283"/>
    <mergeCell ref="KZD282:KZD283"/>
    <mergeCell ref="KZE282:KZE283"/>
    <mergeCell ref="KZG282:KZG283"/>
    <mergeCell ref="KZH282:KZH283"/>
    <mergeCell ref="KZI282:KZI283"/>
    <mergeCell ref="KWG282:KWG283"/>
    <mergeCell ref="KZK282:KZK283"/>
    <mergeCell ref="KZL282:KZL283"/>
    <mergeCell ref="KZM282:KZM283"/>
    <mergeCell ref="KZO282:KZO283"/>
    <mergeCell ref="KYU282:KYU283"/>
    <mergeCell ref="KYV282:KYV283"/>
    <mergeCell ref="KYW282:KYW283"/>
    <mergeCell ref="KYY282:KYY283"/>
    <mergeCell ref="KYZ282:KYZ283"/>
    <mergeCell ref="KZA282:KZA283"/>
    <mergeCell ref="KYM282:KYM283"/>
    <mergeCell ref="KYN282:KYN283"/>
    <mergeCell ref="KYO282:KYO283"/>
    <mergeCell ref="KYQ282:KYQ283"/>
    <mergeCell ref="KYR282:KYR283"/>
    <mergeCell ref="KZS282:KZS283"/>
    <mergeCell ref="KZT282:KZT283"/>
    <mergeCell ref="KZU282:KZU283"/>
    <mergeCell ref="KZW282:KZW283"/>
    <mergeCell ref="KZX282:KZX283"/>
    <mergeCell ref="LAO282:LAO283"/>
    <mergeCell ref="LAA282:LAA283"/>
    <mergeCell ref="LAB282:LAB283"/>
    <mergeCell ref="LAC282:LAC283"/>
    <mergeCell ref="LAE282:LAE283"/>
    <mergeCell ref="LAF282:LAF283"/>
    <mergeCell ref="LAG282:LAG283"/>
    <mergeCell ref="LBL282:LBL283"/>
    <mergeCell ref="LBM282:LBM283"/>
    <mergeCell ref="LAY282:LAY283"/>
    <mergeCell ref="LAZ282:LAZ283"/>
    <mergeCell ref="LBA282:LBA283"/>
    <mergeCell ref="LBC282:LBC283"/>
    <mergeCell ref="LBD282:LBD283"/>
    <mergeCell ref="LBE282:LBE283"/>
    <mergeCell ref="KYC282:KYC283"/>
    <mergeCell ref="LBG282:LBG283"/>
    <mergeCell ref="LBH282:LBH283"/>
    <mergeCell ref="LBI282:LBI283"/>
    <mergeCell ref="LBK282:LBK283"/>
    <mergeCell ref="LAQ282:LAQ283"/>
    <mergeCell ref="LAR282:LAR283"/>
    <mergeCell ref="LAS282:LAS283"/>
    <mergeCell ref="LAU282:LAU283"/>
    <mergeCell ref="LAV282:LAV283"/>
    <mergeCell ref="LAW282:LAW283"/>
    <mergeCell ref="LAI282:LAI283"/>
    <mergeCell ref="LAJ282:LAJ283"/>
    <mergeCell ref="LAK282:LAK283"/>
    <mergeCell ref="LAM282:LAM283"/>
    <mergeCell ref="LAN282:LAN283"/>
    <mergeCell ref="LBO282:LBO283"/>
    <mergeCell ref="LBP282:LBP283"/>
    <mergeCell ref="LBQ282:LBQ283"/>
    <mergeCell ref="LBS282:LBS283"/>
    <mergeCell ref="LBT282:LBT283"/>
    <mergeCell ref="LCK282:LCK283"/>
    <mergeCell ref="LBW282:LBW283"/>
    <mergeCell ref="LBX282:LBX283"/>
    <mergeCell ref="LBY282:LBY283"/>
    <mergeCell ref="LCA282:LCA283"/>
    <mergeCell ref="LCB282:LCB283"/>
    <mergeCell ref="LCC282:LCC283"/>
    <mergeCell ref="LDH282:LDH283"/>
    <mergeCell ref="LDI282:LDI283"/>
    <mergeCell ref="LCU282:LCU283"/>
    <mergeCell ref="LCV282:LCV283"/>
    <mergeCell ref="LCW282:LCW283"/>
    <mergeCell ref="LCY282:LCY283"/>
    <mergeCell ref="LCZ282:LCZ283"/>
    <mergeCell ref="LDA282:LDA283"/>
    <mergeCell ref="KZY282:KZY283"/>
    <mergeCell ref="LDC282:LDC283"/>
    <mergeCell ref="LDD282:LDD283"/>
    <mergeCell ref="LDE282:LDE283"/>
    <mergeCell ref="LDG282:LDG283"/>
    <mergeCell ref="LCM282:LCM283"/>
    <mergeCell ref="LCN282:LCN283"/>
    <mergeCell ref="LCO282:LCO283"/>
    <mergeCell ref="LCQ282:LCQ283"/>
    <mergeCell ref="LCR282:LCR283"/>
    <mergeCell ref="LCS282:LCS283"/>
    <mergeCell ref="LCE282:LCE283"/>
    <mergeCell ref="LCF282:LCF283"/>
    <mergeCell ref="LCG282:LCG283"/>
    <mergeCell ref="LCI282:LCI283"/>
    <mergeCell ref="LCJ282:LCJ283"/>
    <mergeCell ref="LDK282:LDK283"/>
    <mergeCell ref="LDL282:LDL283"/>
    <mergeCell ref="LDM282:LDM283"/>
    <mergeCell ref="LDO282:LDO283"/>
    <mergeCell ref="LDP282:LDP283"/>
    <mergeCell ref="LEG282:LEG283"/>
    <mergeCell ref="LDS282:LDS283"/>
    <mergeCell ref="LDT282:LDT283"/>
    <mergeCell ref="LDU282:LDU283"/>
    <mergeCell ref="LDW282:LDW283"/>
    <mergeCell ref="LDX282:LDX283"/>
    <mergeCell ref="LDY282:LDY283"/>
    <mergeCell ref="LFD282:LFD283"/>
    <mergeCell ref="LFE282:LFE283"/>
    <mergeCell ref="LEQ282:LEQ283"/>
    <mergeCell ref="LER282:LER283"/>
    <mergeCell ref="LES282:LES283"/>
    <mergeCell ref="LEU282:LEU283"/>
    <mergeCell ref="LEV282:LEV283"/>
    <mergeCell ref="LEW282:LEW283"/>
    <mergeCell ref="LBU282:LBU283"/>
    <mergeCell ref="LEY282:LEY283"/>
    <mergeCell ref="LEZ282:LEZ283"/>
    <mergeCell ref="LFA282:LFA283"/>
    <mergeCell ref="LFC282:LFC283"/>
    <mergeCell ref="LEI282:LEI283"/>
    <mergeCell ref="LEJ282:LEJ283"/>
    <mergeCell ref="LEK282:LEK283"/>
    <mergeCell ref="LEM282:LEM283"/>
    <mergeCell ref="LEN282:LEN283"/>
    <mergeCell ref="LEO282:LEO283"/>
    <mergeCell ref="LEA282:LEA283"/>
    <mergeCell ref="LEB282:LEB283"/>
    <mergeCell ref="LEC282:LEC283"/>
    <mergeCell ref="LEE282:LEE283"/>
    <mergeCell ref="LEF282:LEF283"/>
    <mergeCell ref="LFG282:LFG283"/>
    <mergeCell ref="LFH282:LFH283"/>
    <mergeCell ref="LFI282:LFI283"/>
    <mergeCell ref="LFK282:LFK283"/>
    <mergeCell ref="LFL282:LFL283"/>
    <mergeCell ref="LGC282:LGC283"/>
    <mergeCell ref="LFO282:LFO283"/>
    <mergeCell ref="LFP282:LFP283"/>
    <mergeCell ref="LFQ282:LFQ283"/>
    <mergeCell ref="LFS282:LFS283"/>
    <mergeCell ref="LFT282:LFT283"/>
    <mergeCell ref="LFU282:LFU283"/>
    <mergeCell ref="LGZ282:LGZ283"/>
    <mergeCell ref="LHA282:LHA283"/>
    <mergeCell ref="LGM282:LGM283"/>
    <mergeCell ref="LGN282:LGN283"/>
    <mergeCell ref="LGO282:LGO283"/>
    <mergeCell ref="LGQ282:LGQ283"/>
    <mergeCell ref="LGR282:LGR283"/>
    <mergeCell ref="LGS282:LGS283"/>
    <mergeCell ref="LDQ282:LDQ283"/>
    <mergeCell ref="LGU282:LGU283"/>
    <mergeCell ref="LGV282:LGV283"/>
    <mergeCell ref="LGW282:LGW283"/>
    <mergeCell ref="LGY282:LGY283"/>
    <mergeCell ref="LGE282:LGE283"/>
    <mergeCell ref="LGF282:LGF283"/>
    <mergeCell ref="LGG282:LGG283"/>
    <mergeCell ref="LGI282:LGI283"/>
    <mergeCell ref="LGJ282:LGJ283"/>
    <mergeCell ref="LGK282:LGK283"/>
    <mergeCell ref="LFW282:LFW283"/>
    <mergeCell ref="LFX282:LFX283"/>
    <mergeCell ref="LFY282:LFY283"/>
    <mergeCell ref="LGA282:LGA283"/>
    <mergeCell ref="LGB282:LGB283"/>
    <mergeCell ref="LHC282:LHC283"/>
    <mergeCell ref="LHD282:LHD283"/>
    <mergeCell ref="LHE282:LHE283"/>
    <mergeCell ref="LHG282:LHG283"/>
    <mergeCell ref="LHH282:LHH283"/>
    <mergeCell ref="LHY282:LHY283"/>
    <mergeCell ref="LHK282:LHK283"/>
    <mergeCell ref="LHL282:LHL283"/>
    <mergeCell ref="LHM282:LHM283"/>
    <mergeCell ref="LHO282:LHO283"/>
    <mergeCell ref="LHP282:LHP283"/>
    <mergeCell ref="LHQ282:LHQ283"/>
    <mergeCell ref="LIV282:LIV283"/>
    <mergeCell ref="LIW282:LIW283"/>
    <mergeCell ref="LII282:LII283"/>
    <mergeCell ref="LIJ282:LIJ283"/>
    <mergeCell ref="LIK282:LIK283"/>
    <mergeCell ref="LIM282:LIM283"/>
    <mergeCell ref="LIN282:LIN283"/>
    <mergeCell ref="LIO282:LIO283"/>
    <mergeCell ref="LFM282:LFM283"/>
    <mergeCell ref="LIQ282:LIQ283"/>
    <mergeCell ref="LIR282:LIR283"/>
    <mergeCell ref="LIS282:LIS283"/>
    <mergeCell ref="LIU282:LIU283"/>
    <mergeCell ref="LIA282:LIA283"/>
    <mergeCell ref="LIB282:LIB283"/>
    <mergeCell ref="LIC282:LIC283"/>
    <mergeCell ref="LIE282:LIE283"/>
    <mergeCell ref="LIF282:LIF283"/>
    <mergeCell ref="LIG282:LIG283"/>
    <mergeCell ref="LHS282:LHS283"/>
    <mergeCell ref="LHT282:LHT283"/>
    <mergeCell ref="LHU282:LHU283"/>
    <mergeCell ref="LHW282:LHW283"/>
    <mergeCell ref="LHX282:LHX283"/>
    <mergeCell ref="LIY282:LIY283"/>
    <mergeCell ref="LIZ282:LIZ283"/>
    <mergeCell ref="LJA282:LJA283"/>
    <mergeCell ref="LJC282:LJC283"/>
    <mergeCell ref="LJD282:LJD283"/>
    <mergeCell ref="LJU282:LJU283"/>
    <mergeCell ref="LJG282:LJG283"/>
    <mergeCell ref="LJH282:LJH283"/>
    <mergeCell ref="LJI282:LJI283"/>
    <mergeCell ref="LJK282:LJK283"/>
    <mergeCell ref="LJL282:LJL283"/>
    <mergeCell ref="LJM282:LJM283"/>
    <mergeCell ref="LKR282:LKR283"/>
    <mergeCell ref="LKS282:LKS283"/>
    <mergeCell ref="LKE282:LKE283"/>
    <mergeCell ref="LKF282:LKF283"/>
    <mergeCell ref="LKG282:LKG283"/>
    <mergeCell ref="LKI282:LKI283"/>
    <mergeCell ref="LKJ282:LKJ283"/>
    <mergeCell ref="LKK282:LKK283"/>
    <mergeCell ref="LHI282:LHI283"/>
    <mergeCell ref="LKM282:LKM283"/>
    <mergeCell ref="LKN282:LKN283"/>
    <mergeCell ref="LKO282:LKO283"/>
    <mergeCell ref="LKQ282:LKQ283"/>
    <mergeCell ref="LJW282:LJW283"/>
    <mergeCell ref="LJX282:LJX283"/>
    <mergeCell ref="LJY282:LJY283"/>
    <mergeCell ref="LKA282:LKA283"/>
    <mergeCell ref="LKB282:LKB283"/>
    <mergeCell ref="LKC282:LKC283"/>
    <mergeCell ref="LJO282:LJO283"/>
    <mergeCell ref="LJP282:LJP283"/>
    <mergeCell ref="LJQ282:LJQ283"/>
    <mergeCell ref="LJS282:LJS283"/>
    <mergeCell ref="LJT282:LJT283"/>
    <mergeCell ref="LKU282:LKU283"/>
    <mergeCell ref="LKV282:LKV283"/>
    <mergeCell ref="LKW282:LKW283"/>
    <mergeCell ref="LKY282:LKY283"/>
    <mergeCell ref="LKZ282:LKZ283"/>
    <mergeCell ref="LLQ282:LLQ283"/>
    <mergeCell ref="LLC282:LLC283"/>
    <mergeCell ref="LLD282:LLD283"/>
    <mergeCell ref="LLE282:LLE283"/>
    <mergeCell ref="LLG282:LLG283"/>
    <mergeCell ref="LLH282:LLH283"/>
    <mergeCell ref="LLI282:LLI283"/>
    <mergeCell ref="LMN282:LMN283"/>
    <mergeCell ref="LMO282:LMO283"/>
    <mergeCell ref="LMA282:LMA283"/>
    <mergeCell ref="LMB282:LMB283"/>
    <mergeCell ref="LMC282:LMC283"/>
    <mergeCell ref="LME282:LME283"/>
    <mergeCell ref="LMF282:LMF283"/>
    <mergeCell ref="LMG282:LMG283"/>
    <mergeCell ref="LJE282:LJE283"/>
    <mergeCell ref="LMI282:LMI283"/>
    <mergeCell ref="LMJ282:LMJ283"/>
    <mergeCell ref="LMK282:LMK283"/>
    <mergeCell ref="LMM282:LMM283"/>
    <mergeCell ref="LLS282:LLS283"/>
    <mergeCell ref="LLT282:LLT283"/>
    <mergeCell ref="LLU282:LLU283"/>
    <mergeCell ref="LLW282:LLW283"/>
    <mergeCell ref="LLX282:LLX283"/>
    <mergeCell ref="LLY282:LLY283"/>
    <mergeCell ref="LLK282:LLK283"/>
    <mergeCell ref="LLL282:LLL283"/>
    <mergeCell ref="LLM282:LLM283"/>
    <mergeCell ref="LLO282:LLO283"/>
    <mergeCell ref="LLP282:LLP283"/>
    <mergeCell ref="LMQ282:LMQ283"/>
    <mergeCell ref="LMR282:LMR283"/>
    <mergeCell ref="LMS282:LMS283"/>
    <mergeCell ref="LMU282:LMU283"/>
    <mergeCell ref="LMV282:LMV283"/>
    <mergeCell ref="LNM282:LNM283"/>
    <mergeCell ref="LMY282:LMY283"/>
    <mergeCell ref="LMZ282:LMZ283"/>
    <mergeCell ref="LNA282:LNA283"/>
    <mergeCell ref="LNC282:LNC283"/>
    <mergeCell ref="LND282:LND283"/>
    <mergeCell ref="LNE282:LNE283"/>
    <mergeCell ref="LOJ282:LOJ283"/>
    <mergeCell ref="LOK282:LOK283"/>
    <mergeCell ref="LNW282:LNW283"/>
    <mergeCell ref="LNX282:LNX283"/>
    <mergeCell ref="LNY282:LNY283"/>
    <mergeCell ref="LOA282:LOA283"/>
    <mergeCell ref="LOB282:LOB283"/>
    <mergeCell ref="LOC282:LOC283"/>
    <mergeCell ref="LLA282:LLA283"/>
    <mergeCell ref="LOE282:LOE283"/>
    <mergeCell ref="LOF282:LOF283"/>
    <mergeCell ref="LOG282:LOG283"/>
    <mergeCell ref="LOI282:LOI283"/>
    <mergeCell ref="LNO282:LNO283"/>
    <mergeCell ref="LNP282:LNP283"/>
    <mergeCell ref="LNQ282:LNQ283"/>
    <mergeCell ref="LNS282:LNS283"/>
    <mergeCell ref="LNT282:LNT283"/>
    <mergeCell ref="LNU282:LNU283"/>
    <mergeCell ref="LNG282:LNG283"/>
    <mergeCell ref="LNH282:LNH283"/>
    <mergeCell ref="LNI282:LNI283"/>
    <mergeCell ref="LNK282:LNK283"/>
    <mergeCell ref="LNL282:LNL283"/>
    <mergeCell ref="LOM282:LOM283"/>
    <mergeCell ref="LON282:LON283"/>
    <mergeCell ref="LOO282:LOO283"/>
    <mergeCell ref="LOQ282:LOQ283"/>
    <mergeCell ref="LOR282:LOR283"/>
    <mergeCell ref="LPI282:LPI283"/>
    <mergeCell ref="LOU282:LOU283"/>
    <mergeCell ref="LOV282:LOV283"/>
    <mergeCell ref="LOW282:LOW283"/>
    <mergeCell ref="LOY282:LOY283"/>
    <mergeCell ref="LOZ282:LOZ283"/>
    <mergeCell ref="LPA282:LPA283"/>
    <mergeCell ref="LQF282:LQF283"/>
    <mergeCell ref="LQG282:LQG283"/>
    <mergeCell ref="LPS282:LPS283"/>
    <mergeCell ref="LPT282:LPT283"/>
    <mergeCell ref="LPU282:LPU283"/>
    <mergeCell ref="LPW282:LPW283"/>
    <mergeCell ref="LPX282:LPX283"/>
    <mergeCell ref="LPY282:LPY283"/>
    <mergeCell ref="LMW282:LMW283"/>
    <mergeCell ref="LQA282:LQA283"/>
    <mergeCell ref="LQB282:LQB283"/>
    <mergeCell ref="LQC282:LQC283"/>
    <mergeCell ref="LQE282:LQE283"/>
    <mergeCell ref="LPK282:LPK283"/>
    <mergeCell ref="LPL282:LPL283"/>
    <mergeCell ref="LPM282:LPM283"/>
    <mergeCell ref="LPO282:LPO283"/>
    <mergeCell ref="LPP282:LPP283"/>
    <mergeCell ref="LPQ282:LPQ283"/>
    <mergeCell ref="LPC282:LPC283"/>
    <mergeCell ref="LPD282:LPD283"/>
    <mergeCell ref="LPE282:LPE283"/>
    <mergeCell ref="LPG282:LPG283"/>
    <mergeCell ref="LPH282:LPH283"/>
    <mergeCell ref="LQI282:LQI283"/>
    <mergeCell ref="LQJ282:LQJ283"/>
    <mergeCell ref="LQK282:LQK283"/>
    <mergeCell ref="LQM282:LQM283"/>
    <mergeCell ref="LQN282:LQN283"/>
    <mergeCell ref="LRE282:LRE283"/>
    <mergeCell ref="LQQ282:LQQ283"/>
    <mergeCell ref="LQR282:LQR283"/>
    <mergeCell ref="LQS282:LQS283"/>
    <mergeCell ref="LQU282:LQU283"/>
    <mergeCell ref="LQV282:LQV283"/>
    <mergeCell ref="LQW282:LQW283"/>
    <mergeCell ref="LSB282:LSB283"/>
    <mergeCell ref="LSC282:LSC283"/>
    <mergeCell ref="LRO282:LRO283"/>
    <mergeCell ref="LRP282:LRP283"/>
    <mergeCell ref="LRQ282:LRQ283"/>
    <mergeCell ref="LRS282:LRS283"/>
    <mergeCell ref="LRT282:LRT283"/>
    <mergeCell ref="LRU282:LRU283"/>
    <mergeCell ref="LOS282:LOS283"/>
    <mergeCell ref="LRW282:LRW283"/>
    <mergeCell ref="LRX282:LRX283"/>
    <mergeCell ref="LRY282:LRY283"/>
    <mergeCell ref="LSA282:LSA283"/>
    <mergeCell ref="LRG282:LRG283"/>
    <mergeCell ref="LRH282:LRH283"/>
    <mergeCell ref="LRI282:LRI283"/>
    <mergeCell ref="LRK282:LRK283"/>
    <mergeCell ref="LRL282:LRL283"/>
    <mergeCell ref="LRM282:LRM283"/>
    <mergeCell ref="LQY282:LQY283"/>
    <mergeCell ref="LQZ282:LQZ283"/>
    <mergeCell ref="LRA282:LRA283"/>
    <mergeCell ref="LRC282:LRC283"/>
    <mergeCell ref="LRD282:LRD283"/>
    <mergeCell ref="LSE282:LSE283"/>
    <mergeCell ref="LSF282:LSF283"/>
    <mergeCell ref="LSG282:LSG283"/>
    <mergeCell ref="LSI282:LSI283"/>
    <mergeCell ref="LSJ282:LSJ283"/>
    <mergeCell ref="LTA282:LTA283"/>
    <mergeCell ref="LSM282:LSM283"/>
    <mergeCell ref="LSN282:LSN283"/>
    <mergeCell ref="LSO282:LSO283"/>
    <mergeCell ref="LSQ282:LSQ283"/>
    <mergeCell ref="LSR282:LSR283"/>
    <mergeCell ref="LSS282:LSS283"/>
    <mergeCell ref="LTX282:LTX283"/>
    <mergeCell ref="LTY282:LTY283"/>
    <mergeCell ref="LTK282:LTK283"/>
    <mergeCell ref="LTL282:LTL283"/>
    <mergeCell ref="LTM282:LTM283"/>
    <mergeCell ref="LTO282:LTO283"/>
    <mergeCell ref="LTP282:LTP283"/>
    <mergeCell ref="LTQ282:LTQ283"/>
    <mergeCell ref="LQO282:LQO283"/>
    <mergeCell ref="LTS282:LTS283"/>
    <mergeCell ref="LTT282:LTT283"/>
    <mergeCell ref="LTU282:LTU283"/>
    <mergeCell ref="LTW282:LTW283"/>
    <mergeCell ref="LTC282:LTC283"/>
    <mergeCell ref="LTD282:LTD283"/>
    <mergeCell ref="LTE282:LTE283"/>
    <mergeCell ref="LTG282:LTG283"/>
    <mergeCell ref="LTH282:LTH283"/>
    <mergeCell ref="LTI282:LTI283"/>
    <mergeCell ref="LSU282:LSU283"/>
    <mergeCell ref="LSV282:LSV283"/>
    <mergeCell ref="LSW282:LSW283"/>
    <mergeCell ref="LSY282:LSY283"/>
    <mergeCell ref="LSZ282:LSZ283"/>
    <mergeCell ref="LUA282:LUA283"/>
    <mergeCell ref="LUB282:LUB283"/>
    <mergeCell ref="LUC282:LUC283"/>
    <mergeCell ref="LUE282:LUE283"/>
    <mergeCell ref="LUF282:LUF283"/>
    <mergeCell ref="LUW282:LUW283"/>
    <mergeCell ref="LUI282:LUI283"/>
    <mergeCell ref="LUJ282:LUJ283"/>
    <mergeCell ref="LUK282:LUK283"/>
    <mergeCell ref="LUM282:LUM283"/>
    <mergeCell ref="LUN282:LUN283"/>
    <mergeCell ref="LUO282:LUO283"/>
    <mergeCell ref="LVT282:LVT283"/>
    <mergeCell ref="LVU282:LVU283"/>
    <mergeCell ref="LVG282:LVG283"/>
    <mergeCell ref="LVH282:LVH283"/>
    <mergeCell ref="LVI282:LVI283"/>
    <mergeCell ref="LVK282:LVK283"/>
    <mergeCell ref="LVL282:LVL283"/>
    <mergeCell ref="LVM282:LVM283"/>
    <mergeCell ref="LSK282:LSK283"/>
    <mergeCell ref="LVO282:LVO283"/>
    <mergeCell ref="LVP282:LVP283"/>
    <mergeCell ref="LVQ282:LVQ283"/>
    <mergeCell ref="LVS282:LVS283"/>
    <mergeCell ref="LUY282:LUY283"/>
    <mergeCell ref="LUZ282:LUZ283"/>
    <mergeCell ref="LVA282:LVA283"/>
    <mergeCell ref="LVC282:LVC283"/>
    <mergeCell ref="LVD282:LVD283"/>
    <mergeCell ref="LVE282:LVE283"/>
    <mergeCell ref="LUQ282:LUQ283"/>
    <mergeCell ref="LUR282:LUR283"/>
    <mergeCell ref="LUS282:LUS283"/>
    <mergeCell ref="LUU282:LUU283"/>
    <mergeCell ref="LUV282:LUV283"/>
    <mergeCell ref="LVW282:LVW283"/>
    <mergeCell ref="LVX282:LVX283"/>
    <mergeCell ref="LVY282:LVY283"/>
    <mergeCell ref="LWA282:LWA283"/>
    <mergeCell ref="LWB282:LWB283"/>
    <mergeCell ref="LWS282:LWS283"/>
    <mergeCell ref="LWE282:LWE283"/>
    <mergeCell ref="LWF282:LWF283"/>
    <mergeCell ref="LWG282:LWG283"/>
    <mergeCell ref="LWI282:LWI283"/>
    <mergeCell ref="LWJ282:LWJ283"/>
    <mergeCell ref="LWK282:LWK283"/>
    <mergeCell ref="LXP282:LXP283"/>
    <mergeCell ref="LXQ282:LXQ283"/>
    <mergeCell ref="LXC282:LXC283"/>
    <mergeCell ref="LXD282:LXD283"/>
    <mergeCell ref="LXE282:LXE283"/>
    <mergeCell ref="LXG282:LXG283"/>
    <mergeCell ref="LXH282:LXH283"/>
    <mergeCell ref="LXI282:LXI283"/>
    <mergeCell ref="LUG282:LUG283"/>
    <mergeCell ref="LXK282:LXK283"/>
    <mergeCell ref="LXL282:LXL283"/>
    <mergeCell ref="LXM282:LXM283"/>
    <mergeCell ref="LXO282:LXO283"/>
    <mergeCell ref="LWU282:LWU283"/>
    <mergeCell ref="LWV282:LWV283"/>
    <mergeCell ref="LWW282:LWW283"/>
    <mergeCell ref="LWY282:LWY283"/>
    <mergeCell ref="LWZ282:LWZ283"/>
    <mergeCell ref="LXA282:LXA283"/>
    <mergeCell ref="LWM282:LWM283"/>
    <mergeCell ref="LWN282:LWN283"/>
    <mergeCell ref="LWO282:LWO283"/>
    <mergeCell ref="LWQ282:LWQ283"/>
    <mergeCell ref="LWR282:LWR283"/>
    <mergeCell ref="LXS282:LXS283"/>
    <mergeCell ref="LXT282:LXT283"/>
    <mergeCell ref="LXU282:LXU283"/>
    <mergeCell ref="LXW282:LXW283"/>
    <mergeCell ref="LXX282:LXX283"/>
    <mergeCell ref="LYO282:LYO283"/>
    <mergeCell ref="LYA282:LYA283"/>
    <mergeCell ref="LYB282:LYB283"/>
    <mergeCell ref="LYC282:LYC283"/>
    <mergeCell ref="LYE282:LYE283"/>
    <mergeCell ref="LYF282:LYF283"/>
    <mergeCell ref="LYG282:LYG283"/>
    <mergeCell ref="LZL282:LZL283"/>
    <mergeCell ref="LZM282:LZM283"/>
    <mergeCell ref="LYY282:LYY283"/>
    <mergeCell ref="LYZ282:LYZ283"/>
    <mergeCell ref="LZA282:LZA283"/>
    <mergeCell ref="LZC282:LZC283"/>
    <mergeCell ref="LZD282:LZD283"/>
    <mergeCell ref="LZE282:LZE283"/>
    <mergeCell ref="LWC282:LWC283"/>
    <mergeCell ref="LZG282:LZG283"/>
    <mergeCell ref="LZH282:LZH283"/>
    <mergeCell ref="LZI282:LZI283"/>
    <mergeCell ref="LZK282:LZK283"/>
    <mergeCell ref="LYQ282:LYQ283"/>
    <mergeCell ref="LYR282:LYR283"/>
    <mergeCell ref="LYS282:LYS283"/>
    <mergeCell ref="LYU282:LYU283"/>
    <mergeCell ref="LYV282:LYV283"/>
    <mergeCell ref="LYW282:LYW283"/>
    <mergeCell ref="LYI282:LYI283"/>
    <mergeCell ref="LYJ282:LYJ283"/>
    <mergeCell ref="LYK282:LYK283"/>
    <mergeCell ref="LYM282:LYM283"/>
    <mergeCell ref="LYN282:LYN283"/>
    <mergeCell ref="LZO282:LZO283"/>
    <mergeCell ref="LZP282:LZP283"/>
    <mergeCell ref="LZQ282:LZQ283"/>
    <mergeCell ref="LZS282:LZS283"/>
    <mergeCell ref="LZT282:LZT283"/>
    <mergeCell ref="MAK282:MAK283"/>
    <mergeCell ref="LZW282:LZW283"/>
    <mergeCell ref="LZX282:LZX283"/>
    <mergeCell ref="LZY282:LZY283"/>
    <mergeCell ref="MAA282:MAA283"/>
    <mergeCell ref="MAB282:MAB283"/>
    <mergeCell ref="MAC282:MAC283"/>
    <mergeCell ref="MBH282:MBH283"/>
    <mergeCell ref="MBI282:MBI283"/>
    <mergeCell ref="MAU282:MAU283"/>
    <mergeCell ref="MAV282:MAV283"/>
    <mergeCell ref="MAW282:MAW283"/>
    <mergeCell ref="MAY282:MAY283"/>
    <mergeCell ref="MAZ282:MAZ283"/>
    <mergeCell ref="MBA282:MBA283"/>
    <mergeCell ref="LXY282:LXY283"/>
    <mergeCell ref="MBC282:MBC283"/>
    <mergeCell ref="MBD282:MBD283"/>
    <mergeCell ref="MBE282:MBE283"/>
    <mergeCell ref="MBG282:MBG283"/>
    <mergeCell ref="MAM282:MAM283"/>
    <mergeCell ref="MAN282:MAN283"/>
    <mergeCell ref="MAO282:MAO283"/>
    <mergeCell ref="MAQ282:MAQ283"/>
    <mergeCell ref="MAR282:MAR283"/>
    <mergeCell ref="MAS282:MAS283"/>
    <mergeCell ref="MAE282:MAE283"/>
    <mergeCell ref="MAF282:MAF283"/>
    <mergeCell ref="MAG282:MAG283"/>
    <mergeCell ref="MAI282:MAI283"/>
    <mergeCell ref="MAJ282:MAJ283"/>
    <mergeCell ref="MBK282:MBK283"/>
    <mergeCell ref="MBL282:MBL283"/>
    <mergeCell ref="MBM282:MBM283"/>
    <mergeCell ref="MBO282:MBO283"/>
    <mergeCell ref="MBP282:MBP283"/>
    <mergeCell ref="MCG282:MCG283"/>
    <mergeCell ref="MBS282:MBS283"/>
    <mergeCell ref="MBT282:MBT283"/>
    <mergeCell ref="MBU282:MBU283"/>
    <mergeCell ref="MBW282:MBW283"/>
    <mergeCell ref="MBX282:MBX283"/>
    <mergeCell ref="MBY282:MBY283"/>
    <mergeCell ref="MDD282:MDD283"/>
    <mergeCell ref="MDE282:MDE283"/>
    <mergeCell ref="MCQ282:MCQ283"/>
    <mergeCell ref="MCR282:MCR283"/>
    <mergeCell ref="MCS282:MCS283"/>
    <mergeCell ref="MCU282:MCU283"/>
    <mergeCell ref="MCV282:MCV283"/>
    <mergeCell ref="MCW282:MCW283"/>
    <mergeCell ref="LZU282:LZU283"/>
    <mergeCell ref="MCY282:MCY283"/>
    <mergeCell ref="MCZ282:MCZ283"/>
    <mergeCell ref="MDA282:MDA283"/>
    <mergeCell ref="MDC282:MDC283"/>
    <mergeCell ref="MCI282:MCI283"/>
    <mergeCell ref="MCJ282:MCJ283"/>
    <mergeCell ref="MCK282:MCK283"/>
    <mergeCell ref="MCM282:MCM283"/>
    <mergeCell ref="MCN282:MCN283"/>
    <mergeCell ref="MCO282:MCO283"/>
    <mergeCell ref="MCA282:MCA283"/>
    <mergeCell ref="MCB282:MCB283"/>
    <mergeCell ref="MCC282:MCC283"/>
    <mergeCell ref="MCE282:MCE283"/>
    <mergeCell ref="MCF282:MCF283"/>
    <mergeCell ref="MDG282:MDG283"/>
    <mergeCell ref="MDH282:MDH283"/>
    <mergeCell ref="MDI282:MDI283"/>
    <mergeCell ref="MDK282:MDK283"/>
    <mergeCell ref="MDL282:MDL283"/>
    <mergeCell ref="MEC282:MEC283"/>
    <mergeCell ref="MDO282:MDO283"/>
    <mergeCell ref="MDP282:MDP283"/>
    <mergeCell ref="MDQ282:MDQ283"/>
    <mergeCell ref="MDS282:MDS283"/>
    <mergeCell ref="MDT282:MDT283"/>
    <mergeCell ref="MDU282:MDU283"/>
    <mergeCell ref="MEZ282:MEZ283"/>
    <mergeCell ref="MFA282:MFA283"/>
    <mergeCell ref="MEM282:MEM283"/>
    <mergeCell ref="MEN282:MEN283"/>
    <mergeCell ref="MEO282:MEO283"/>
    <mergeCell ref="MEQ282:MEQ283"/>
    <mergeCell ref="MER282:MER283"/>
    <mergeCell ref="MES282:MES283"/>
    <mergeCell ref="MBQ282:MBQ283"/>
    <mergeCell ref="MEU282:MEU283"/>
    <mergeCell ref="MEV282:MEV283"/>
    <mergeCell ref="MEW282:MEW283"/>
    <mergeCell ref="MEY282:MEY283"/>
    <mergeCell ref="MEE282:MEE283"/>
    <mergeCell ref="MEF282:MEF283"/>
    <mergeCell ref="MEG282:MEG283"/>
    <mergeCell ref="MEI282:MEI283"/>
    <mergeCell ref="MEJ282:MEJ283"/>
    <mergeCell ref="MEK282:MEK283"/>
    <mergeCell ref="MDW282:MDW283"/>
    <mergeCell ref="MDX282:MDX283"/>
    <mergeCell ref="MDY282:MDY283"/>
    <mergeCell ref="MEA282:MEA283"/>
    <mergeCell ref="MEB282:MEB283"/>
    <mergeCell ref="MFC282:MFC283"/>
    <mergeCell ref="MFD282:MFD283"/>
    <mergeCell ref="MFE282:MFE283"/>
    <mergeCell ref="MFG282:MFG283"/>
    <mergeCell ref="MFH282:MFH283"/>
    <mergeCell ref="MFY282:MFY283"/>
    <mergeCell ref="MFK282:MFK283"/>
    <mergeCell ref="MFL282:MFL283"/>
    <mergeCell ref="MFM282:MFM283"/>
    <mergeCell ref="MFO282:MFO283"/>
    <mergeCell ref="MFP282:MFP283"/>
    <mergeCell ref="MFQ282:MFQ283"/>
    <mergeCell ref="MGV282:MGV283"/>
    <mergeCell ref="MGW282:MGW283"/>
    <mergeCell ref="MGI282:MGI283"/>
    <mergeCell ref="MGJ282:MGJ283"/>
    <mergeCell ref="MGK282:MGK283"/>
    <mergeCell ref="MGM282:MGM283"/>
    <mergeCell ref="MGN282:MGN283"/>
    <mergeCell ref="MGO282:MGO283"/>
    <mergeCell ref="MDM282:MDM283"/>
    <mergeCell ref="MGQ282:MGQ283"/>
    <mergeCell ref="MGR282:MGR283"/>
    <mergeCell ref="MGS282:MGS283"/>
    <mergeCell ref="MGU282:MGU283"/>
    <mergeCell ref="MGA282:MGA283"/>
    <mergeCell ref="MGB282:MGB283"/>
    <mergeCell ref="MGC282:MGC283"/>
    <mergeCell ref="MGE282:MGE283"/>
    <mergeCell ref="MGF282:MGF283"/>
    <mergeCell ref="MGG282:MGG283"/>
    <mergeCell ref="MFS282:MFS283"/>
    <mergeCell ref="MFT282:MFT283"/>
    <mergeCell ref="MFU282:MFU283"/>
    <mergeCell ref="MFW282:MFW283"/>
    <mergeCell ref="MFX282:MFX283"/>
    <mergeCell ref="MGY282:MGY283"/>
    <mergeCell ref="MGZ282:MGZ283"/>
    <mergeCell ref="MHA282:MHA283"/>
    <mergeCell ref="MHC282:MHC283"/>
    <mergeCell ref="MHD282:MHD283"/>
    <mergeCell ref="MHU282:MHU283"/>
    <mergeCell ref="MHG282:MHG283"/>
    <mergeCell ref="MHH282:MHH283"/>
    <mergeCell ref="MHI282:MHI283"/>
    <mergeCell ref="MHK282:MHK283"/>
    <mergeCell ref="MHL282:MHL283"/>
    <mergeCell ref="MHM282:MHM283"/>
    <mergeCell ref="MIR282:MIR283"/>
    <mergeCell ref="MIS282:MIS283"/>
    <mergeCell ref="MIE282:MIE283"/>
    <mergeCell ref="MIF282:MIF283"/>
    <mergeCell ref="MIG282:MIG283"/>
    <mergeCell ref="MII282:MII283"/>
    <mergeCell ref="MIJ282:MIJ283"/>
    <mergeCell ref="MIK282:MIK283"/>
    <mergeCell ref="MFI282:MFI283"/>
    <mergeCell ref="MIM282:MIM283"/>
    <mergeCell ref="MIN282:MIN283"/>
    <mergeCell ref="MIO282:MIO283"/>
    <mergeCell ref="MIQ282:MIQ283"/>
    <mergeCell ref="MHW282:MHW283"/>
    <mergeCell ref="MHX282:MHX283"/>
    <mergeCell ref="MHY282:MHY283"/>
    <mergeCell ref="MIA282:MIA283"/>
    <mergeCell ref="MIB282:MIB283"/>
    <mergeCell ref="MIC282:MIC283"/>
    <mergeCell ref="MHO282:MHO283"/>
    <mergeCell ref="MHP282:MHP283"/>
    <mergeCell ref="MHQ282:MHQ283"/>
    <mergeCell ref="MHS282:MHS283"/>
    <mergeCell ref="MHT282:MHT283"/>
    <mergeCell ref="MIU282:MIU283"/>
    <mergeCell ref="MIV282:MIV283"/>
    <mergeCell ref="MIW282:MIW283"/>
    <mergeCell ref="MIY282:MIY283"/>
    <mergeCell ref="MIZ282:MIZ283"/>
    <mergeCell ref="MJQ282:MJQ283"/>
    <mergeCell ref="MJC282:MJC283"/>
    <mergeCell ref="MJD282:MJD283"/>
    <mergeCell ref="MJE282:MJE283"/>
    <mergeCell ref="MJG282:MJG283"/>
    <mergeCell ref="MJH282:MJH283"/>
    <mergeCell ref="MJI282:MJI283"/>
    <mergeCell ref="MKN282:MKN283"/>
    <mergeCell ref="MKO282:MKO283"/>
    <mergeCell ref="MKA282:MKA283"/>
    <mergeCell ref="MKB282:MKB283"/>
    <mergeCell ref="MKC282:MKC283"/>
    <mergeCell ref="MKE282:MKE283"/>
    <mergeCell ref="MKF282:MKF283"/>
    <mergeCell ref="MKG282:MKG283"/>
    <mergeCell ref="MHE282:MHE283"/>
    <mergeCell ref="MKI282:MKI283"/>
    <mergeCell ref="MKJ282:MKJ283"/>
    <mergeCell ref="MKK282:MKK283"/>
    <mergeCell ref="MKM282:MKM283"/>
    <mergeCell ref="MJS282:MJS283"/>
    <mergeCell ref="MJT282:MJT283"/>
    <mergeCell ref="MJU282:MJU283"/>
    <mergeCell ref="MJW282:MJW283"/>
    <mergeCell ref="MJX282:MJX283"/>
    <mergeCell ref="MJY282:MJY283"/>
    <mergeCell ref="MJK282:MJK283"/>
    <mergeCell ref="MJL282:MJL283"/>
    <mergeCell ref="MJM282:MJM283"/>
    <mergeCell ref="MJO282:MJO283"/>
    <mergeCell ref="MJP282:MJP283"/>
    <mergeCell ref="MKQ282:MKQ283"/>
    <mergeCell ref="MKR282:MKR283"/>
    <mergeCell ref="MKS282:MKS283"/>
    <mergeCell ref="MKU282:MKU283"/>
    <mergeCell ref="MKV282:MKV283"/>
    <mergeCell ref="MLM282:MLM283"/>
    <mergeCell ref="MKY282:MKY283"/>
    <mergeCell ref="MKZ282:MKZ283"/>
    <mergeCell ref="MLA282:MLA283"/>
    <mergeCell ref="MLC282:MLC283"/>
    <mergeCell ref="MLD282:MLD283"/>
    <mergeCell ref="MLE282:MLE283"/>
    <mergeCell ref="MMJ282:MMJ283"/>
    <mergeCell ref="MMK282:MMK283"/>
    <mergeCell ref="MLW282:MLW283"/>
    <mergeCell ref="MLX282:MLX283"/>
    <mergeCell ref="MLY282:MLY283"/>
    <mergeCell ref="MMA282:MMA283"/>
    <mergeCell ref="MMB282:MMB283"/>
    <mergeCell ref="MMC282:MMC283"/>
    <mergeCell ref="MJA282:MJA283"/>
    <mergeCell ref="MME282:MME283"/>
    <mergeCell ref="MMF282:MMF283"/>
    <mergeCell ref="MMG282:MMG283"/>
    <mergeCell ref="MMI282:MMI283"/>
    <mergeCell ref="MLO282:MLO283"/>
    <mergeCell ref="MLP282:MLP283"/>
    <mergeCell ref="MLQ282:MLQ283"/>
    <mergeCell ref="MLS282:MLS283"/>
    <mergeCell ref="MLT282:MLT283"/>
    <mergeCell ref="MLU282:MLU283"/>
    <mergeCell ref="MLG282:MLG283"/>
    <mergeCell ref="MLH282:MLH283"/>
    <mergeCell ref="MLI282:MLI283"/>
    <mergeCell ref="MLK282:MLK283"/>
    <mergeCell ref="MLL282:MLL283"/>
    <mergeCell ref="MMM282:MMM283"/>
    <mergeCell ref="MMN282:MMN283"/>
    <mergeCell ref="MMO282:MMO283"/>
    <mergeCell ref="MMQ282:MMQ283"/>
    <mergeCell ref="MMR282:MMR283"/>
    <mergeCell ref="MNI282:MNI283"/>
    <mergeCell ref="MMU282:MMU283"/>
    <mergeCell ref="MMV282:MMV283"/>
    <mergeCell ref="MMW282:MMW283"/>
    <mergeCell ref="MMY282:MMY283"/>
    <mergeCell ref="MMZ282:MMZ283"/>
    <mergeCell ref="MNA282:MNA283"/>
    <mergeCell ref="MOF282:MOF283"/>
    <mergeCell ref="MOG282:MOG283"/>
    <mergeCell ref="MNS282:MNS283"/>
    <mergeCell ref="MNT282:MNT283"/>
    <mergeCell ref="MNU282:MNU283"/>
    <mergeCell ref="MNW282:MNW283"/>
    <mergeCell ref="MNX282:MNX283"/>
    <mergeCell ref="MNY282:MNY283"/>
    <mergeCell ref="MKW282:MKW283"/>
    <mergeCell ref="MOA282:MOA283"/>
    <mergeCell ref="MOB282:MOB283"/>
    <mergeCell ref="MOC282:MOC283"/>
    <mergeCell ref="MOE282:MOE283"/>
    <mergeCell ref="MNK282:MNK283"/>
    <mergeCell ref="MNL282:MNL283"/>
    <mergeCell ref="MNM282:MNM283"/>
    <mergeCell ref="MNO282:MNO283"/>
    <mergeCell ref="MNP282:MNP283"/>
    <mergeCell ref="MNQ282:MNQ283"/>
    <mergeCell ref="MNC282:MNC283"/>
    <mergeCell ref="MND282:MND283"/>
    <mergeCell ref="MNE282:MNE283"/>
    <mergeCell ref="MNG282:MNG283"/>
    <mergeCell ref="MNH282:MNH283"/>
    <mergeCell ref="MOI282:MOI283"/>
    <mergeCell ref="MOJ282:MOJ283"/>
    <mergeCell ref="MOK282:MOK283"/>
    <mergeCell ref="MOM282:MOM283"/>
    <mergeCell ref="MON282:MON283"/>
    <mergeCell ref="MPE282:MPE283"/>
    <mergeCell ref="MOQ282:MOQ283"/>
    <mergeCell ref="MOR282:MOR283"/>
    <mergeCell ref="MOS282:MOS283"/>
    <mergeCell ref="MOU282:MOU283"/>
    <mergeCell ref="MOV282:MOV283"/>
    <mergeCell ref="MOW282:MOW283"/>
    <mergeCell ref="MQB282:MQB283"/>
    <mergeCell ref="MQC282:MQC283"/>
    <mergeCell ref="MPO282:MPO283"/>
    <mergeCell ref="MPP282:MPP283"/>
    <mergeCell ref="MPQ282:MPQ283"/>
    <mergeCell ref="MPS282:MPS283"/>
    <mergeCell ref="MPT282:MPT283"/>
    <mergeCell ref="MPU282:MPU283"/>
    <mergeCell ref="MMS282:MMS283"/>
    <mergeCell ref="MPW282:MPW283"/>
    <mergeCell ref="MPX282:MPX283"/>
    <mergeCell ref="MPY282:MPY283"/>
    <mergeCell ref="MQA282:MQA283"/>
    <mergeCell ref="MPG282:MPG283"/>
    <mergeCell ref="MPH282:MPH283"/>
    <mergeCell ref="MPI282:MPI283"/>
    <mergeCell ref="MPK282:MPK283"/>
    <mergeCell ref="MPL282:MPL283"/>
    <mergeCell ref="MPM282:MPM283"/>
    <mergeCell ref="MOY282:MOY283"/>
    <mergeCell ref="MOZ282:MOZ283"/>
    <mergeCell ref="MPA282:MPA283"/>
    <mergeCell ref="MPC282:MPC283"/>
    <mergeCell ref="MPD282:MPD283"/>
    <mergeCell ref="MQE282:MQE283"/>
    <mergeCell ref="MQF282:MQF283"/>
    <mergeCell ref="MQG282:MQG283"/>
    <mergeCell ref="MQI282:MQI283"/>
    <mergeCell ref="MQJ282:MQJ283"/>
    <mergeCell ref="MRA282:MRA283"/>
    <mergeCell ref="MQM282:MQM283"/>
    <mergeCell ref="MQN282:MQN283"/>
    <mergeCell ref="MQO282:MQO283"/>
    <mergeCell ref="MQQ282:MQQ283"/>
    <mergeCell ref="MQR282:MQR283"/>
    <mergeCell ref="MQS282:MQS283"/>
    <mergeCell ref="MRX282:MRX283"/>
    <mergeCell ref="MRY282:MRY283"/>
    <mergeCell ref="MRK282:MRK283"/>
    <mergeCell ref="MRL282:MRL283"/>
    <mergeCell ref="MRM282:MRM283"/>
    <mergeCell ref="MRO282:MRO283"/>
    <mergeCell ref="MRP282:MRP283"/>
    <mergeCell ref="MRQ282:MRQ283"/>
    <mergeCell ref="MOO282:MOO283"/>
    <mergeCell ref="MRS282:MRS283"/>
    <mergeCell ref="MRT282:MRT283"/>
    <mergeCell ref="MRU282:MRU283"/>
    <mergeCell ref="MRW282:MRW283"/>
    <mergeCell ref="MRC282:MRC283"/>
    <mergeCell ref="MRD282:MRD283"/>
    <mergeCell ref="MRE282:MRE283"/>
    <mergeCell ref="MRG282:MRG283"/>
    <mergeCell ref="MRH282:MRH283"/>
    <mergeCell ref="MRI282:MRI283"/>
    <mergeCell ref="MQU282:MQU283"/>
    <mergeCell ref="MQV282:MQV283"/>
    <mergeCell ref="MQW282:MQW283"/>
    <mergeCell ref="MQY282:MQY283"/>
    <mergeCell ref="MQZ282:MQZ283"/>
    <mergeCell ref="MSA282:MSA283"/>
    <mergeCell ref="MSB282:MSB283"/>
    <mergeCell ref="MSC282:MSC283"/>
    <mergeCell ref="MSE282:MSE283"/>
    <mergeCell ref="MSF282:MSF283"/>
    <mergeCell ref="MSW282:MSW283"/>
    <mergeCell ref="MSI282:MSI283"/>
    <mergeCell ref="MSJ282:MSJ283"/>
    <mergeCell ref="MSK282:MSK283"/>
    <mergeCell ref="MSM282:MSM283"/>
    <mergeCell ref="MSN282:MSN283"/>
    <mergeCell ref="MSO282:MSO283"/>
    <mergeCell ref="MTT282:MTT283"/>
    <mergeCell ref="MTU282:MTU283"/>
    <mergeCell ref="MTG282:MTG283"/>
    <mergeCell ref="MTH282:MTH283"/>
    <mergeCell ref="MTI282:MTI283"/>
    <mergeCell ref="MTK282:MTK283"/>
    <mergeCell ref="MTL282:MTL283"/>
    <mergeCell ref="MTM282:MTM283"/>
    <mergeCell ref="MQK282:MQK283"/>
    <mergeCell ref="MTO282:MTO283"/>
    <mergeCell ref="MTP282:MTP283"/>
    <mergeCell ref="MTQ282:MTQ283"/>
    <mergeCell ref="MTS282:MTS283"/>
    <mergeCell ref="MSY282:MSY283"/>
    <mergeCell ref="MSZ282:MSZ283"/>
    <mergeCell ref="MTA282:MTA283"/>
    <mergeCell ref="MTC282:MTC283"/>
    <mergeCell ref="MTD282:MTD283"/>
    <mergeCell ref="MTE282:MTE283"/>
    <mergeCell ref="MSQ282:MSQ283"/>
    <mergeCell ref="MSR282:MSR283"/>
    <mergeCell ref="MSS282:MSS283"/>
    <mergeCell ref="MSU282:MSU283"/>
    <mergeCell ref="MSV282:MSV283"/>
    <mergeCell ref="MTW282:MTW283"/>
    <mergeCell ref="MTX282:MTX283"/>
    <mergeCell ref="MTY282:MTY283"/>
    <mergeCell ref="MUA282:MUA283"/>
    <mergeCell ref="MUB282:MUB283"/>
    <mergeCell ref="MUS282:MUS283"/>
    <mergeCell ref="MUE282:MUE283"/>
    <mergeCell ref="MUF282:MUF283"/>
    <mergeCell ref="MUG282:MUG283"/>
    <mergeCell ref="MUI282:MUI283"/>
    <mergeCell ref="MUJ282:MUJ283"/>
    <mergeCell ref="MUK282:MUK283"/>
    <mergeCell ref="MVP282:MVP283"/>
    <mergeCell ref="MVQ282:MVQ283"/>
    <mergeCell ref="MVC282:MVC283"/>
    <mergeCell ref="MVD282:MVD283"/>
    <mergeCell ref="MVE282:MVE283"/>
    <mergeCell ref="MVG282:MVG283"/>
    <mergeCell ref="MVH282:MVH283"/>
    <mergeCell ref="MVI282:MVI283"/>
    <mergeCell ref="MSG282:MSG283"/>
    <mergeCell ref="MVK282:MVK283"/>
    <mergeCell ref="MVL282:MVL283"/>
    <mergeCell ref="MVM282:MVM283"/>
    <mergeCell ref="MVO282:MVO283"/>
    <mergeCell ref="MUU282:MUU283"/>
    <mergeCell ref="MUV282:MUV283"/>
    <mergeCell ref="MUW282:MUW283"/>
    <mergeCell ref="MUY282:MUY283"/>
    <mergeCell ref="MUZ282:MUZ283"/>
    <mergeCell ref="MVA282:MVA283"/>
    <mergeCell ref="MUM282:MUM283"/>
    <mergeCell ref="MUN282:MUN283"/>
    <mergeCell ref="MUO282:MUO283"/>
    <mergeCell ref="MUQ282:MUQ283"/>
    <mergeCell ref="MUR282:MUR283"/>
    <mergeCell ref="MVS282:MVS283"/>
    <mergeCell ref="MVT282:MVT283"/>
    <mergeCell ref="MVU282:MVU283"/>
    <mergeCell ref="MVW282:MVW283"/>
    <mergeCell ref="MVX282:MVX283"/>
    <mergeCell ref="MWO282:MWO283"/>
    <mergeCell ref="MWA282:MWA283"/>
    <mergeCell ref="MWB282:MWB283"/>
    <mergeCell ref="MWC282:MWC283"/>
    <mergeCell ref="MWE282:MWE283"/>
    <mergeCell ref="MWF282:MWF283"/>
    <mergeCell ref="MWG282:MWG283"/>
    <mergeCell ref="MXL282:MXL283"/>
    <mergeCell ref="MXM282:MXM283"/>
    <mergeCell ref="MWY282:MWY283"/>
    <mergeCell ref="MWZ282:MWZ283"/>
    <mergeCell ref="MXA282:MXA283"/>
    <mergeCell ref="MXC282:MXC283"/>
    <mergeCell ref="MXD282:MXD283"/>
    <mergeCell ref="MXE282:MXE283"/>
    <mergeCell ref="MUC282:MUC283"/>
    <mergeCell ref="MXG282:MXG283"/>
    <mergeCell ref="MXH282:MXH283"/>
    <mergeCell ref="MXI282:MXI283"/>
    <mergeCell ref="MXK282:MXK283"/>
    <mergeCell ref="MWQ282:MWQ283"/>
    <mergeCell ref="MWR282:MWR283"/>
    <mergeCell ref="MWS282:MWS283"/>
    <mergeCell ref="MWU282:MWU283"/>
    <mergeCell ref="MWV282:MWV283"/>
    <mergeCell ref="MWW282:MWW283"/>
    <mergeCell ref="MWI282:MWI283"/>
    <mergeCell ref="MWJ282:MWJ283"/>
    <mergeCell ref="MWK282:MWK283"/>
    <mergeCell ref="MWM282:MWM283"/>
    <mergeCell ref="MWN282:MWN283"/>
    <mergeCell ref="MXO282:MXO283"/>
    <mergeCell ref="MXP282:MXP283"/>
    <mergeCell ref="MXQ282:MXQ283"/>
    <mergeCell ref="MXS282:MXS283"/>
    <mergeCell ref="MXT282:MXT283"/>
    <mergeCell ref="MYK282:MYK283"/>
    <mergeCell ref="MXW282:MXW283"/>
    <mergeCell ref="MXX282:MXX283"/>
    <mergeCell ref="MXY282:MXY283"/>
    <mergeCell ref="MYA282:MYA283"/>
    <mergeCell ref="MYB282:MYB283"/>
    <mergeCell ref="MYC282:MYC283"/>
    <mergeCell ref="MZH282:MZH283"/>
    <mergeCell ref="MZI282:MZI283"/>
    <mergeCell ref="MYU282:MYU283"/>
    <mergeCell ref="MYV282:MYV283"/>
    <mergeCell ref="MYW282:MYW283"/>
    <mergeCell ref="MYY282:MYY283"/>
    <mergeCell ref="MYZ282:MYZ283"/>
    <mergeCell ref="MZA282:MZA283"/>
    <mergeCell ref="MVY282:MVY283"/>
    <mergeCell ref="MZC282:MZC283"/>
    <mergeCell ref="MZD282:MZD283"/>
    <mergeCell ref="MZE282:MZE283"/>
    <mergeCell ref="MZG282:MZG283"/>
    <mergeCell ref="MYM282:MYM283"/>
    <mergeCell ref="MYN282:MYN283"/>
    <mergeCell ref="MYO282:MYO283"/>
    <mergeCell ref="MYQ282:MYQ283"/>
    <mergeCell ref="MYR282:MYR283"/>
    <mergeCell ref="MYS282:MYS283"/>
    <mergeCell ref="MYE282:MYE283"/>
    <mergeCell ref="MYF282:MYF283"/>
    <mergeCell ref="MYG282:MYG283"/>
    <mergeCell ref="MYI282:MYI283"/>
    <mergeCell ref="MYJ282:MYJ283"/>
    <mergeCell ref="MZK282:MZK283"/>
    <mergeCell ref="MZL282:MZL283"/>
    <mergeCell ref="MZM282:MZM283"/>
    <mergeCell ref="MZO282:MZO283"/>
    <mergeCell ref="MZP282:MZP283"/>
    <mergeCell ref="NAG282:NAG283"/>
    <mergeCell ref="MZS282:MZS283"/>
    <mergeCell ref="MZT282:MZT283"/>
    <mergeCell ref="MZU282:MZU283"/>
    <mergeCell ref="MZW282:MZW283"/>
    <mergeCell ref="MZX282:MZX283"/>
    <mergeCell ref="MZY282:MZY283"/>
    <mergeCell ref="NBD282:NBD283"/>
    <mergeCell ref="NBE282:NBE283"/>
    <mergeCell ref="NAQ282:NAQ283"/>
    <mergeCell ref="NAR282:NAR283"/>
    <mergeCell ref="NAS282:NAS283"/>
    <mergeCell ref="NAU282:NAU283"/>
    <mergeCell ref="NAV282:NAV283"/>
    <mergeCell ref="NAW282:NAW283"/>
    <mergeCell ref="MXU282:MXU283"/>
    <mergeCell ref="NAY282:NAY283"/>
    <mergeCell ref="NAZ282:NAZ283"/>
    <mergeCell ref="NBA282:NBA283"/>
    <mergeCell ref="NBC282:NBC283"/>
    <mergeCell ref="NAI282:NAI283"/>
    <mergeCell ref="NAJ282:NAJ283"/>
    <mergeCell ref="NAK282:NAK283"/>
    <mergeCell ref="NAM282:NAM283"/>
    <mergeCell ref="NAN282:NAN283"/>
    <mergeCell ref="NAO282:NAO283"/>
    <mergeCell ref="NAA282:NAA283"/>
    <mergeCell ref="NAB282:NAB283"/>
    <mergeCell ref="NAC282:NAC283"/>
    <mergeCell ref="NAE282:NAE283"/>
    <mergeCell ref="NAF282:NAF283"/>
    <mergeCell ref="NBG282:NBG283"/>
    <mergeCell ref="NBH282:NBH283"/>
    <mergeCell ref="NBI282:NBI283"/>
    <mergeCell ref="NBK282:NBK283"/>
    <mergeCell ref="NBL282:NBL283"/>
    <mergeCell ref="NCC282:NCC283"/>
    <mergeCell ref="NBO282:NBO283"/>
    <mergeCell ref="NBP282:NBP283"/>
    <mergeCell ref="NBQ282:NBQ283"/>
    <mergeCell ref="NBS282:NBS283"/>
    <mergeCell ref="NBT282:NBT283"/>
    <mergeCell ref="NBU282:NBU283"/>
    <mergeCell ref="NCZ282:NCZ283"/>
    <mergeCell ref="NDA282:NDA283"/>
    <mergeCell ref="NCM282:NCM283"/>
    <mergeCell ref="NCN282:NCN283"/>
    <mergeCell ref="NCO282:NCO283"/>
    <mergeCell ref="NCQ282:NCQ283"/>
    <mergeCell ref="NCR282:NCR283"/>
    <mergeCell ref="NCS282:NCS283"/>
    <mergeCell ref="MZQ282:MZQ283"/>
    <mergeCell ref="NCU282:NCU283"/>
    <mergeCell ref="NCV282:NCV283"/>
    <mergeCell ref="NCW282:NCW283"/>
    <mergeCell ref="NCY282:NCY283"/>
    <mergeCell ref="NCE282:NCE283"/>
    <mergeCell ref="NCF282:NCF283"/>
    <mergeCell ref="NCG282:NCG283"/>
    <mergeCell ref="NCI282:NCI283"/>
    <mergeCell ref="NCJ282:NCJ283"/>
    <mergeCell ref="NCK282:NCK283"/>
    <mergeCell ref="NBW282:NBW283"/>
    <mergeCell ref="NBX282:NBX283"/>
    <mergeCell ref="NBY282:NBY283"/>
    <mergeCell ref="NCA282:NCA283"/>
    <mergeCell ref="NCB282:NCB283"/>
    <mergeCell ref="NDC282:NDC283"/>
    <mergeCell ref="NDD282:NDD283"/>
    <mergeCell ref="NDE282:NDE283"/>
    <mergeCell ref="NDG282:NDG283"/>
    <mergeCell ref="NDH282:NDH283"/>
    <mergeCell ref="NDY282:NDY283"/>
    <mergeCell ref="NDK282:NDK283"/>
    <mergeCell ref="NDL282:NDL283"/>
    <mergeCell ref="NDM282:NDM283"/>
    <mergeCell ref="NDO282:NDO283"/>
    <mergeCell ref="NDP282:NDP283"/>
    <mergeCell ref="NDQ282:NDQ283"/>
    <mergeCell ref="NEV282:NEV283"/>
    <mergeCell ref="NEW282:NEW283"/>
    <mergeCell ref="NEI282:NEI283"/>
    <mergeCell ref="NEJ282:NEJ283"/>
    <mergeCell ref="NEK282:NEK283"/>
    <mergeCell ref="NEM282:NEM283"/>
    <mergeCell ref="NEN282:NEN283"/>
    <mergeCell ref="NEO282:NEO283"/>
    <mergeCell ref="NBM282:NBM283"/>
    <mergeCell ref="NEQ282:NEQ283"/>
    <mergeCell ref="NER282:NER283"/>
    <mergeCell ref="NES282:NES283"/>
    <mergeCell ref="NEU282:NEU283"/>
    <mergeCell ref="NEA282:NEA283"/>
    <mergeCell ref="NEB282:NEB283"/>
    <mergeCell ref="NEC282:NEC283"/>
    <mergeCell ref="NEE282:NEE283"/>
    <mergeCell ref="NEF282:NEF283"/>
    <mergeCell ref="NEG282:NEG283"/>
    <mergeCell ref="NDS282:NDS283"/>
    <mergeCell ref="NDT282:NDT283"/>
    <mergeCell ref="NDU282:NDU283"/>
    <mergeCell ref="NDW282:NDW283"/>
    <mergeCell ref="NDX282:NDX283"/>
    <mergeCell ref="NEY282:NEY283"/>
    <mergeCell ref="NEZ282:NEZ283"/>
    <mergeCell ref="NFA282:NFA283"/>
    <mergeCell ref="NFC282:NFC283"/>
    <mergeCell ref="NFD282:NFD283"/>
    <mergeCell ref="NFU282:NFU283"/>
    <mergeCell ref="NFG282:NFG283"/>
    <mergeCell ref="NFH282:NFH283"/>
    <mergeCell ref="NFI282:NFI283"/>
    <mergeCell ref="NFK282:NFK283"/>
    <mergeCell ref="NFL282:NFL283"/>
    <mergeCell ref="NFM282:NFM283"/>
    <mergeCell ref="NGR282:NGR283"/>
    <mergeCell ref="NGS282:NGS283"/>
    <mergeCell ref="NGE282:NGE283"/>
    <mergeCell ref="NGF282:NGF283"/>
    <mergeCell ref="NGG282:NGG283"/>
    <mergeCell ref="NGI282:NGI283"/>
    <mergeCell ref="NGJ282:NGJ283"/>
    <mergeCell ref="NGK282:NGK283"/>
    <mergeCell ref="NDI282:NDI283"/>
    <mergeCell ref="NGM282:NGM283"/>
    <mergeCell ref="NGN282:NGN283"/>
    <mergeCell ref="NGO282:NGO283"/>
    <mergeCell ref="NGQ282:NGQ283"/>
    <mergeCell ref="NFW282:NFW283"/>
    <mergeCell ref="NFX282:NFX283"/>
    <mergeCell ref="NFY282:NFY283"/>
    <mergeCell ref="NGA282:NGA283"/>
    <mergeCell ref="NGB282:NGB283"/>
    <mergeCell ref="NGC282:NGC283"/>
    <mergeCell ref="NFO282:NFO283"/>
    <mergeCell ref="NFP282:NFP283"/>
    <mergeCell ref="NFQ282:NFQ283"/>
    <mergeCell ref="NFS282:NFS283"/>
    <mergeCell ref="NFT282:NFT283"/>
    <mergeCell ref="NGU282:NGU283"/>
    <mergeCell ref="NGV282:NGV283"/>
    <mergeCell ref="NGW282:NGW283"/>
    <mergeCell ref="NGY282:NGY283"/>
    <mergeCell ref="NGZ282:NGZ283"/>
    <mergeCell ref="NHQ282:NHQ283"/>
    <mergeCell ref="NHC282:NHC283"/>
    <mergeCell ref="NHD282:NHD283"/>
    <mergeCell ref="NHE282:NHE283"/>
    <mergeCell ref="NHG282:NHG283"/>
    <mergeCell ref="NHH282:NHH283"/>
    <mergeCell ref="NHI282:NHI283"/>
    <mergeCell ref="NIN282:NIN283"/>
    <mergeCell ref="NIO282:NIO283"/>
    <mergeCell ref="NIA282:NIA283"/>
    <mergeCell ref="NIB282:NIB283"/>
    <mergeCell ref="NIC282:NIC283"/>
    <mergeCell ref="NIE282:NIE283"/>
    <mergeCell ref="NIF282:NIF283"/>
    <mergeCell ref="NIG282:NIG283"/>
    <mergeCell ref="NFE282:NFE283"/>
    <mergeCell ref="NII282:NII283"/>
    <mergeCell ref="NIJ282:NIJ283"/>
    <mergeCell ref="NIK282:NIK283"/>
    <mergeCell ref="NIM282:NIM283"/>
    <mergeCell ref="NHS282:NHS283"/>
    <mergeCell ref="NHT282:NHT283"/>
    <mergeCell ref="NHU282:NHU283"/>
    <mergeCell ref="NHW282:NHW283"/>
    <mergeCell ref="NHX282:NHX283"/>
    <mergeCell ref="NHY282:NHY283"/>
    <mergeCell ref="NHK282:NHK283"/>
    <mergeCell ref="NHL282:NHL283"/>
    <mergeCell ref="NHM282:NHM283"/>
    <mergeCell ref="NHO282:NHO283"/>
    <mergeCell ref="NHP282:NHP283"/>
    <mergeCell ref="NIQ282:NIQ283"/>
    <mergeCell ref="NIR282:NIR283"/>
    <mergeCell ref="NIS282:NIS283"/>
    <mergeCell ref="NIU282:NIU283"/>
    <mergeCell ref="NIV282:NIV283"/>
    <mergeCell ref="NJM282:NJM283"/>
    <mergeCell ref="NIY282:NIY283"/>
    <mergeCell ref="NIZ282:NIZ283"/>
    <mergeCell ref="NJA282:NJA283"/>
    <mergeCell ref="NJC282:NJC283"/>
    <mergeCell ref="NJD282:NJD283"/>
    <mergeCell ref="NJE282:NJE283"/>
    <mergeCell ref="NKJ282:NKJ283"/>
    <mergeCell ref="NKK282:NKK283"/>
    <mergeCell ref="NJW282:NJW283"/>
    <mergeCell ref="NJX282:NJX283"/>
    <mergeCell ref="NJY282:NJY283"/>
    <mergeCell ref="NKA282:NKA283"/>
    <mergeCell ref="NKB282:NKB283"/>
    <mergeCell ref="NKC282:NKC283"/>
    <mergeCell ref="NHA282:NHA283"/>
    <mergeCell ref="NKE282:NKE283"/>
    <mergeCell ref="NKF282:NKF283"/>
    <mergeCell ref="NKG282:NKG283"/>
    <mergeCell ref="NKI282:NKI283"/>
    <mergeCell ref="NJO282:NJO283"/>
    <mergeCell ref="NJP282:NJP283"/>
    <mergeCell ref="NJQ282:NJQ283"/>
    <mergeCell ref="NJS282:NJS283"/>
    <mergeCell ref="NJT282:NJT283"/>
    <mergeCell ref="NJU282:NJU283"/>
    <mergeCell ref="NJG282:NJG283"/>
    <mergeCell ref="NJH282:NJH283"/>
    <mergeCell ref="NJI282:NJI283"/>
    <mergeCell ref="NJK282:NJK283"/>
    <mergeCell ref="NJL282:NJL283"/>
    <mergeCell ref="NKM282:NKM283"/>
    <mergeCell ref="NKN282:NKN283"/>
    <mergeCell ref="NKO282:NKO283"/>
    <mergeCell ref="NKQ282:NKQ283"/>
    <mergeCell ref="NKR282:NKR283"/>
    <mergeCell ref="NLI282:NLI283"/>
    <mergeCell ref="NKU282:NKU283"/>
    <mergeCell ref="NKV282:NKV283"/>
    <mergeCell ref="NKW282:NKW283"/>
    <mergeCell ref="NKY282:NKY283"/>
    <mergeCell ref="NKZ282:NKZ283"/>
    <mergeCell ref="NLA282:NLA283"/>
    <mergeCell ref="NMF282:NMF283"/>
    <mergeCell ref="NMG282:NMG283"/>
    <mergeCell ref="NLS282:NLS283"/>
    <mergeCell ref="NLT282:NLT283"/>
    <mergeCell ref="NLU282:NLU283"/>
    <mergeCell ref="NLW282:NLW283"/>
    <mergeCell ref="NLX282:NLX283"/>
    <mergeCell ref="NLY282:NLY283"/>
    <mergeCell ref="NIW282:NIW283"/>
    <mergeCell ref="NMA282:NMA283"/>
    <mergeCell ref="NMB282:NMB283"/>
    <mergeCell ref="NMC282:NMC283"/>
    <mergeCell ref="NME282:NME283"/>
    <mergeCell ref="NLK282:NLK283"/>
    <mergeCell ref="NLL282:NLL283"/>
    <mergeCell ref="NLM282:NLM283"/>
    <mergeCell ref="NLO282:NLO283"/>
    <mergeCell ref="NLP282:NLP283"/>
    <mergeCell ref="NLQ282:NLQ283"/>
    <mergeCell ref="NLC282:NLC283"/>
    <mergeCell ref="NLD282:NLD283"/>
    <mergeCell ref="NLE282:NLE283"/>
    <mergeCell ref="NLG282:NLG283"/>
    <mergeCell ref="NLH282:NLH283"/>
    <mergeCell ref="NMI282:NMI283"/>
    <mergeCell ref="NMJ282:NMJ283"/>
    <mergeCell ref="NMK282:NMK283"/>
    <mergeCell ref="NMM282:NMM283"/>
    <mergeCell ref="NMN282:NMN283"/>
    <mergeCell ref="NNE282:NNE283"/>
    <mergeCell ref="NMQ282:NMQ283"/>
    <mergeCell ref="NMR282:NMR283"/>
    <mergeCell ref="NMS282:NMS283"/>
    <mergeCell ref="NMU282:NMU283"/>
    <mergeCell ref="NMV282:NMV283"/>
    <mergeCell ref="NMW282:NMW283"/>
    <mergeCell ref="NOB282:NOB283"/>
    <mergeCell ref="NOC282:NOC283"/>
    <mergeCell ref="NNO282:NNO283"/>
    <mergeCell ref="NNP282:NNP283"/>
    <mergeCell ref="NNQ282:NNQ283"/>
    <mergeCell ref="NNS282:NNS283"/>
    <mergeCell ref="NNT282:NNT283"/>
    <mergeCell ref="NNU282:NNU283"/>
    <mergeCell ref="NKS282:NKS283"/>
    <mergeCell ref="NNW282:NNW283"/>
    <mergeCell ref="NNX282:NNX283"/>
    <mergeCell ref="NNY282:NNY283"/>
    <mergeCell ref="NOA282:NOA283"/>
    <mergeCell ref="NNG282:NNG283"/>
    <mergeCell ref="NNH282:NNH283"/>
    <mergeCell ref="NNI282:NNI283"/>
    <mergeCell ref="NNK282:NNK283"/>
    <mergeCell ref="NNL282:NNL283"/>
    <mergeCell ref="NNM282:NNM283"/>
    <mergeCell ref="NMY282:NMY283"/>
    <mergeCell ref="NMZ282:NMZ283"/>
    <mergeCell ref="NNA282:NNA283"/>
    <mergeCell ref="NNC282:NNC283"/>
    <mergeCell ref="NND282:NND283"/>
    <mergeCell ref="NOE282:NOE283"/>
    <mergeCell ref="NOF282:NOF283"/>
    <mergeCell ref="NOG282:NOG283"/>
    <mergeCell ref="NOI282:NOI283"/>
    <mergeCell ref="NOJ282:NOJ283"/>
    <mergeCell ref="NPA282:NPA283"/>
    <mergeCell ref="NOM282:NOM283"/>
    <mergeCell ref="NON282:NON283"/>
    <mergeCell ref="NOO282:NOO283"/>
    <mergeCell ref="NOQ282:NOQ283"/>
    <mergeCell ref="NOR282:NOR283"/>
    <mergeCell ref="NOS282:NOS283"/>
    <mergeCell ref="NPX282:NPX283"/>
    <mergeCell ref="NPY282:NPY283"/>
    <mergeCell ref="NPK282:NPK283"/>
    <mergeCell ref="NPL282:NPL283"/>
    <mergeCell ref="NPM282:NPM283"/>
    <mergeCell ref="NPO282:NPO283"/>
    <mergeCell ref="NPP282:NPP283"/>
    <mergeCell ref="NPQ282:NPQ283"/>
    <mergeCell ref="NMO282:NMO283"/>
    <mergeCell ref="NPS282:NPS283"/>
    <mergeCell ref="NPT282:NPT283"/>
    <mergeCell ref="NPU282:NPU283"/>
    <mergeCell ref="NPW282:NPW283"/>
    <mergeCell ref="NPC282:NPC283"/>
    <mergeCell ref="NPD282:NPD283"/>
    <mergeCell ref="NPE282:NPE283"/>
    <mergeCell ref="NPG282:NPG283"/>
    <mergeCell ref="NPH282:NPH283"/>
    <mergeCell ref="NPI282:NPI283"/>
    <mergeCell ref="NOU282:NOU283"/>
    <mergeCell ref="NOV282:NOV283"/>
    <mergeCell ref="NOW282:NOW283"/>
    <mergeCell ref="NOY282:NOY283"/>
    <mergeCell ref="NOZ282:NOZ283"/>
    <mergeCell ref="NQA282:NQA283"/>
    <mergeCell ref="NQB282:NQB283"/>
    <mergeCell ref="NQC282:NQC283"/>
    <mergeCell ref="NQE282:NQE283"/>
    <mergeCell ref="NQF282:NQF283"/>
    <mergeCell ref="NQW282:NQW283"/>
    <mergeCell ref="NQI282:NQI283"/>
    <mergeCell ref="NQJ282:NQJ283"/>
    <mergeCell ref="NQK282:NQK283"/>
    <mergeCell ref="NQM282:NQM283"/>
    <mergeCell ref="NQN282:NQN283"/>
    <mergeCell ref="NQO282:NQO283"/>
    <mergeCell ref="NRT282:NRT283"/>
    <mergeCell ref="NRU282:NRU283"/>
    <mergeCell ref="NRG282:NRG283"/>
    <mergeCell ref="NRH282:NRH283"/>
    <mergeCell ref="NRI282:NRI283"/>
    <mergeCell ref="NRK282:NRK283"/>
    <mergeCell ref="NRL282:NRL283"/>
    <mergeCell ref="NRM282:NRM283"/>
    <mergeCell ref="NOK282:NOK283"/>
    <mergeCell ref="NRO282:NRO283"/>
    <mergeCell ref="NRP282:NRP283"/>
    <mergeCell ref="NRQ282:NRQ283"/>
    <mergeCell ref="NRS282:NRS283"/>
    <mergeCell ref="NQY282:NQY283"/>
    <mergeCell ref="NQZ282:NQZ283"/>
    <mergeCell ref="NRA282:NRA283"/>
    <mergeCell ref="NRC282:NRC283"/>
    <mergeCell ref="NRD282:NRD283"/>
    <mergeCell ref="NRE282:NRE283"/>
    <mergeCell ref="NQQ282:NQQ283"/>
    <mergeCell ref="NQR282:NQR283"/>
    <mergeCell ref="NQS282:NQS283"/>
    <mergeCell ref="NQU282:NQU283"/>
    <mergeCell ref="NQV282:NQV283"/>
    <mergeCell ref="NRW282:NRW283"/>
    <mergeCell ref="NRX282:NRX283"/>
    <mergeCell ref="NRY282:NRY283"/>
    <mergeCell ref="NSA282:NSA283"/>
    <mergeCell ref="NSB282:NSB283"/>
    <mergeCell ref="NSS282:NSS283"/>
    <mergeCell ref="NSE282:NSE283"/>
    <mergeCell ref="NSF282:NSF283"/>
    <mergeCell ref="NSG282:NSG283"/>
    <mergeCell ref="NSI282:NSI283"/>
    <mergeCell ref="NSJ282:NSJ283"/>
    <mergeCell ref="NSK282:NSK283"/>
    <mergeCell ref="NTP282:NTP283"/>
    <mergeCell ref="NTQ282:NTQ283"/>
    <mergeCell ref="NTC282:NTC283"/>
    <mergeCell ref="NTD282:NTD283"/>
    <mergeCell ref="NTE282:NTE283"/>
    <mergeCell ref="NTG282:NTG283"/>
    <mergeCell ref="NTH282:NTH283"/>
    <mergeCell ref="NTI282:NTI283"/>
    <mergeCell ref="NQG282:NQG283"/>
    <mergeCell ref="NTK282:NTK283"/>
    <mergeCell ref="NTL282:NTL283"/>
    <mergeCell ref="NTM282:NTM283"/>
    <mergeCell ref="NTO282:NTO283"/>
    <mergeCell ref="NSU282:NSU283"/>
    <mergeCell ref="NSV282:NSV283"/>
    <mergeCell ref="NSW282:NSW283"/>
    <mergeCell ref="NSY282:NSY283"/>
    <mergeCell ref="NSZ282:NSZ283"/>
    <mergeCell ref="NTA282:NTA283"/>
    <mergeCell ref="NSM282:NSM283"/>
    <mergeCell ref="NSN282:NSN283"/>
    <mergeCell ref="NSO282:NSO283"/>
    <mergeCell ref="NSQ282:NSQ283"/>
    <mergeCell ref="NSR282:NSR283"/>
    <mergeCell ref="NTS282:NTS283"/>
    <mergeCell ref="NTT282:NTT283"/>
    <mergeCell ref="NTU282:NTU283"/>
    <mergeCell ref="NTW282:NTW283"/>
    <mergeCell ref="NTX282:NTX283"/>
    <mergeCell ref="NUO282:NUO283"/>
    <mergeCell ref="NUA282:NUA283"/>
    <mergeCell ref="NUB282:NUB283"/>
    <mergeCell ref="NUC282:NUC283"/>
    <mergeCell ref="NUE282:NUE283"/>
    <mergeCell ref="NUF282:NUF283"/>
    <mergeCell ref="NUG282:NUG283"/>
    <mergeCell ref="NVL282:NVL283"/>
    <mergeCell ref="NVM282:NVM283"/>
    <mergeCell ref="NUY282:NUY283"/>
    <mergeCell ref="NUZ282:NUZ283"/>
    <mergeCell ref="NVA282:NVA283"/>
    <mergeCell ref="NVC282:NVC283"/>
    <mergeCell ref="NVD282:NVD283"/>
    <mergeCell ref="NVE282:NVE283"/>
    <mergeCell ref="NSC282:NSC283"/>
    <mergeCell ref="NVG282:NVG283"/>
    <mergeCell ref="NVH282:NVH283"/>
    <mergeCell ref="NVI282:NVI283"/>
    <mergeCell ref="NVK282:NVK283"/>
    <mergeCell ref="NUQ282:NUQ283"/>
    <mergeCell ref="NUR282:NUR283"/>
    <mergeCell ref="NUS282:NUS283"/>
    <mergeCell ref="NUU282:NUU283"/>
    <mergeCell ref="NUV282:NUV283"/>
    <mergeCell ref="NUW282:NUW283"/>
    <mergeCell ref="NUI282:NUI283"/>
    <mergeCell ref="NUJ282:NUJ283"/>
    <mergeCell ref="NUK282:NUK283"/>
    <mergeCell ref="NUM282:NUM283"/>
    <mergeCell ref="NUN282:NUN283"/>
    <mergeCell ref="NVO282:NVO283"/>
    <mergeCell ref="NVP282:NVP283"/>
    <mergeCell ref="NVQ282:NVQ283"/>
    <mergeCell ref="NVS282:NVS283"/>
    <mergeCell ref="NVT282:NVT283"/>
    <mergeCell ref="NWK282:NWK283"/>
    <mergeCell ref="NVW282:NVW283"/>
    <mergeCell ref="NVX282:NVX283"/>
    <mergeCell ref="NVY282:NVY283"/>
    <mergeCell ref="NWA282:NWA283"/>
    <mergeCell ref="NWB282:NWB283"/>
    <mergeCell ref="NWC282:NWC283"/>
    <mergeCell ref="NXH282:NXH283"/>
    <mergeCell ref="NXI282:NXI283"/>
    <mergeCell ref="NWU282:NWU283"/>
    <mergeCell ref="NWV282:NWV283"/>
    <mergeCell ref="NWW282:NWW283"/>
    <mergeCell ref="NWY282:NWY283"/>
    <mergeCell ref="NWZ282:NWZ283"/>
    <mergeCell ref="NXA282:NXA283"/>
    <mergeCell ref="NTY282:NTY283"/>
    <mergeCell ref="NXC282:NXC283"/>
    <mergeCell ref="NXD282:NXD283"/>
    <mergeCell ref="NXE282:NXE283"/>
    <mergeCell ref="NXG282:NXG283"/>
    <mergeCell ref="NWM282:NWM283"/>
    <mergeCell ref="NWN282:NWN283"/>
    <mergeCell ref="NWO282:NWO283"/>
    <mergeCell ref="NWQ282:NWQ283"/>
    <mergeCell ref="NWR282:NWR283"/>
    <mergeCell ref="NWS282:NWS283"/>
    <mergeCell ref="NWE282:NWE283"/>
    <mergeCell ref="NWF282:NWF283"/>
    <mergeCell ref="NWG282:NWG283"/>
    <mergeCell ref="NWI282:NWI283"/>
    <mergeCell ref="NWJ282:NWJ283"/>
    <mergeCell ref="NXK282:NXK283"/>
    <mergeCell ref="NXL282:NXL283"/>
    <mergeCell ref="NXM282:NXM283"/>
    <mergeCell ref="NXO282:NXO283"/>
    <mergeCell ref="NXP282:NXP283"/>
    <mergeCell ref="NYG282:NYG283"/>
    <mergeCell ref="NXS282:NXS283"/>
    <mergeCell ref="NXT282:NXT283"/>
    <mergeCell ref="NXU282:NXU283"/>
    <mergeCell ref="NXW282:NXW283"/>
    <mergeCell ref="NXX282:NXX283"/>
    <mergeCell ref="NXY282:NXY283"/>
    <mergeCell ref="NZD282:NZD283"/>
    <mergeCell ref="NZE282:NZE283"/>
    <mergeCell ref="NYQ282:NYQ283"/>
    <mergeCell ref="NYR282:NYR283"/>
    <mergeCell ref="NYS282:NYS283"/>
    <mergeCell ref="NYU282:NYU283"/>
    <mergeCell ref="NYV282:NYV283"/>
    <mergeCell ref="NYW282:NYW283"/>
    <mergeCell ref="NVU282:NVU283"/>
    <mergeCell ref="NYY282:NYY283"/>
    <mergeCell ref="NYZ282:NYZ283"/>
    <mergeCell ref="NZA282:NZA283"/>
    <mergeCell ref="NZC282:NZC283"/>
    <mergeCell ref="NYI282:NYI283"/>
    <mergeCell ref="NYJ282:NYJ283"/>
    <mergeCell ref="NYK282:NYK283"/>
    <mergeCell ref="NYM282:NYM283"/>
    <mergeCell ref="NYN282:NYN283"/>
    <mergeCell ref="NYO282:NYO283"/>
    <mergeCell ref="NYA282:NYA283"/>
    <mergeCell ref="NYB282:NYB283"/>
    <mergeCell ref="NYC282:NYC283"/>
    <mergeCell ref="NYE282:NYE283"/>
    <mergeCell ref="NYF282:NYF283"/>
    <mergeCell ref="NZG282:NZG283"/>
    <mergeCell ref="NZH282:NZH283"/>
    <mergeCell ref="NZI282:NZI283"/>
    <mergeCell ref="NZK282:NZK283"/>
    <mergeCell ref="NZL282:NZL283"/>
    <mergeCell ref="OAC282:OAC283"/>
    <mergeCell ref="NZO282:NZO283"/>
    <mergeCell ref="NZP282:NZP283"/>
    <mergeCell ref="NZQ282:NZQ283"/>
    <mergeCell ref="NZS282:NZS283"/>
    <mergeCell ref="NZT282:NZT283"/>
    <mergeCell ref="NZU282:NZU283"/>
    <mergeCell ref="OAZ282:OAZ283"/>
    <mergeCell ref="OBA282:OBA283"/>
    <mergeCell ref="OAM282:OAM283"/>
    <mergeCell ref="OAN282:OAN283"/>
    <mergeCell ref="OAO282:OAO283"/>
    <mergeCell ref="OAQ282:OAQ283"/>
    <mergeCell ref="OAR282:OAR283"/>
    <mergeCell ref="OAS282:OAS283"/>
    <mergeCell ref="NXQ282:NXQ283"/>
    <mergeCell ref="OAU282:OAU283"/>
    <mergeCell ref="OAV282:OAV283"/>
    <mergeCell ref="OAW282:OAW283"/>
    <mergeCell ref="OAY282:OAY283"/>
    <mergeCell ref="OAE282:OAE283"/>
    <mergeCell ref="OAF282:OAF283"/>
    <mergeCell ref="OAG282:OAG283"/>
    <mergeCell ref="OAI282:OAI283"/>
    <mergeCell ref="OAJ282:OAJ283"/>
    <mergeCell ref="OAK282:OAK283"/>
    <mergeCell ref="NZW282:NZW283"/>
    <mergeCell ref="NZX282:NZX283"/>
    <mergeCell ref="NZY282:NZY283"/>
    <mergeCell ref="OAA282:OAA283"/>
    <mergeCell ref="OAB282:OAB283"/>
    <mergeCell ref="OBC282:OBC283"/>
    <mergeCell ref="OBD282:OBD283"/>
    <mergeCell ref="OBE282:OBE283"/>
    <mergeCell ref="OBG282:OBG283"/>
    <mergeCell ref="OBH282:OBH283"/>
    <mergeCell ref="OBY282:OBY283"/>
    <mergeCell ref="OBK282:OBK283"/>
    <mergeCell ref="OBL282:OBL283"/>
    <mergeCell ref="OBM282:OBM283"/>
    <mergeCell ref="OBO282:OBO283"/>
    <mergeCell ref="OBP282:OBP283"/>
    <mergeCell ref="OBQ282:OBQ283"/>
    <mergeCell ref="OCV282:OCV283"/>
    <mergeCell ref="OCW282:OCW283"/>
    <mergeCell ref="OCI282:OCI283"/>
    <mergeCell ref="OCJ282:OCJ283"/>
    <mergeCell ref="OCK282:OCK283"/>
    <mergeCell ref="OCM282:OCM283"/>
    <mergeCell ref="OCN282:OCN283"/>
    <mergeCell ref="OCO282:OCO283"/>
    <mergeCell ref="NZM282:NZM283"/>
    <mergeCell ref="OCQ282:OCQ283"/>
    <mergeCell ref="OCR282:OCR283"/>
    <mergeCell ref="OCS282:OCS283"/>
    <mergeCell ref="OCU282:OCU283"/>
    <mergeCell ref="OCA282:OCA283"/>
    <mergeCell ref="OCB282:OCB283"/>
    <mergeCell ref="OCC282:OCC283"/>
    <mergeCell ref="OCE282:OCE283"/>
    <mergeCell ref="OCF282:OCF283"/>
    <mergeCell ref="OCG282:OCG283"/>
    <mergeCell ref="OBS282:OBS283"/>
    <mergeCell ref="OBT282:OBT283"/>
    <mergeCell ref="OBU282:OBU283"/>
    <mergeCell ref="OBW282:OBW283"/>
    <mergeCell ref="OBX282:OBX283"/>
    <mergeCell ref="OCY282:OCY283"/>
    <mergeCell ref="OCZ282:OCZ283"/>
    <mergeCell ref="ODA282:ODA283"/>
    <mergeCell ref="ODC282:ODC283"/>
    <mergeCell ref="ODD282:ODD283"/>
    <mergeCell ref="ODU282:ODU283"/>
    <mergeCell ref="ODG282:ODG283"/>
    <mergeCell ref="ODH282:ODH283"/>
    <mergeCell ref="ODI282:ODI283"/>
    <mergeCell ref="ODK282:ODK283"/>
    <mergeCell ref="ODL282:ODL283"/>
    <mergeCell ref="ODM282:ODM283"/>
    <mergeCell ref="OER282:OER283"/>
    <mergeCell ref="OES282:OES283"/>
    <mergeCell ref="OEE282:OEE283"/>
    <mergeCell ref="OEF282:OEF283"/>
    <mergeCell ref="OEG282:OEG283"/>
    <mergeCell ref="OEI282:OEI283"/>
    <mergeCell ref="OEJ282:OEJ283"/>
    <mergeCell ref="OEK282:OEK283"/>
    <mergeCell ref="OBI282:OBI283"/>
    <mergeCell ref="OEM282:OEM283"/>
    <mergeCell ref="OEN282:OEN283"/>
    <mergeCell ref="OEO282:OEO283"/>
    <mergeCell ref="OEQ282:OEQ283"/>
    <mergeCell ref="ODW282:ODW283"/>
    <mergeCell ref="ODX282:ODX283"/>
    <mergeCell ref="ODY282:ODY283"/>
    <mergeCell ref="OEA282:OEA283"/>
    <mergeCell ref="OEB282:OEB283"/>
    <mergeCell ref="OEC282:OEC283"/>
    <mergeCell ref="ODO282:ODO283"/>
    <mergeCell ref="ODP282:ODP283"/>
    <mergeCell ref="ODQ282:ODQ283"/>
    <mergeCell ref="ODS282:ODS283"/>
    <mergeCell ref="ODT282:ODT283"/>
    <mergeCell ref="OEU282:OEU283"/>
    <mergeCell ref="OEV282:OEV283"/>
    <mergeCell ref="OEW282:OEW283"/>
    <mergeCell ref="OEY282:OEY283"/>
    <mergeCell ref="OEZ282:OEZ283"/>
    <mergeCell ref="OFQ282:OFQ283"/>
    <mergeCell ref="OFC282:OFC283"/>
    <mergeCell ref="OFD282:OFD283"/>
    <mergeCell ref="OFE282:OFE283"/>
    <mergeCell ref="OFG282:OFG283"/>
    <mergeCell ref="OFH282:OFH283"/>
    <mergeCell ref="OFI282:OFI283"/>
    <mergeCell ref="OGN282:OGN283"/>
    <mergeCell ref="OGO282:OGO283"/>
    <mergeCell ref="OGA282:OGA283"/>
    <mergeCell ref="OGB282:OGB283"/>
    <mergeCell ref="OGC282:OGC283"/>
    <mergeCell ref="OGE282:OGE283"/>
    <mergeCell ref="OGF282:OGF283"/>
    <mergeCell ref="OGG282:OGG283"/>
    <mergeCell ref="ODE282:ODE283"/>
    <mergeCell ref="OGI282:OGI283"/>
    <mergeCell ref="OGJ282:OGJ283"/>
    <mergeCell ref="OGK282:OGK283"/>
    <mergeCell ref="OGM282:OGM283"/>
    <mergeCell ref="OFS282:OFS283"/>
    <mergeCell ref="OFT282:OFT283"/>
    <mergeCell ref="OFU282:OFU283"/>
    <mergeCell ref="OFW282:OFW283"/>
    <mergeCell ref="OFX282:OFX283"/>
    <mergeCell ref="OFY282:OFY283"/>
    <mergeCell ref="OFK282:OFK283"/>
    <mergeCell ref="OFL282:OFL283"/>
    <mergeCell ref="OFM282:OFM283"/>
    <mergeCell ref="OFO282:OFO283"/>
    <mergeCell ref="OFP282:OFP283"/>
    <mergeCell ref="OGQ282:OGQ283"/>
    <mergeCell ref="OGR282:OGR283"/>
    <mergeCell ref="OGS282:OGS283"/>
    <mergeCell ref="OGU282:OGU283"/>
    <mergeCell ref="OGV282:OGV283"/>
    <mergeCell ref="OHM282:OHM283"/>
    <mergeCell ref="OGY282:OGY283"/>
    <mergeCell ref="OGZ282:OGZ283"/>
    <mergeCell ref="OHA282:OHA283"/>
    <mergeCell ref="OHC282:OHC283"/>
    <mergeCell ref="OHD282:OHD283"/>
    <mergeCell ref="OHE282:OHE283"/>
    <mergeCell ref="OIJ282:OIJ283"/>
    <mergeCell ref="OIK282:OIK283"/>
    <mergeCell ref="OHW282:OHW283"/>
    <mergeCell ref="OHX282:OHX283"/>
    <mergeCell ref="OHY282:OHY283"/>
    <mergeCell ref="OIA282:OIA283"/>
    <mergeCell ref="OIB282:OIB283"/>
    <mergeCell ref="OIC282:OIC283"/>
    <mergeCell ref="OFA282:OFA283"/>
    <mergeCell ref="OIE282:OIE283"/>
    <mergeCell ref="OIF282:OIF283"/>
    <mergeCell ref="OIG282:OIG283"/>
    <mergeCell ref="OII282:OII283"/>
    <mergeCell ref="OHO282:OHO283"/>
    <mergeCell ref="OHP282:OHP283"/>
    <mergeCell ref="OHQ282:OHQ283"/>
    <mergeCell ref="OHS282:OHS283"/>
    <mergeCell ref="OHT282:OHT283"/>
    <mergeCell ref="OHU282:OHU283"/>
    <mergeCell ref="OHG282:OHG283"/>
    <mergeCell ref="OHH282:OHH283"/>
    <mergeCell ref="OHI282:OHI283"/>
    <mergeCell ref="OHK282:OHK283"/>
    <mergeCell ref="OHL282:OHL283"/>
    <mergeCell ref="OIM282:OIM283"/>
    <mergeCell ref="OIN282:OIN283"/>
    <mergeCell ref="OIO282:OIO283"/>
    <mergeCell ref="OIQ282:OIQ283"/>
    <mergeCell ref="OIR282:OIR283"/>
    <mergeCell ref="OJI282:OJI283"/>
    <mergeCell ref="OIU282:OIU283"/>
    <mergeCell ref="OIV282:OIV283"/>
    <mergeCell ref="OIW282:OIW283"/>
    <mergeCell ref="OIY282:OIY283"/>
    <mergeCell ref="OIZ282:OIZ283"/>
    <mergeCell ref="OJA282:OJA283"/>
    <mergeCell ref="OKF282:OKF283"/>
    <mergeCell ref="OKG282:OKG283"/>
    <mergeCell ref="OJS282:OJS283"/>
    <mergeCell ref="OJT282:OJT283"/>
    <mergeCell ref="OJU282:OJU283"/>
    <mergeCell ref="OJW282:OJW283"/>
    <mergeCell ref="OJX282:OJX283"/>
    <mergeCell ref="OJY282:OJY283"/>
    <mergeCell ref="OGW282:OGW283"/>
    <mergeCell ref="OKA282:OKA283"/>
    <mergeCell ref="OKB282:OKB283"/>
    <mergeCell ref="OKC282:OKC283"/>
    <mergeCell ref="OKE282:OKE283"/>
    <mergeCell ref="OJK282:OJK283"/>
    <mergeCell ref="OJL282:OJL283"/>
    <mergeCell ref="OJM282:OJM283"/>
    <mergeCell ref="OJO282:OJO283"/>
    <mergeCell ref="OJP282:OJP283"/>
    <mergeCell ref="OJQ282:OJQ283"/>
    <mergeCell ref="OJC282:OJC283"/>
    <mergeCell ref="OJD282:OJD283"/>
    <mergeCell ref="OJE282:OJE283"/>
    <mergeCell ref="OJG282:OJG283"/>
    <mergeCell ref="OJH282:OJH283"/>
    <mergeCell ref="OKI282:OKI283"/>
    <mergeCell ref="OKJ282:OKJ283"/>
    <mergeCell ref="OKK282:OKK283"/>
    <mergeCell ref="OKM282:OKM283"/>
    <mergeCell ref="OKN282:OKN283"/>
    <mergeCell ref="OLE282:OLE283"/>
    <mergeCell ref="OKQ282:OKQ283"/>
    <mergeCell ref="OKR282:OKR283"/>
    <mergeCell ref="OKS282:OKS283"/>
    <mergeCell ref="OKU282:OKU283"/>
    <mergeCell ref="OKV282:OKV283"/>
    <mergeCell ref="OKW282:OKW283"/>
    <mergeCell ref="OMB282:OMB283"/>
    <mergeCell ref="OMC282:OMC283"/>
    <mergeCell ref="OLO282:OLO283"/>
    <mergeCell ref="OLP282:OLP283"/>
    <mergeCell ref="OLQ282:OLQ283"/>
    <mergeCell ref="OLS282:OLS283"/>
    <mergeCell ref="OLT282:OLT283"/>
    <mergeCell ref="OLU282:OLU283"/>
    <mergeCell ref="OIS282:OIS283"/>
    <mergeCell ref="OLW282:OLW283"/>
    <mergeCell ref="OLX282:OLX283"/>
    <mergeCell ref="OLY282:OLY283"/>
    <mergeCell ref="OMA282:OMA283"/>
    <mergeCell ref="OLG282:OLG283"/>
    <mergeCell ref="OLH282:OLH283"/>
    <mergeCell ref="OLI282:OLI283"/>
    <mergeCell ref="OLK282:OLK283"/>
    <mergeCell ref="OLL282:OLL283"/>
    <mergeCell ref="OLM282:OLM283"/>
    <mergeCell ref="OKY282:OKY283"/>
    <mergeCell ref="OKZ282:OKZ283"/>
    <mergeCell ref="OLA282:OLA283"/>
    <mergeCell ref="OLC282:OLC283"/>
    <mergeCell ref="OLD282:OLD283"/>
    <mergeCell ref="OME282:OME283"/>
    <mergeCell ref="OMF282:OMF283"/>
    <mergeCell ref="OMG282:OMG283"/>
    <mergeCell ref="OMI282:OMI283"/>
    <mergeCell ref="OMJ282:OMJ283"/>
    <mergeCell ref="ONA282:ONA283"/>
    <mergeCell ref="OMM282:OMM283"/>
    <mergeCell ref="OMN282:OMN283"/>
    <mergeCell ref="OMO282:OMO283"/>
    <mergeCell ref="OMQ282:OMQ283"/>
    <mergeCell ref="OMR282:OMR283"/>
    <mergeCell ref="OMS282:OMS283"/>
    <mergeCell ref="ONX282:ONX283"/>
    <mergeCell ref="ONY282:ONY283"/>
    <mergeCell ref="ONK282:ONK283"/>
    <mergeCell ref="ONL282:ONL283"/>
    <mergeCell ref="ONM282:ONM283"/>
    <mergeCell ref="ONO282:ONO283"/>
    <mergeCell ref="ONP282:ONP283"/>
    <mergeCell ref="ONQ282:ONQ283"/>
    <mergeCell ref="OKO282:OKO283"/>
    <mergeCell ref="ONS282:ONS283"/>
    <mergeCell ref="ONT282:ONT283"/>
    <mergeCell ref="ONU282:ONU283"/>
    <mergeCell ref="ONW282:ONW283"/>
    <mergeCell ref="ONC282:ONC283"/>
    <mergeCell ref="OND282:OND283"/>
    <mergeCell ref="ONE282:ONE283"/>
    <mergeCell ref="ONG282:ONG283"/>
    <mergeCell ref="ONH282:ONH283"/>
    <mergeCell ref="ONI282:ONI283"/>
    <mergeCell ref="OMU282:OMU283"/>
    <mergeCell ref="OMV282:OMV283"/>
    <mergeCell ref="OMW282:OMW283"/>
    <mergeCell ref="OMY282:OMY283"/>
    <mergeCell ref="OMZ282:OMZ283"/>
    <mergeCell ref="OOA282:OOA283"/>
    <mergeCell ref="OOB282:OOB283"/>
    <mergeCell ref="OOC282:OOC283"/>
    <mergeCell ref="OOE282:OOE283"/>
    <mergeCell ref="OOF282:OOF283"/>
    <mergeCell ref="OOW282:OOW283"/>
    <mergeCell ref="OOI282:OOI283"/>
    <mergeCell ref="OOJ282:OOJ283"/>
    <mergeCell ref="OOK282:OOK283"/>
    <mergeCell ref="OOM282:OOM283"/>
    <mergeCell ref="OON282:OON283"/>
    <mergeCell ref="OOO282:OOO283"/>
    <mergeCell ref="OPT282:OPT283"/>
    <mergeCell ref="OPU282:OPU283"/>
    <mergeCell ref="OPG282:OPG283"/>
    <mergeCell ref="OPH282:OPH283"/>
    <mergeCell ref="OPI282:OPI283"/>
    <mergeCell ref="OPK282:OPK283"/>
    <mergeCell ref="OPL282:OPL283"/>
    <mergeCell ref="OPM282:OPM283"/>
    <mergeCell ref="OMK282:OMK283"/>
    <mergeCell ref="OPO282:OPO283"/>
    <mergeCell ref="OPP282:OPP283"/>
    <mergeCell ref="OPQ282:OPQ283"/>
    <mergeCell ref="OPS282:OPS283"/>
    <mergeCell ref="OOY282:OOY283"/>
    <mergeCell ref="OOZ282:OOZ283"/>
    <mergeCell ref="OPA282:OPA283"/>
    <mergeCell ref="OPC282:OPC283"/>
    <mergeCell ref="OPD282:OPD283"/>
    <mergeCell ref="OPE282:OPE283"/>
    <mergeCell ref="OOQ282:OOQ283"/>
    <mergeCell ref="OOR282:OOR283"/>
    <mergeCell ref="OOS282:OOS283"/>
    <mergeCell ref="OOU282:OOU283"/>
    <mergeCell ref="OOV282:OOV283"/>
    <mergeCell ref="OPW282:OPW283"/>
    <mergeCell ref="OPX282:OPX283"/>
    <mergeCell ref="OPY282:OPY283"/>
    <mergeCell ref="OQA282:OQA283"/>
    <mergeCell ref="OQB282:OQB283"/>
    <mergeCell ref="OQS282:OQS283"/>
    <mergeCell ref="OQE282:OQE283"/>
    <mergeCell ref="OQF282:OQF283"/>
    <mergeCell ref="OQG282:OQG283"/>
    <mergeCell ref="OQI282:OQI283"/>
    <mergeCell ref="OQJ282:OQJ283"/>
    <mergeCell ref="OQK282:OQK283"/>
    <mergeCell ref="ORP282:ORP283"/>
    <mergeCell ref="ORQ282:ORQ283"/>
    <mergeCell ref="ORC282:ORC283"/>
    <mergeCell ref="ORD282:ORD283"/>
    <mergeCell ref="ORE282:ORE283"/>
    <mergeCell ref="ORG282:ORG283"/>
    <mergeCell ref="ORH282:ORH283"/>
    <mergeCell ref="ORI282:ORI283"/>
    <mergeCell ref="OOG282:OOG283"/>
    <mergeCell ref="ORK282:ORK283"/>
    <mergeCell ref="ORL282:ORL283"/>
    <mergeCell ref="ORM282:ORM283"/>
    <mergeCell ref="ORO282:ORO283"/>
    <mergeCell ref="OQU282:OQU283"/>
    <mergeCell ref="OQV282:OQV283"/>
    <mergeCell ref="OQW282:OQW283"/>
    <mergeCell ref="OQY282:OQY283"/>
    <mergeCell ref="OQZ282:OQZ283"/>
    <mergeCell ref="ORA282:ORA283"/>
    <mergeCell ref="OQM282:OQM283"/>
    <mergeCell ref="OQN282:OQN283"/>
    <mergeCell ref="OQO282:OQO283"/>
    <mergeCell ref="OQQ282:OQQ283"/>
    <mergeCell ref="OQR282:OQR283"/>
    <mergeCell ref="ORS282:ORS283"/>
    <mergeCell ref="ORT282:ORT283"/>
    <mergeCell ref="ORU282:ORU283"/>
    <mergeCell ref="ORW282:ORW283"/>
    <mergeCell ref="ORX282:ORX283"/>
    <mergeCell ref="OSO282:OSO283"/>
    <mergeCell ref="OSA282:OSA283"/>
    <mergeCell ref="OSB282:OSB283"/>
    <mergeCell ref="OSC282:OSC283"/>
    <mergeCell ref="OSE282:OSE283"/>
    <mergeCell ref="OSF282:OSF283"/>
    <mergeCell ref="OSG282:OSG283"/>
    <mergeCell ref="OTL282:OTL283"/>
    <mergeCell ref="OTM282:OTM283"/>
    <mergeCell ref="OSY282:OSY283"/>
    <mergeCell ref="OSZ282:OSZ283"/>
    <mergeCell ref="OTA282:OTA283"/>
    <mergeCell ref="OTC282:OTC283"/>
    <mergeCell ref="OTD282:OTD283"/>
    <mergeCell ref="OTE282:OTE283"/>
    <mergeCell ref="OQC282:OQC283"/>
    <mergeCell ref="OTG282:OTG283"/>
    <mergeCell ref="OTH282:OTH283"/>
    <mergeCell ref="OTI282:OTI283"/>
    <mergeCell ref="OTK282:OTK283"/>
    <mergeCell ref="OSQ282:OSQ283"/>
    <mergeCell ref="OSR282:OSR283"/>
    <mergeCell ref="OSS282:OSS283"/>
    <mergeCell ref="OSU282:OSU283"/>
    <mergeCell ref="OSV282:OSV283"/>
    <mergeCell ref="OSW282:OSW283"/>
    <mergeCell ref="OSI282:OSI283"/>
    <mergeCell ref="OSJ282:OSJ283"/>
    <mergeCell ref="OSK282:OSK283"/>
    <mergeCell ref="OSM282:OSM283"/>
    <mergeCell ref="OSN282:OSN283"/>
    <mergeCell ref="OTO282:OTO283"/>
    <mergeCell ref="OTP282:OTP283"/>
    <mergeCell ref="OTQ282:OTQ283"/>
    <mergeCell ref="OTS282:OTS283"/>
    <mergeCell ref="OTT282:OTT283"/>
    <mergeCell ref="OUK282:OUK283"/>
    <mergeCell ref="OTW282:OTW283"/>
    <mergeCell ref="OTX282:OTX283"/>
    <mergeCell ref="OTY282:OTY283"/>
    <mergeCell ref="OUA282:OUA283"/>
    <mergeCell ref="OUB282:OUB283"/>
    <mergeCell ref="OUC282:OUC283"/>
    <mergeCell ref="OVH282:OVH283"/>
    <mergeCell ref="OVI282:OVI283"/>
    <mergeCell ref="OUU282:OUU283"/>
    <mergeCell ref="OUV282:OUV283"/>
    <mergeCell ref="OUW282:OUW283"/>
    <mergeCell ref="OUY282:OUY283"/>
    <mergeCell ref="OUZ282:OUZ283"/>
    <mergeCell ref="OVA282:OVA283"/>
    <mergeCell ref="ORY282:ORY283"/>
    <mergeCell ref="OVC282:OVC283"/>
    <mergeCell ref="OVD282:OVD283"/>
    <mergeCell ref="OVE282:OVE283"/>
    <mergeCell ref="OVG282:OVG283"/>
    <mergeCell ref="OUM282:OUM283"/>
    <mergeCell ref="OUN282:OUN283"/>
    <mergeCell ref="OUO282:OUO283"/>
    <mergeCell ref="OUQ282:OUQ283"/>
    <mergeCell ref="OUR282:OUR283"/>
    <mergeCell ref="OUS282:OUS283"/>
    <mergeCell ref="OUE282:OUE283"/>
    <mergeCell ref="OUF282:OUF283"/>
    <mergeCell ref="OUG282:OUG283"/>
    <mergeCell ref="OUI282:OUI283"/>
    <mergeCell ref="OUJ282:OUJ283"/>
    <mergeCell ref="OVK282:OVK283"/>
    <mergeCell ref="OVL282:OVL283"/>
    <mergeCell ref="OVM282:OVM283"/>
    <mergeCell ref="OVO282:OVO283"/>
    <mergeCell ref="OVP282:OVP283"/>
    <mergeCell ref="OWG282:OWG283"/>
    <mergeCell ref="OVS282:OVS283"/>
    <mergeCell ref="OVT282:OVT283"/>
    <mergeCell ref="OVU282:OVU283"/>
    <mergeCell ref="OVW282:OVW283"/>
    <mergeCell ref="OVX282:OVX283"/>
    <mergeCell ref="OVY282:OVY283"/>
    <mergeCell ref="OXD282:OXD283"/>
    <mergeCell ref="OXE282:OXE283"/>
    <mergeCell ref="OWQ282:OWQ283"/>
    <mergeCell ref="OWR282:OWR283"/>
    <mergeCell ref="OWS282:OWS283"/>
    <mergeCell ref="OWU282:OWU283"/>
    <mergeCell ref="OWV282:OWV283"/>
    <mergeCell ref="OWW282:OWW283"/>
    <mergeCell ref="OTU282:OTU283"/>
    <mergeCell ref="OWY282:OWY283"/>
    <mergeCell ref="OWZ282:OWZ283"/>
    <mergeCell ref="OXA282:OXA283"/>
    <mergeCell ref="OXC282:OXC283"/>
    <mergeCell ref="OWI282:OWI283"/>
    <mergeCell ref="OWJ282:OWJ283"/>
    <mergeCell ref="OWK282:OWK283"/>
    <mergeCell ref="OWM282:OWM283"/>
    <mergeCell ref="OWN282:OWN283"/>
    <mergeCell ref="OWO282:OWO283"/>
    <mergeCell ref="OWA282:OWA283"/>
    <mergeCell ref="OWB282:OWB283"/>
    <mergeCell ref="OWC282:OWC283"/>
    <mergeCell ref="OWE282:OWE283"/>
    <mergeCell ref="OWF282:OWF283"/>
    <mergeCell ref="OXG282:OXG283"/>
    <mergeCell ref="OXH282:OXH283"/>
    <mergeCell ref="OXI282:OXI283"/>
    <mergeCell ref="OXK282:OXK283"/>
    <mergeCell ref="OXL282:OXL283"/>
    <mergeCell ref="OYC282:OYC283"/>
    <mergeCell ref="OXO282:OXO283"/>
    <mergeCell ref="OXP282:OXP283"/>
    <mergeCell ref="OXQ282:OXQ283"/>
    <mergeCell ref="OXS282:OXS283"/>
    <mergeCell ref="OXT282:OXT283"/>
    <mergeCell ref="OXU282:OXU283"/>
    <mergeCell ref="OYZ282:OYZ283"/>
    <mergeCell ref="OZA282:OZA283"/>
    <mergeCell ref="OYM282:OYM283"/>
    <mergeCell ref="OYN282:OYN283"/>
    <mergeCell ref="OYO282:OYO283"/>
    <mergeCell ref="OYQ282:OYQ283"/>
    <mergeCell ref="OYR282:OYR283"/>
    <mergeCell ref="OYS282:OYS283"/>
    <mergeCell ref="OVQ282:OVQ283"/>
    <mergeCell ref="OYU282:OYU283"/>
    <mergeCell ref="OYV282:OYV283"/>
    <mergeCell ref="OYW282:OYW283"/>
    <mergeCell ref="OYY282:OYY283"/>
    <mergeCell ref="OYE282:OYE283"/>
    <mergeCell ref="OYF282:OYF283"/>
    <mergeCell ref="OYG282:OYG283"/>
    <mergeCell ref="OYI282:OYI283"/>
    <mergeCell ref="OYJ282:OYJ283"/>
    <mergeCell ref="OYK282:OYK283"/>
    <mergeCell ref="OXW282:OXW283"/>
    <mergeCell ref="OXX282:OXX283"/>
    <mergeCell ref="OXY282:OXY283"/>
    <mergeCell ref="OYA282:OYA283"/>
    <mergeCell ref="OYB282:OYB283"/>
    <mergeCell ref="OZC282:OZC283"/>
    <mergeCell ref="OZD282:OZD283"/>
    <mergeCell ref="OZE282:OZE283"/>
    <mergeCell ref="OZG282:OZG283"/>
    <mergeCell ref="OZH282:OZH283"/>
    <mergeCell ref="OZY282:OZY283"/>
    <mergeCell ref="OZK282:OZK283"/>
    <mergeCell ref="OZL282:OZL283"/>
    <mergeCell ref="OZM282:OZM283"/>
    <mergeCell ref="OZO282:OZO283"/>
    <mergeCell ref="OZP282:OZP283"/>
    <mergeCell ref="OZQ282:OZQ283"/>
    <mergeCell ref="PAV282:PAV283"/>
    <mergeCell ref="PAW282:PAW283"/>
    <mergeCell ref="PAI282:PAI283"/>
    <mergeCell ref="PAJ282:PAJ283"/>
    <mergeCell ref="PAK282:PAK283"/>
    <mergeCell ref="PAM282:PAM283"/>
    <mergeCell ref="PAN282:PAN283"/>
    <mergeCell ref="PAO282:PAO283"/>
    <mergeCell ref="OXM282:OXM283"/>
    <mergeCell ref="PAQ282:PAQ283"/>
    <mergeCell ref="PAR282:PAR283"/>
    <mergeCell ref="PAS282:PAS283"/>
    <mergeCell ref="PAU282:PAU283"/>
    <mergeCell ref="PAA282:PAA283"/>
    <mergeCell ref="PAB282:PAB283"/>
    <mergeCell ref="PAC282:PAC283"/>
    <mergeCell ref="PAE282:PAE283"/>
    <mergeCell ref="PAF282:PAF283"/>
    <mergeCell ref="PAG282:PAG283"/>
    <mergeCell ref="OZS282:OZS283"/>
    <mergeCell ref="OZT282:OZT283"/>
    <mergeCell ref="OZU282:OZU283"/>
    <mergeCell ref="OZW282:OZW283"/>
    <mergeCell ref="OZX282:OZX283"/>
    <mergeCell ref="PAY282:PAY283"/>
    <mergeCell ref="PAZ282:PAZ283"/>
    <mergeCell ref="PBA282:PBA283"/>
    <mergeCell ref="PBC282:PBC283"/>
    <mergeCell ref="PBD282:PBD283"/>
    <mergeCell ref="PBU282:PBU283"/>
    <mergeCell ref="PBG282:PBG283"/>
    <mergeCell ref="PBH282:PBH283"/>
    <mergeCell ref="PBI282:PBI283"/>
    <mergeCell ref="PBK282:PBK283"/>
    <mergeCell ref="PBL282:PBL283"/>
    <mergeCell ref="PBM282:PBM283"/>
    <mergeCell ref="PCR282:PCR283"/>
    <mergeCell ref="PCS282:PCS283"/>
    <mergeCell ref="PCE282:PCE283"/>
    <mergeCell ref="PCF282:PCF283"/>
    <mergeCell ref="PCG282:PCG283"/>
    <mergeCell ref="PCI282:PCI283"/>
    <mergeCell ref="PCJ282:PCJ283"/>
    <mergeCell ref="PCK282:PCK283"/>
    <mergeCell ref="OZI282:OZI283"/>
    <mergeCell ref="PCM282:PCM283"/>
    <mergeCell ref="PCN282:PCN283"/>
    <mergeCell ref="PCO282:PCO283"/>
    <mergeCell ref="PCQ282:PCQ283"/>
    <mergeCell ref="PBW282:PBW283"/>
    <mergeCell ref="PBX282:PBX283"/>
    <mergeCell ref="PBY282:PBY283"/>
    <mergeCell ref="PCA282:PCA283"/>
    <mergeCell ref="PCB282:PCB283"/>
    <mergeCell ref="PCC282:PCC283"/>
    <mergeCell ref="PBO282:PBO283"/>
    <mergeCell ref="PBP282:PBP283"/>
    <mergeCell ref="PBQ282:PBQ283"/>
    <mergeCell ref="PBS282:PBS283"/>
    <mergeCell ref="PBT282:PBT283"/>
    <mergeCell ref="PCU282:PCU283"/>
    <mergeCell ref="PCV282:PCV283"/>
    <mergeCell ref="PCW282:PCW283"/>
    <mergeCell ref="PCY282:PCY283"/>
    <mergeCell ref="PCZ282:PCZ283"/>
    <mergeCell ref="PDQ282:PDQ283"/>
    <mergeCell ref="PDC282:PDC283"/>
    <mergeCell ref="PDD282:PDD283"/>
    <mergeCell ref="PDE282:PDE283"/>
    <mergeCell ref="PDG282:PDG283"/>
    <mergeCell ref="PDH282:PDH283"/>
    <mergeCell ref="PDI282:PDI283"/>
    <mergeCell ref="PEN282:PEN283"/>
    <mergeCell ref="PEO282:PEO283"/>
    <mergeCell ref="PEA282:PEA283"/>
    <mergeCell ref="PEB282:PEB283"/>
    <mergeCell ref="PEC282:PEC283"/>
    <mergeCell ref="PEE282:PEE283"/>
    <mergeCell ref="PEF282:PEF283"/>
    <mergeCell ref="PEG282:PEG283"/>
    <mergeCell ref="PBE282:PBE283"/>
    <mergeCell ref="PEI282:PEI283"/>
    <mergeCell ref="PEJ282:PEJ283"/>
    <mergeCell ref="PEK282:PEK283"/>
    <mergeCell ref="PEM282:PEM283"/>
    <mergeCell ref="PDS282:PDS283"/>
    <mergeCell ref="PDT282:PDT283"/>
    <mergeCell ref="PDU282:PDU283"/>
    <mergeCell ref="PDW282:PDW283"/>
    <mergeCell ref="PDX282:PDX283"/>
    <mergeCell ref="PDY282:PDY283"/>
    <mergeCell ref="PDK282:PDK283"/>
    <mergeCell ref="PDL282:PDL283"/>
    <mergeCell ref="PDM282:PDM283"/>
    <mergeCell ref="PDO282:PDO283"/>
    <mergeCell ref="PDP282:PDP283"/>
    <mergeCell ref="PEQ282:PEQ283"/>
    <mergeCell ref="PER282:PER283"/>
    <mergeCell ref="PES282:PES283"/>
    <mergeCell ref="PEU282:PEU283"/>
    <mergeCell ref="PEV282:PEV283"/>
    <mergeCell ref="PFM282:PFM283"/>
    <mergeCell ref="PEY282:PEY283"/>
    <mergeCell ref="PEZ282:PEZ283"/>
    <mergeCell ref="PFA282:PFA283"/>
    <mergeCell ref="PFC282:PFC283"/>
    <mergeCell ref="PFD282:PFD283"/>
    <mergeCell ref="PFE282:PFE283"/>
    <mergeCell ref="PGJ282:PGJ283"/>
    <mergeCell ref="PGK282:PGK283"/>
    <mergeCell ref="PFW282:PFW283"/>
    <mergeCell ref="PFX282:PFX283"/>
    <mergeCell ref="PFY282:PFY283"/>
    <mergeCell ref="PGA282:PGA283"/>
    <mergeCell ref="PGB282:PGB283"/>
    <mergeCell ref="PGC282:PGC283"/>
    <mergeCell ref="PDA282:PDA283"/>
    <mergeCell ref="PGE282:PGE283"/>
    <mergeCell ref="PGF282:PGF283"/>
    <mergeCell ref="PGG282:PGG283"/>
    <mergeCell ref="PGI282:PGI283"/>
    <mergeCell ref="PFO282:PFO283"/>
    <mergeCell ref="PFP282:PFP283"/>
    <mergeCell ref="PFQ282:PFQ283"/>
    <mergeCell ref="PFS282:PFS283"/>
    <mergeCell ref="PFT282:PFT283"/>
    <mergeCell ref="PFU282:PFU283"/>
    <mergeCell ref="PFG282:PFG283"/>
    <mergeCell ref="PFH282:PFH283"/>
    <mergeCell ref="PFI282:PFI283"/>
    <mergeCell ref="PFK282:PFK283"/>
    <mergeCell ref="PFL282:PFL283"/>
    <mergeCell ref="PGM282:PGM283"/>
    <mergeCell ref="PGN282:PGN283"/>
    <mergeCell ref="PGO282:PGO283"/>
    <mergeCell ref="PGQ282:PGQ283"/>
    <mergeCell ref="PGR282:PGR283"/>
    <mergeCell ref="PHI282:PHI283"/>
    <mergeCell ref="PGU282:PGU283"/>
    <mergeCell ref="PGV282:PGV283"/>
    <mergeCell ref="PGW282:PGW283"/>
    <mergeCell ref="PGY282:PGY283"/>
    <mergeCell ref="PGZ282:PGZ283"/>
    <mergeCell ref="PHA282:PHA283"/>
    <mergeCell ref="PIF282:PIF283"/>
    <mergeCell ref="PIG282:PIG283"/>
    <mergeCell ref="PHS282:PHS283"/>
    <mergeCell ref="PHT282:PHT283"/>
    <mergeCell ref="PHU282:PHU283"/>
    <mergeCell ref="PHW282:PHW283"/>
    <mergeCell ref="PHX282:PHX283"/>
    <mergeCell ref="PHY282:PHY283"/>
    <mergeCell ref="PEW282:PEW283"/>
    <mergeCell ref="PIA282:PIA283"/>
    <mergeCell ref="PIB282:PIB283"/>
    <mergeCell ref="PIC282:PIC283"/>
    <mergeCell ref="PIE282:PIE283"/>
    <mergeCell ref="PHK282:PHK283"/>
    <mergeCell ref="PHL282:PHL283"/>
    <mergeCell ref="PHM282:PHM283"/>
    <mergeCell ref="PHO282:PHO283"/>
    <mergeCell ref="PHP282:PHP283"/>
    <mergeCell ref="PHQ282:PHQ283"/>
    <mergeCell ref="PHC282:PHC283"/>
    <mergeCell ref="PHD282:PHD283"/>
    <mergeCell ref="PHE282:PHE283"/>
    <mergeCell ref="PHG282:PHG283"/>
    <mergeCell ref="PHH282:PHH283"/>
    <mergeCell ref="PII282:PII283"/>
    <mergeCell ref="PIJ282:PIJ283"/>
    <mergeCell ref="PIK282:PIK283"/>
    <mergeCell ref="PIM282:PIM283"/>
    <mergeCell ref="PIN282:PIN283"/>
    <mergeCell ref="PJE282:PJE283"/>
    <mergeCell ref="PIQ282:PIQ283"/>
    <mergeCell ref="PIR282:PIR283"/>
    <mergeCell ref="PIS282:PIS283"/>
    <mergeCell ref="PIU282:PIU283"/>
    <mergeCell ref="PIV282:PIV283"/>
    <mergeCell ref="PIW282:PIW283"/>
    <mergeCell ref="PKB282:PKB283"/>
    <mergeCell ref="PKC282:PKC283"/>
    <mergeCell ref="PJO282:PJO283"/>
    <mergeCell ref="PJP282:PJP283"/>
    <mergeCell ref="PJQ282:PJQ283"/>
    <mergeCell ref="PJS282:PJS283"/>
    <mergeCell ref="PJT282:PJT283"/>
    <mergeCell ref="PJU282:PJU283"/>
    <mergeCell ref="PGS282:PGS283"/>
    <mergeCell ref="PJW282:PJW283"/>
    <mergeCell ref="PJX282:PJX283"/>
    <mergeCell ref="PJY282:PJY283"/>
    <mergeCell ref="PKA282:PKA283"/>
    <mergeCell ref="PJG282:PJG283"/>
    <mergeCell ref="PJH282:PJH283"/>
    <mergeCell ref="PJI282:PJI283"/>
    <mergeCell ref="PJK282:PJK283"/>
    <mergeCell ref="PJL282:PJL283"/>
    <mergeCell ref="PJM282:PJM283"/>
    <mergeCell ref="PIY282:PIY283"/>
    <mergeCell ref="PIZ282:PIZ283"/>
    <mergeCell ref="PJA282:PJA283"/>
    <mergeCell ref="PJC282:PJC283"/>
    <mergeCell ref="PJD282:PJD283"/>
    <mergeCell ref="PKE282:PKE283"/>
    <mergeCell ref="PKF282:PKF283"/>
    <mergeCell ref="PKG282:PKG283"/>
    <mergeCell ref="PKI282:PKI283"/>
    <mergeCell ref="PKJ282:PKJ283"/>
    <mergeCell ref="PLA282:PLA283"/>
    <mergeCell ref="PKM282:PKM283"/>
    <mergeCell ref="PKN282:PKN283"/>
    <mergeCell ref="PKO282:PKO283"/>
    <mergeCell ref="PKQ282:PKQ283"/>
    <mergeCell ref="PKR282:PKR283"/>
    <mergeCell ref="PKS282:PKS283"/>
    <mergeCell ref="PLX282:PLX283"/>
    <mergeCell ref="PLY282:PLY283"/>
    <mergeCell ref="PLK282:PLK283"/>
    <mergeCell ref="PLL282:PLL283"/>
    <mergeCell ref="PLM282:PLM283"/>
    <mergeCell ref="PLO282:PLO283"/>
    <mergeCell ref="PLP282:PLP283"/>
    <mergeCell ref="PLQ282:PLQ283"/>
    <mergeCell ref="PIO282:PIO283"/>
    <mergeCell ref="PLS282:PLS283"/>
    <mergeCell ref="PLT282:PLT283"/>
    <mergeCell ref="PLU282:PLU283"/>
    <mergeCell ref="PLW282:PLW283"/>
    <mergeCell ref="PLC282:PLC283"/>
    <mergeCell ref="PLD282:PLD283"/>
    <mergeCell ref="PLE282:PLE283"/>
    <mergeCell ref="PLG282:PLG283"/>
    <mergeCell ref="PLH282:PLH283"/>
    <mergeCell ref="PLI282:PLI283"/>
    <mergeCell ref="PKU282:PKU283"/>
    <mergeCell ref="PKV282:PKV283"/>
    <mergeCell ref="PKW282:PKW283"/>
    <mergeCell ref="PKY282:PKY283"/>
    <mergeCell ref="PKZ282:PKZ283"/>
    <mergeCell ref="PMA282:PMA283"/>
    <mergeCell ref="PMB282:PMB283"/>
    <mergeCell ref="PMC282:PMC283"/>
    <mergeCell ref="PME282:PME283"/>
    <mergeCell ref="PMF282:PMF283"/>
    <mergeCell ref="PMW282:PMW283"/>
    <mergeCell ref="PMI282:PMI283"/>
    <mergeCell ref="PMJ282:PMJ283"/>
    <mergeCell ref="PMK282:PMK283"/>
    <mergeCell ref="PMM282:PMM283"/>
    <mergeCell ref="PMN282:PMN283"/>
    <mergeCell ref="PMO282:PMO283"/>
    <mergeCell ref="PNT282:PNT283"/>
    <mergeCell ref="PNU282:PNU283"/>
    <mergeCell ref="PNG282:PNG283"/>
    <mergeCell ref="PNH282:PNH283"/>
    <mergeCell ref="PNI282:PNI283"/>
    <mergeCell ref="PNK282:PNK283"/>
    <mergeCell ref="PNL282:PNL283"/>
    <mergeCell ref="PNM282:PNM283"/>
    <mergeCell ref="PKK282:PKK283"/>
    <mergeCell ref="PNO282:PNO283"/>
    <mergeCell ref="PNP282:PNP283"/>
    <mergeCell ref="PNQ282:PNQ283"/>
    <mergeCell ref="PNS282:PNS283"/>
    <mergeCell ref="PMY282:PMY283"/>
    <mergeCell ref="PMZ282:PMZ283"/>
    <mergeCell ref="PNA282:PNA283"/>
    <mergeCell ref="PNC282:PNC283"/>
    <mergeCell ref="PND282:PND283"/>
    <mergeCell ref="PNE282:PNE283"/>
    <mergeCell ref="PMQ282:PMQ283"/>
    <mergeCell ref="PMR282:PMR283"/>
    <mergeCell ref="PMS282:PMS283"/>
    <mergeCell ref="PMU282:PMU283"/>
    <mergeCell ref="PMV282:PMV283"/>
    <mergeCell ref="PNW282:PNW283"/>
    <mergeCell ref="PNX282:PNX283"/>
    <mergeCell ref="PNY282:PNY283"/>
    <mergeCell ref="POA282:POA283"/>
    <mergeCell ref="POB282:POB283"/>
    <mergeCell ref="POS282:POS283"/>
    <mergeCell ref="POE282:POE283"/>
    <mergeCell ref="POF282:POF283"/>
    <mergeCell ref="POG282:POG283"/>
    <mergeCell ref="POI282:POI283"/>
    <mergeCell ref="POJ282:POJ283"/>
    <mergeCell ref="POK282:POK283"/>
    <mergeCell ref="PPP282:PPP283"/>
    <mergeCell ref="PPQ282:PPQ283"/>
    <mergeCell ref="PPC282:PPC283"/>
    <mergeCell ref="PPD282:PPD283"/>
    <mergeCell ref="PPE282:PPE283"/>
    <mergeCell ref="PPG282:PPG283"/>
    <mergeCell ref="PPH282:PPH283"/>
    <mergeCell ref="PPI282:PPI283"/>
    <mergeCell ref="PMG282:PMG283"/>
    <mergeCell ref="PPK282:PPK283"/>
    <mergeCell ref="PPL282:PPL283"/>
    <mergeCell ref="PPM282:PPM283"/>
    <mergeCell ref="PPO282:PPO283"/>
    <mergeCell ref="POU282:POU283"/>
    <mergeCell ref="POV282:POV283"/>
    <mergeCell ref="POW282:POW283"/>
    <mergeCell ref="POY282:POY283"/>
    <mergeCell ref="POZ282:POZ283"/>
    <mergeCell ref="PPA282:PPA283"/>
    <mergeCell ref="POM282:POM283"/>
    <mergeCell ref="PON282:PON283"/>
    <mergeCell ref="POO282:POO283"/>
    <mergeCell ref="POQ282:POQ283"/>
    <mergeCell ref="POR282:POR283"/>
    <mergeCell ref="PPS282:PPS283"/>
    <mergeCell ref="PPT282:PPT283"/>
    <mergeCell ref="PPU282:PPU283"/>
    <mergeCell ref="PPW282:PPW283"/>
    <mergeCell ref="PPX282:PPX283"/>
    <mergeCell ref="PQO282:PQO283"/>
    <mergeCell ref="PQA282:PQA283"/>
    <mergeCell ref="PQB282:PQB283"/>
    <mergeCell ref="PQC282:PQC283"/>
    <mergeCell ref="PQE282:PQE283"/>
    <mergeCell ref="PQF282:PQF283"/>
    <mergeCell ref="PQG282:PQG283"/>
    <mergeCell ref="PRL282:PRL283"/>
    <mergeCell ref="PRM282:PRM283"/>
    <mergeCell ref="PQY282:PQY283"/>
    <mergeCell ref="PQZ282:PQZ283"/>
    <mergeCell ref="PRA282:PRA283"/>
    <mergeCell ref="PRC282:PRC283"/>
    <mergeCell ref="PRD282:PRD283"/>
    <mergeCell ref="PRE282:PRE283"/>
    <mergeCell ref="POC282:POC283"/>
    <mergeCell ref="PRG282:PRG283"/>
    <mergeCell ref="PRH282:PRH283"/>
    <mergeCell ref="PRI282:PRI283"/>
    <mergeCell ref="PRK282:PRK283"/>
    <mergeCell ref="PQQ282:PQQ283"/>
    <mergeCell ref="PQR282:PQR283"/>
    <mergeCell ref="PQS282:PQS283"/>
    <mergeCell ref="PQU282:PQU283"/>
    <mergeCell ref="PQV282:PQV283"/>
    <mergeCell ref="PQW282:PQW283"/>
    <mergeCell ref="PQI282:PQI283"/>
    <mergeCell ref="PQJ282:PQJ283"/>
    <mergeCell ref="PQK282:PQK283"/>
    <mergeCell ref="PQM282:PQM283"/>
    <mergeCell ref="PQN282:PQN283"/>
    <mergeCell ref="PRO282:PRO283"/>
    <mergeCell ref="PRP282:PRP283"/>
    <mergeCell ref="PRQ282:PRQ283"/>
    <mergeCell ref="PRS282:PRS283"/>
    <mergeCell ref="PRT282:PRT283"/>
    <mergeCell ref="PSK282:PSK283"/>
    <mergeCell ref="PRW282:PRW283"/>
    <mergeCell ref="PRX282:PRX283"/>
    <mergeCell ref="PRY282:PRY283"/>
    <mergeCell ref="PSA282:PSA283"/>
    <mergeCell ref="PSB282:PSB283"/>
    <mergeCell ref="PSC282:PSC283"/>
    <mergeCell ref="PTH282:PTH283"/>
    <mergeCell ref="PTI282:PTI283"/>
    <mergeCell ref="PSU282:PSU283"/>
    <mergeCell ref="PSV282:PSV283"/>
    <mergeCell ref="PSW282:PSW283"/>
    <mergeCell ref="PSY282:PSY283"/>
    <mergeCell ref="PSZ282:PSZ283"/>
    <mergeCell ref="PTA282:PTA283"/>
    <mergeCell ref="PPY282:PPY283"/>
    <mergeCell ref="PTC282:PTC283"/>
    <mergeCell ref="PTD282:PTD283"/>
    <mergeCell ref="PTE282:PTE283"/>
    <mergeCell ref="PTG282:PTG283"/>
    <mergeCell ref="PSM282:PSM283"/>
    <mergeCell ref="PSN282:PSN283"/>
    <mergeCell ref="PSO282:PSO283"/>
    <mergeCell ref="PSQ282:PSQ283"/>
    <mergeCell ref="PSR282:PSR283"/>
    <mergeCell ref="PSS282:PSS283"/>
    <mergeCell ref="PSE282:PSE283"/>
    <mergeCell ref="PSF282:PSF283"/>
    <mergeCell ref="PSG282:PSG283"/>
    <mergeCell ref="PSI282:PSI283"/>
    <mergeCell ref="PSJ282:PSJ283"/>
    <mergeCell ref="PTK282:PTK283"/>
    <mergeCell ref="PTL282:PTL283"/>
    <mergeCell ref="PTM282:PTM283"/>
    <mergeCell ref="PTO282:PTO283"/>
    <mergeCell ref="PTP282:PTP283"/>
    <mergeCell ref="PUG282:PUG283"/>
    <mergeCell ref="PTS282:PTS283"/>
    <mergeCell ref="PTT282:PTT283"/>
    <mergeCell ref="PTU282:PTU283"/>
    <mergeCell ref="PTW282:PTW283"/>
    <mergeCell ref="PTX282:PTX283"/>
    <mergeCell ref="PTY282:PTY283"/>
    <mergeCell ref="PVD282:PVD283"/>
    <mergeCell ref="PVE282:PVE283"/>
    <mergeCell ref="PUQ282:PUQ283"/>
    <mergeCell ref="PUR282:PUR283"/>
    <mergeCell ref="PUS282:PUS283"/>
    <mergeCell ref="PUU282:PUU283"/>
    <mergeCell ref="PUV282:PUV283"/>
    <mergeCell ref="PUW282:PUW283"/>
    <mergeCell ref="PRU282:PRU283"/>
    <mergeCell ref="PUY282:PUY283"/>
    <mergeCell ref="PUZ282:PUZ283"/>
    <mergeCell ref="PVA282:PVA283"/>
    <mergeCell ref="PVC282:PVC283"/>
    <mergeCell ref="PUI282:PUI283"/>
    <mergeCell ref="PUJ282:PUJ283"/>
    <mergeCell ref="PUK282:PUK283"/>
    <mergeCell ref="PUM282:PUM283"/>
    <mergeCell ref="PUN282:PUN283"/>
    <mergeCell ref="PUO282:PUO283"/>
    <mergeCell ref="PUA282:PUA283"/>
    <mergeCell ref="PUB282:PUB283"/>
    <mergeCell ref="PUC282:PUC283"/>
    <mergeCell ref="PUE282:PUE283"/>
    <mergeCell ref="PUF282:PUF283"/>
    <mergeCell ref="PVG282:PVG283"/>
    <mergeCell ref="PVH282:PVH283"/>
    <mergeCell ref="PVI282:PVI283"/>
    <mergeCell ref="PVK282:PVK283"/>
    <mergeCell ref="PVL282:PVL283"/>
    <mergeCell ref="PWC282:PWC283"/>
    <mergeCell ref="PVO282:PVO283"/>
    <mergeCell ref="PVP282:PVP283"/>
    <mergeCell ref="PVQ282:PVQ283"/>
    <mergeCell ref="PVS282:PVS283"/>
    <mergeCell ref="PVT282:PVT283"/>
    <mergeCell ref="PVU282:PVU283"/>
    <mergeCell ref="PWZ282:PWZ283"/>
    <mergeCell ref="PXA282:PXA283"/>
    <mergeCell ref="PWM282:PWM283"/>
    <mergeCell ref="PWN282:PWN283"/>
    <mergeCell ref="PWO282:PWO283"/>
    <mergeCell ref="PWQ282:PWQ283"/>
    <mergeCell ref="PWR282:PWR283"/>
    <mergeCell ref="PWS282:PWS283"/>
    <mergeCell ref="PTQ282:PTQ283"/>
    <mergeCell ref="PWU282:PWU283"/>
    <mergeCell ref="PWV282:PWV283"/>
    <mergeCell ref="PWW282:PWW283"/>
    <mergeCell ref="PWY282:PWY283"/>
    <mergeCell ref="PWE282:PWE283"/>
    <mergeCell ref="PWF282:PWF283"/>
    <mergeCell ref="PWG282:PWG283"/>
    <mergeCell ref="PWI282:PWI283"/>
    <mergeCell ref="PWJ282:PWJ283"/>
    <mergeCell ref="PWK282:PWK283"/>
    <mergeCell ref="PVW282:PVW283"/>
    <mergeCell ref="PVX282:PVX283"/>
    <mergeCell ref="PVY282:PVY283"/>
    <mergeCell ref="PWA282:PWA283"/>
    <mergeCell ref="PWB282:PWB283"/>
    <mergeCell ref="PXC282:PXC283"/>
    <mergeCell ref="PXD282:PXD283"/>
    <mergeCell ref="PXE282:PXE283"/>
    <mergeCell ref="PXG282:PXG283"/>
    <mergeCell ref="PXH282:PXH283"/>
    <mergeCell ref="PXY282:PXY283"/>
    <mergeCell ref="PXK282:PXK283"/>
    <mergeCell ref="PXL282:PXL283"/>
    <mergeCell ref="PXM282:PXM283"/>
    <mergeCell ref="PXO282:PXO283"/>
    <mergeCell ref="PXP282:PXP283"/>
    <mergeCell ref="PXQ282:PXQ283"/>
    <mergeCell ref="PYV282:PYV283"/>
    <mergeCell ref="PYW282:PYW283"/>
    <mergeCell ref="PYI282:PYI283"/>
    <mergeCell ref="PYJ282:PYJ283"/>
    <mergeCell ref="PYK282:PYK283"/>
    <mergeCell ref="PYM282:PYM283"/>
    <mergeCell ref="PYN282:PYN283"/>
    <mergeCell ref="PYO282:PYO283"/>
    <mergeCell ref="PVM282:PVM283"/>
    <mergeCell ref="PYQ282:PYQ283"/>
    <mergeCell ref="PYR282:PYR283"/>
    <mergeCell ref="PYS282:PYS283"/>
    <mergeCell ref="PYU282:PYU283"/>
    <mergeCell ref="PYA282:PYA283"/>
    <mergeCell ref="PYB282:PYB283"/>
    <mergeCell ref="PYC282:PYC283"/>
    <mergeCell ref="PYE282:PYE283"/>
    <mergeCell ref="PYF282:PYF283"/>
    <mergeCell ref="PYG282:PYG283"/>
    <mergeCell ref="PXS282:PXS283"/>
    <mergeCell ref="PXT282:PXT283"/>
    <mergeCell ref="PXU282:PXU283"/>
    <mergeCell ref="PXW282:PXW283"/>
    <mergeCell ref="PXX282:PXX283"/>
    <mergeCell ref="PYY282:PYY283"/>
    <mergeCell ref="PYZ282:PYZ283"/>
    <mergeCell ref="PZA282:PZA283"/>
    <mergeCell ref="PZC282:PZC283"/>
    <mergeCell ref="PZD282:PZD283"/>
    <mergeCell ref="PZU282:PZU283"/>
    <mergeCell ref="PZG282:PZG283"/>
    <mergeCell ref="PZH282:PZH283"/>
    <mergeCell ref="PZI282:PZI283"/>
    <mergeCell ref="PZK282:PZK283"/>
    <mergeCell ref="PZL282:PZL283"/>
    <mergeCell ref="PZM282:PZM283"/>
    <mergeCell ref="QAR282:QAR283"/>
    <mergeCell ref="QAS282:QAS283"/>
    <mergeCell ref="QAE282:QAE283"/>
    <mergeCell ref="QAF282:QAF283"/>
    <mergeCell ref="QAG282:QAG283"/>
    <mergeCell ref="QAI282:QAI283"/>
    <mergeCell ref="QAJ282:QAJ283"/>
    <mergeCell ref="QAK282:QAK283"/>
    <mergeCell ref="PXI282:PXI283"/>
    <mergeCell ref="QAM282:QAM283"/>
    <mergeCell ref="QAN282:QAN283"/>
    <mergeCell ref="QAO282:QAO283"/>
    <mergeCell ref="QAQ282:QAQ283"/>
    <mergeCell ref="PZW282:PZW283"/>
    <mergeCell ref="PZX282:PZX283"/>
    <mergeCell ref="PZY282:PZY283"/>
    <mergeCell ref="QAA282:QAA283"/>
    <mergeCell ref="QAB282:QAB283"/>
    <mergeCell ref="QAC282:QAC283"/>
    <mergeCell ref="PZO282:PZO283"/>
    <mergeCell ref="PZP282:PZP283"/>
    <mergeCell ref="PZQ282:PZQ283"/>
    <mergeCell ref="PZS282:PZS283"/>
    <mergeCell ref="PZT282:PZT283"/>
    <mergeCell ref="QAU282:QAU283"/>
    <mergeCell ref="QAV282:QAV283"/>
    <mergeCell ref="QAW282:QAW283"/>
    <mergeCell ref="QAY282:QAY283"/>
    <mergeCell ref="QAZ282:QAZ283"/>
    <mergeCell ref="QBQ282:QBQ283"/>
    <mergeCell ref="QBC282:QBC283"/>
    <mergeCell ref="QBD282:QBD283"/>
    <mergeCell ref="QBE282:QBE283"/>
    <mergeCell ref="QBG282:QBG283"/>
    <mergeCell ref="QBH282:QBH283"/>
    <mergeCell ref="QBI282:QBI283"/>
    <mergeCell ref="QCN282:QCN283"/>
    <mergeCell ref="QCO282:QCO283"/>
    <mergeCell ref="QCA282:QCA283"/>
    <mergeCell ref="QCB282:QCB283"/>
    <mergeCell ref="QCC282:QCC283"/>
    <mergeCell ref="QCE282:QCE283"/>
    <mergeCell ref="QCF282:QCF283"/>
    <mergeCell ref="QCG282:QCG283"/>
    <mergeCell ref="PZE282:PZE283"/>
    <mergeCell ref="QCI282:QCI283"/>
    <mergeCell ref="QCJ282:QCJ283"/>
    <mergeCell ref="QCK282:QCK283"/>
    <mergeCell ref="QCM282:QCM283"/>
    <mergeCell ref="QBS282:QBS283"/>
    <mergeCell ref="QBT282:QBT283"/>
    <mergeCell ref="QBU282:QBU283"/>
    <mergeCell ref="QBW282:QBW283"/>
    <mergeCell ref="QBX282:QBX283"/>
    <mergeCell ref="QBY282:QBY283"/>
    <mergeCell ref="QBK282:QBK283"/>
    <mergeCell ref="QBL282:QBL283"/>
    <mergeCell ref="QBM282:QBM283"/>
    <mergeCell ref="QBO282:QBO283"/>
    <mergeCell ref="QBP282:QBP283"/>
    <mergeCell ref="QCQ282:QCQ283"/>
    <mergeCell ref="QCR282:QCR283"/>
    <mergeCell ref="QCS282:QCS283"/>
    <mergeCell ref="QCU282:QCU283"/>
    <mergeCell ref="QCV282:QCV283"/>
    <mergeCell ref="QDM282:QDM283"/>
    <mergeCell ref="QCY282:QCY283"/>
    <mergeCell ref="QCZ282:QCZ283"/>
    <mergeCell ref="QDA282:QDA283"/>
    <mergeCell ref="QDC282:QDC283"/>
    <mergeCell ref="QDD282:QDD283"/>
    <mergeCell ref="QDE282:QDE283"/>
    <mergeCell ref="QEJ282:QEJ283"/>
    <mergeCell ref="QEK282:QEK283"/>
    <mergeCell ref="QDW282:QDW283"/>
    <mergeCell ref="QDX282:QDX283"/>
    <mergeCell ref="QDY282:QDY283"/>
    <mergeCell ref="QEA282:QEA283"/>
    <mergeCell ref="QEB282:QEB283"/>
    <mergeCell ref="QEC282:QEC283"/>
    <mergeCell ref="QBA282:QBA283"/>
    <mergeCell ref="QEE282:QEE283"/>
    <mergeCell ref="QEF282:QEF283"/>
    <mergeCell ref="QEG282:QEG283"/>
    <mergeCell ref="QEI282:QEI283"/>
    <mergeCell ref="QDO282:QDO283"/>
    <mergeCell ref="QDP282:QDP283"/>
    <mergeCell ref="QDQ282:QDQ283"/>
    <mergeCell ref="QDS282:QDS283"/>
    <mergeCell ref="QDT282:QDT283"/>
    <mergeCell ref="QDU282:QDU283"/>
    <mergeCell ref="QDG282:QDG283"/>
    <mergeCell ref="QDH282:QDH283"/>
    <mergeCell ref="QDI282:QDI283"/>
    <mergeCell ref="QDK282:QDK283"/>
    <mergeCell ref="QDL282:QDL283"/>
    <mergeCell ref="QEM282:QEM283"/>
    <mergeCell ref="QEN282:QEN283"/>
    <mergeCell ref="QEO282:QEO283"/>
    <mergeCell ref="QEQ282:QEQ283"/>
    <mergeCell ref="QER282:QER283"/>
    <mergeCell ref="QFI282:QFI283"/>
    <mergeCell ref="QEU282:QEU283"/>
    <mergeCell ref="QEV282:QEV283"/>
    <mergeCell ref="QEW282:QEW283"/>
    <mergeCell ref="QEY282:QEY283"/>
    <mergeCell ref="QEZ282:QEZ283"/>
    <mergeCell ref="QFA282:QFA283"/>
    <mergeCell ref="QGF282:QGF283"/>
    <mergeCell ref="QGG282:QGG283"/>
    <mergeCell ref="QFS282:QFS283"/>
    <mergeCell ref="QFT282:QFT283"/>
    <mergeCell ref="QFU282:QFU283"/>
    <mergeCell ref="QFW282:QFW283"/>
    <mergeCell ref="QFX282:QFX283"/>
    <mergeCell ref="QFY282:QFY283"/>
    <mergeCell ref="QCW282:QCW283"/>
    <mergeCell ref="QGA282:QGA283"/>
    <mergeCell ref="QGB282:QGB283"/>
    <mergeCell ref="QGC282:QGC283"/>
    <mergeCell ref="QGE282:QGE283"/>
    <mergeCell ref="QFK282:QFK283"/>
    <mergeCell ref="QFL282:QFL283"/>
    <mergeCell ref="QFM282:QFM283"/>
    <mergeCell ref="QFO282:QFO283"/>
    <mergeCell ref="QFP282:QFP283"/>
    <mergeCell ref="QFQ282:QFQ283"/>
    <mergeCell ref="QFC282:QFC283"/>
    <mergeCell ref="QFD282:QFD283"/>
    <mergeCell ref="QFE282:QFE283"/>
    <mergeCell ref="QFG282:QFG283"/>
    <mergeCell ref="QFH282:QFH283"/>
    <mergeCell ref="QGI282:QGI283"/>
    <mergeCell ref="QGJ282:QGJ283"/>
    <mergeCell ref="QGK282:QGK283"/>
    <mergeCell ref="QGM282:QGM283"/>
    <mergeCell ref="QGN282:QGN283"/>
    <mergeCell ref="QHE282:QHE283"/>
    <mergeCell ref="QGQ282:QGQ283"/>
    <mergeCell ref="QGR282:QGR283"/>
    <mergeCell ref="QGS282:QGS283"/>
    <mergeCell ref="QGU282:QGU283"/>
    <mergeCell ref="QGV282:QGV283"/>
    <mergeCell ref="QGW282:QGW283"/>
    <mergeCell ref="QIB282:QIB283"/>
    <mergeCell ref="QIC282:QIC283"/>
    <mergeCell ref="QHO282:QHO283"/>
    <mergeCell ref="QHP282:QHP283"/>
    <mergeCell ref="QHQ282:QHQ283"/>
    <mergeCell ref="QHS282:QHS283"/>
    <mergeCell ref="QHT282:QHT283"/>
    <mergeCell ref="QHU282:QHU283"/>
    <mergeCell ref="QES282:QES283"/>
    <mergeCell ref="QHW282:QHW283"/>
    <mergeCell ref="QHX282:QHX283"/>
    <mergeCell ref="QHY282:QHY283"/>
    <mergeCell ref="QIA282:QIA283"/>
    <mergeCell ref="QHG282:QHG283"/>
    <mergeCell ref="QHH282:QHH283"/>
    <mergeCell ref="QHI282:QHI283"/>
    <mergeCell ref="QHK282:QHK283"/>
    <mergeCell ref="QHL282:QHL283"/>
    <mergeCell ref="QHM282:QHM283"/>
    <mergeCell ref="QGY282:QGY283"/>
    <mergeCell ref="QGZ282:QGZ283"/>
    <mergeCell ref="QHA282:QHA283"/>
    <mergeCell ref="QHC282:QHC283"/>
    <mergeCell ref="QHD282:QHD283"/>
    <mergeCell ref="QIE282:QIE283"/>
    <mergeCell ref="QIF282:QIF283"/>
    <mergeCell ref="QIG282:QIG283"/>
    <mergeCell ref="QII282:QII283"/>
    <mergeCell ref="QIJ282:QIJ283"/>
    <mergeCell ref="QJA282:QJA283"/>
    <mergeCell ref="QIM282:QIM283"/>
    <mergeCell ref="QIN282:QIN283"/>
    <mergeCell ref="QIO282:QIO283"/>
    <mergeCell ref="QIQ282:QIQ283"/>
    <mergeCell ref="QIR282:QIR283"/>
    <mergeCell ref="QIS282:QIS283"/>
    <mergeCell ref="QJX282:QJX283"/>
    <mergeCell ref="QJY282:QJY283"/>
    <mergeCell ref="QJK282:QJK283"/>
    <mergeCell ref="QJL282:QJL283"/>
    <mergeCell ref="QJM282:QJM283"/>
    <mergeCell ref="QJO282:QJO283"/>
    <mergeCell ref="QJP282:QJP283"/>
    <mergeCell ref="QJQ282:QJQ283"/>
    <mergeCell ref="QGO282:QGO283"/>
    <mergeCell ref="QJS282:QJS283"/>
    <mergeCell ref="QJT282:QJT283"/>
    <mergeCell ref="QJU282:QJU283"/>
    <mergeCell ref="QJW282:QJW283"/>
    <mergeCell ref="QJC282:QJC283"/>
    <mergeCell ref="QJD282:QJD283"/>
    <mergeCell ref="QJE282:QJE283"/>
    <mergeCell ref="QJG282:QJG283"/>
    <mergeCell ref="QJH282:QJH283"/>
    <mergeCell ref="QJI282:QJI283"/>
    <mergeCell ref="QIU282:QIU283"/>
    <mergeCell ref="QIV282:QIV283"/>
    <mergeCell ref="QIW282:QIW283"/>
    <mergeCell ref="QIY282:QIY283"/>
    <mergeCell ref="QIZ282:QIZ283"/>
    <mergeCell ref="QKA282:QKA283"/>
    <mergeCell ref="QKB282:QKB283"/>
    <mergeCell ref="QKC282:QKC283"/>
    <mergeCell ref="QKE282:QKE283"/>
    <mergeCell ref="QKF282:QKF283"/>
    <mergeCell ref="QKW282:QKW283"/>
    <mergeCell ref="QKI282:QKI283"/>
    <mergeCell ref="QKJ282:QKJ283"/>
    <mergeCell ref="QKK282:QKK283"/>
    <mergeCell ref="QKM282:QKM283"/>
    <mergeCell ref="QKN282:QKN283"/>
    <mergeCell ref="QKO282:QKO283"/>
    <mergeCell ref="QLT282:QLT283"/>
    <mergeCell ref="QLU282:QLU283"/>
    <mergeCell ref="QLG282:QLG283"/>
    <mergeCell ref="QLH282:QLH283"/>
    <mergeCell ref="QLI282:QLI283"/>
    <mergeCell ref="QLK282:QLK283"/>
    <mergeCell ref="QLL282:QLL283"/>
    <mergeCell ref="QLM282:QLM283"/>
    <mergeCell ref="QIK282:QIK283"/>
    <mergeCell ref="QLO282:QLO283"/>
    <mergeCell ref="QLP282:QLP283"/>
    <mergeCell ref="QLQ282:QLQ283"/>
    <mergeCell ref="QLS282:QLS283"/>
    <mergeCell ref="QKY282:QKY283"/>
    <mergeCell ref="QKZ282:QKZ283"/>
    <mergeCell ref="QLA282:QLA283"/>
    <mergeCell ref="QLC282:QLC283"/>
    <mergeCell ref="QLD282:QLD283"/>
    <mergeCell ref="QLE282:QLE283"/>
    <mergeCell ref="QKQ282:QKQ283"/>
    <mergeCell ref="QKR282:QKR283"/>
    <mergeCell ref="QKS282:QKS283"/>
    <mergeCell ref="QKU282:QKU283"/>
    <mergeCell ref="QKV282:QKV283"/>
    <mergeCell ref="QLW282:QLW283"/>
    <mergeCell ref="QLX282:QLX283"/>
    <mergeCell ref="QLY282:QLY283"/>
    <mergeCell ref="QMA282:QMA283"/>
    <mergeCell ref="QMB282:QMB283"/>
    <mergeCell ref="QMS282:QMS283"/>
    <mergeCell ref="QME282:QME283"/>
    <mergeCell ref="QMF282:QMF283"/>
    <mergeCell ref="QMG282:QMG283"/>
    <mergeCell ref="QMI282:QMI283"/>
    <mergeCell ref="QMJ282:QMJ283"/>
    <mergeCell ref="QMK282:QMK283"/>
    <mergeCell ref="QNP282:QNP283"/>
    <mergeCell ref="QNQ282:QNQ283"/>
    <mergeCell ref="QNC282:QNC283"/>
    <mergeCell ref="QND282:QND283"/>
    <mergeCell ref="QNE282:QNE283"/>
    <mergeCell ref="QNG282:QNG283"/>
    <mergeCell ref="QNH282:QNH283"/>
    <mergeCell ref="QNI282:QNI283"/>
    <mergeCell ref="QKG282:QKG283"/>
    <mergeCell ref="QNK282:QNK283"/>
    <mergeCell ref="QNL282:QNL283"/>
    <mergeCell ref="QNM282:QNM283"/>
    <mergeCell ref="QNO282:QNO283"/>
    <mergeCell ref="QMU282:QMU283"/>
    <mergeCell ref="QMV282:QMV283"/>
    <mergeCell ref="QMW282:QMW283"/>
    <mergeCell ref="QMY282:QMY283"/>
    <mergeCell ref="QMZ282:QMZ283"/>
    <mergeCell ref="QNA282:QNA283"/>
    <mergeCell ref="QMM282:QMM283"/>
    <mergeCell ref="QMN282:QMN283"/>
    <mergeCell ref="QMO282:QMO283"/>
    <mergeCell ref="QMQ282:QMQ283"/>
    <mergeCell ref="QMR282:QMR283"/>
    <mergeCell ref="QNS282:QNS283"/>
    <mergeCell ref="QNT282:QNT283"/>
    <mergeCell ref="QNU282:QNU283"/>
    <mergeCell ref="QNW282:QNW283"/>
    <mergeCell ref="QNX282:QNX283"/>
    <mergeCell ref="QOO282:QOO283"/>
    <mergeCell ref="QOA282:QOA283"/>
    <mergeCell ref="QOB282:QOB283"/>
    <mergeCell ref="QOC282:QOC283"/>
    <mergeCell ref="QOE282:QOE283"/>
    <mergeCell ref="QOF282:QOF283"/>
    <mergeCell ref="QOG282:QOG283"/>
    <mergeCell ref="QPL282:QPL283"/>
    <mergeCell ref="QPM282:QPM283"/>
    <mergeCell ref="QOY282:QOY283"/>
    <mergeCell ref="QOZ282:QOZ283"/>
    <mergeCell ref="QPA282:QPA283"/>
    <mergeCell ref="QPC282:QPC283"/>
    <mergeCell ref="QPD282:QPD283"/>
    <mergeCell ref="QPE282:QPE283"/>
    <mergeCell ref="QMC282:QMC283"/>
    <mergeCell ref="QPG282:QPG283"/>
    <mergeCell ref="QPH282:QPH283"/>
    <mergeCell ref="QPI282:QPI283"/>
    <mergeCell ref="QPK282:QPK283"/>
    <mergeCell ref="QOQ282:QOQ283"/>
    <mergeCell ref="QOR282:QOR283"/>
    <mergeCell ref="QOS282:QOS283"/>
    <mergeCell ref="QOU282:QOU283"/>
    <mergeCell ref="QOV282:QOV283"/>
    <mergeCell ref="QOW282:QOW283"/>
    <mergeCell ref="QOI282:QOI283"/>
    <mergeCell ref="QOJ282:QOJ283"/>
    <mergeCell ref="QOK282:QOK283"/>
    <mergeCell ref="QOM282:QOM283"/>
    <mergeCell ref="QON282:QON283"/>
    <mergeCell ref="QPO282:QPO283"/>
    <mergeCell ref="QPP282:QPP283"/>
    <mergeCell ref="QPQ282:QPQ283"/>
    <mergeCell ref="QPS282:QPS283"/>
    <mergeCell ref="QPT282:QPT283"/>
    <mergeCell ref="QQK282:QQK283"/>
    <mergeCell ref="QPW282:QPW283"/>
    <mergeCell ref="QPX282:QPX283"/>
    <mergeCell ref="QPY282:QPY283"/>
    <mergeCell ref="QQA282:QQA283"/>
    <mergeCell ref="QQB282:QQB283"/>
    <mergeCell ref="QQC282:QQC283"/>
    <mergeCell ref="QRH282:QRH283"/>
    <mergeCell ref="QRI282:QRI283"/>
    <mergeCell ref="QQU282:QQU283"/>
    <mergeCell ref="QQV282:QQV283"/>
    <mergeCell ref="QQW282:QQW283"/>
    <mergeCell ref="QQY282:QQY283"/>
    <mergeCell ref="QQZ282:QQZ283"/>
    <mergeCell ref="QRA282:QRA283"/>
    <mergeCell ref="QNY282:QNY283"/>
    <mergeCell ref="QRC282:QRC283"/>
    <mergeCell ref="QRD282:QRD283"/>
    <mergeCell ref="QRE282:QRE283"/>
    <mergeCell ref="QRG282:QRG283"/>
    <mergeCell ref="QQM282:QQM283"/>
    <mergeCell ref="QQN282:QQN283"/>
    <mergeCell ref="QQO282:QQO283"/>
    <mergeCell ref="QQQ282:QQQ283"/>
    <mergeCell ref="QQR282:QQR283"/>
    <mergeCell ref="QQS282:QQS283"/>
    <mergeCell ref="QQE282:QQE283"/>
    <mergeCell ref="QQF282:QQF283"/>
    <mergeCell ref="QQG282:QQG283"/>
    <mergeCell ref="QQI282:QQI283"/>
    <mergeCell ref="QQJ282:QQJ283"/>
    <mergeCell ref="QRK282:QRK283"/>
    <mergeCell ref="QRL282:QRL283"/>
    <mergeCell ref="QRM282:QRM283"/>
    <mergeCell ref="QRO282:QRO283"/>
    <mergeCell ref="QRP282:QRP283"/>
    <mergeCell ref="QSG282:QSG283"/>
    <mergeCell ref="QRS282:QRS283"/>
    <mergeCell ref="QRT282:QRT283"/>
    <mergeCell ref="QRU282:QRU283"/>
    <mergeCell ref="QRW282:QRW283"/>
    <mergeCell ref="QRX282:QRX283"/>
    <mergeCell ref="QRY282:QRY283"/>
    <mergeCell ref="QTD282:QTD283"/>
    <mergeCell ref="QTE282:QTE283"/>
    <mergeCell ref="QSQ282:QSQ283"/>
    <mergeCell ref="QSR282:QSR283"/>
    <mergeCell ref="QSS282:QSS283"/>
    <mergeCell ref="QSU282:QSU283"/>
    <mergeCell ref="QSV282:QSV283"/>
    <mergeCell ref="QSW282:QSW283"/>
    <mergeCell ref="QPU282:QPU283"/>
    <mergeCell ref="QSY282:QSY283"/>
    <mergeCell ref="QSZ282:QSZ283"/>
    <mergeCell ref="QTA282:QTA283"/>
    <mergeCell ref="QTC282:QTC283"/>
    <mergeCell ref="QSI282:QSI283"/>
    <mergeCell ref="QSJ282:QSJ283"/>
    <mergeCell ref="QSK282:QSK283"/>
    <mergeCell ref="QSM282:QSM283"/>
    <mergeCell ref="QSN282:QSN283"/>
    <mergeCell ref="QSO282:QSO283"/>
    <mergeCell ref="QSA282:QSA283"/>
    <mergeCell ref="QSB282:QSB283"/>
    <mergeCell ref="QSC282:QSC283"/>
    <mergeCell ref="QSE282:QSE283"/>
    <mergeCell ref="QSF282:QSF283"/>
    <mergeCell ref="QTG282:QTG283"/>
    <mergeCell ref="QTH282:QTH283"/>
    <mergeCell ref="QTI282:QTI283"/>
    <mergeCell ref="QTK282:QTK283"/>
    <mergeCell ref="QTL282:QTL283"/>
    <mergeCell ref="QUC282:QUC283"/>
    <mergeCell ref="QTO282:QTO283"/>
    <mergeCell ref="QTP282:QTP283"/>
    <mergeCell ref="QTQ282:QTQ283"/>
    <mergeCell ref="QTS282:QTS283"/>
    <mergeCell ref="QTT282:QTT283"/>
    <mergeCell ref="QTU282:QTU283"/>
    <mergeCell ref="QUZ282:QUZ283"/>
    <mergeCell ref="QVA282:QVA283"/>
    <mergeCell ref="QUM282:QUM283"/>
    <mergeCell ref="QUN282:QUN283"/>
    <mergeCell ref="QUO282:QUO283"/>
    <mergeCell ref="QUQ282:QUQ283"/>
    <mergeCell ref="QUR282:QUR283"/>
    <mergeCell ref="QUS282:QUS283"/>
    <mergeCell ref="QRQ282:QRQ283"/>
    <mergeCell ref="QUU282:QUU283"/>
    <mergeCell ref="QUV282:QUV283"/>
    <mergeCell ref="QUW282:QUW283"/>
    <mergeCell ref="QUY282:QUY283"/>
    <mergeCell ref="QUE282:QUE283"/>
    <mergeCell ref="QUF282:QUF283"/>
    <mergeCell ref="QUG282:QUG283"/>
    <mergeCell ref="QUI282:QUI283"/>
    <mergeCell ref="QUJ282:QUJ283"/>
    <mergeCell ref="QUK282:QUK283"/>
    <mergeCell ref="QTW282:QTW283"/>
    <mergeCell ref="QTX282:QTX283"/>
    <mergeCell ref="QTY282:QTY283"/>
    <mergeCell ref="QUA282:QUA283"/>
    <mergeCell ref="QUB282:QUB283"/>
    <mergeCell ref="QVC282:QVC283"/>
    <mergeCell ref="QVD282:QVD283"/>
    <mergeCell ref="QVE282:QVE283"/>
    <mergeCell ref="QVG282:QVG283"/>
    <mergeCell ref="QVH282:QVH283"/>
    <mergeCell ref="QVY282:QVY283"/>
    <mergeCell ref="QVK282:QVK283"/>
    <mergeCell ref="QVL282:QVL283"/>
    <mergeCell ref="QVM282:QVM283"/>
    <mergeCell ref="QVO282:QVO283"/>
    <mergeCell ref="QVP282:QVP283"/>
    <mergeCell ref="QVQ282:QVQ283"/>
    <mergeCell ref="QWV282:QWV283"/>
    <mergeCell ref="QWW282:QWW283"/>
    <mergeCell ref="QWI282:QWI283"/>
    <mergeCell ref="QWJ282:QWJ283"/>
    <mergeCell ref="QWK282:QWK283"/>
    <mergeCell ref="QWM282:QWM283"/>
    <mergeCell ref="QWN282:QWN283"/>
    <mergeCell ref="QWO282:QWO283"/>
    <mergeCell ref="QTM282:QTM283"/>
    <mergeCell ref="QWQ282:QWQ283"/>
    <mergeCell ref="QWR282:QWR283"/>
    <mergeCell ref="QWS282:QWS283"/>
    <mergeCell ref="QWU282:QWU283"/>
    <mergeCell ref="QWA282:QWA283"/>
    <mergeCell ref="QWB282:QWB283"/>
    <mergeCell ref="QWC282:QWC283"/>
    <mergeCell ref="QWE282:QWE283"/>
    <mergeCell ref="QWF282:QWF283"/>
    <mergeCell ref="QWG282:QWG283"/>
    <mergeCell ref="QVS282:QVS283"/>
    <mergeCell ref="QVT282:QVT283"/>
    <mergeCell ref="QVU282:QVU283"/>
    <mergeCell ref="QVW282:QVW283"/>
    <mergeCell ref="QVX282:QVX283"/>
    <mergeCell ref="QWY282:QWY283"/>
    <mergeCell ref="QWZ282:QWZ283"/>
    <mergeCell ref="QXA282:QXA283"/>
    <mergeCell ref="QXC282:QXC283"/>
    <mergeCell ref="QXD282:QXD283"/>
    <mergeCell ref="QXU282:QXU283"/>
    <mergeCell ref="QXG282:QXG283"/>
    <mergeCell ref="QXH282:QXH283"/>
    <mergeCell ref="QXI282:QXI283"/>
    <mergeCell ref="QXK282:QXK283"/>
    <mergeCell ref="QXL282:QXL283"/>
    <mergeCell ref="QXM282:QXM283"/>
    <mergeCell ref="QYR282:QYR283"/>
    <mergeCell ref="QYS282:QYS283"/>
    <mergeCell ref="QYE282:QYE283"/>
    <mergeCell ref="QYF282:QYF283"/>
    <mergeCell ref="QYG282:QYG283"/>
    <mergeCell ref="QYI282:QYI283"/>
    <mergeCell ref="QYJ282:QYJ283"/>
    <mergeCell ref="QYK282:QYK283"/>
    <mergeCell ref="QVI282:QVI283"/>
    <mergeCell ref="QYM282:QYM283"/>
    <mergeCell ref="QYN282:QYN283"/>
    <mergeCell ref="QYO282:QYO283"/>
    <mergeCell ref="QYQ282:QYQ283"/>
    <mergeCell ref="QXW282:QXW283"/>
    <mergeCell ref="QXX282:QXX283"/>
    <mergeCell ref="QXY282:QXY283"/>
    <mergeCell ref="QYA282:QYA283"/>
    <mergeCell ref="QYB282:QYB283"/>
    <mergeCell ref="QYC282:QYC283"/>
    <mergeCell ref="QXO282:QXO283"/>
    <mergeCell ref="QXP282:QXP283"/>
    <mergeCell ref="QXQ282:QXQ283"/>
    <mergeCell ref="QXS282:QXS283"/>
    <mergeCell ref="QXT282:QXT283"/>
    <mergeCell ref="QYU282:QYU283"/>
    <mergeCell ref="QYV282:QYV283"/>
    <mergeCell ref="QYW282:QYW283"/>
    <mergeCell ref="QYY282:QYY283"/>
    <mergeCell ref="QYZ282:QYZ283"/>
    <mergeCell ref="QZQ282:QZQ283"/>
    <mergeCell ref="QZC282:QZC283"/>
    <mergeCell ref="QZD282:QZD283"/>
    <mergeCell ref="QZE282:QZE283"/>
    <mergeCell ref="QZG282:QZG283"/>
    <mergeCell ref="QZH282:QZH283"/>
    <mergeCell ref="QZI282:QZI283"/>
    <mergeCell ref="RAN282:RAN283"/>
    <mergeCell ref="RAO282:RAO283"/>
    <mergeCell ref="RAA282:RAA283"/>
    <mergeCell ref="RAB282:RAB283"/>
    <mergeCell ref="RAC282:RAC283"/>
    <mergeCell ref="RAE282:RAE283"/>
    <mergeCell ref="RAF282:RAF283"/>
    <mergeCell ref="RAG282:RAG283"/>
    <mergeCell ref="QXE282:QXE283"/>
    <mergeCell ref="RAI282:RAI283"/>
    <mergeCell ref="RAJ282:RAJ283"/>
    <mergeCell ref="RAK282:RAK283"/>
    <mergeCell ref="RAM282:RAM283"/>
    <mergeCell ref="QZS282:QZS283"/>
    <mergeCell ref="QZT282:QZT283"/>
    <mergeCell ref="QZU282:QZU283"/>
    <mergeCell ref="QZW282:QZW283"/>
    <mergeCell ref="QZX282:QZX283"/>
    <mergeCell ref="QZY282:QZY283"/>
    <mergeCell ref="QZK282:QZK283"/>
    <mergeCell ref="QZL282:QZL283"/>
    <mergeCell ref="QZM282:QZM283"/>
    <mergeCell ref="QZO282:QZO283"/>
    <mergeCell ref="QZP282:QZP283"/>
    <mergeCell ref="RAQ282:RAQ283"/>
    <mergeCell ref="RAR282:RAR283"/>
    <mergeCell ref="RAS282:RAS283"/>
    <mergeCell ref="RAU282:RAU283"/>
    <mergeCell ref="RAV282:RAV283"/>
    <mergeCell ref="RBM282:RBM283"/>
    <mergeCell ref="RAY282:RAY283"/>
    <mergeCell ref="RAZ282:RAZ283"/>
    <mergeCell ref="RBA282:RBA283"/>
    <mergeCell ref="RBC282:RBC283"/>
    <mergeCell ref="RBD282:RBD283"/>
    <mergeCell ref="RBE282:RBE283"/>
    <mergeCell ref="RCJ282:RCJ283"/>
    <mergeCell ref="RCK282:RCK283"/>
    <mergeCell ref="RBW282:RBW283"/>
    <mergeCell ref="RBX282:RBX283"/>
    <mergeCell ref="RBY282:RBY283"/>
    <mergeCell ref="RCA282:RCA283"/>
    <mergeCell ref="RCB282:RCB283"/>
    <mergeCell ref="RCC282:RCC283"/>
    <mergeCell ref="QZA282:QZA283"/>
    <mergeCell ref="RCE282:RCE283"/>
    <mergeCell ref="RCF282:RCF283"/>
    <mergeCell ref="RCG282:RCG283"/>
    <mergeCell ref="RCI282:RCI283"/>
    <mergeCell ref="RBO282:RBO283"/>
    <mergeCell ref="RBP282:RBP283"/>
    <mergeCell ref="RBQ282:RBQ283"/>
    <mergeCell ref="RBS282:RBS283"/>
    <mergeCell ref="RBT282:RBT283"/>
    <mergeCell ref="RBU282:RBU283"/>
    <mergeCell ref="RBG282:RBG283"/>
    <mergeCell ref="RBH282:RBH283"/>
    <mergeCell ref="RBI282:RBI283"/>
    <mergeCell ref="RBK282:RBK283"/>
    <mergeCell ref="RBL282:RBL283"/>
    <mergeCell ref="RCM282:RCM283"/>
    <mergeCell ref="RCN282:RCN283"/>
    <mergeCell ref="RCO282:RCO283"/>
    <mergeCell ref="RCQ282:RCQ283"/>
    <mergeCell ref="RCR282:RCR283"/>
    <mergeCell ref="RDI282:RDI283"/>
    <mergeCell ref="RCU282:RCU283"/>
    <mergeCell ref="RCV282:RCV283"/>
    <mergeCell ref="RCW282:RCW283"/>
    <mergeCell ref="RCY282:RCY283"/>
    <mergeCell ref="RCZ282:RCZ283"/>
    <mergeCell ref="RDA282:RDA283"/>
    <mergeCell ref="REF282:REF283"/>
    <mergeCell ref="REG282:REG283"/>
    <mergeCell ref="RDS282:RDS283"/>
    <mergeCell ref="RDT282:RDT283"/>
    <mergeCell ref="RDU282:RDU283"/>
    <mergeCell ref="RDW282:RDW283"/>
    <mergeCell ref="RDX282:RDX283"/>
    <mergeCell ref="RDY282:RDY283"/>
    <mergeCell ref="RAW282:RAW283"/>
    <mergeCell ref="REA282:REA283"/>
    <mergeCell ref="REB282:REB283"/>
    <mergeCell ref="REC282:REC283"/>
    <mergeCell ref="REE282:REE283"/>
    <mergeCell ref="RDK282:RDK283"/>
    <mergeCell ref="RDL282:RDL283"/>
    <mergeCell ref="RDM282:RDM283"/>
    <mergeCell ref="RDO282:RDO283"/>
    <mergeCell ref="RDP282:RDP283"/>
    <mergeCell ref="RDQ282:RDQ283"/>
    <mergeCell ref="RDC282:RDC283"/>
    <mergeCell ref="RDD282:RDD283"/>
    <mergeCell ref="RDE282:RDE283"/>
    <mergeCell ref="RDG282:RDG283"/>
    <mergeCell ref="RDH282:RDH283"/>
    <mergeCell ref="REI282:REI283"/>
    <mergeCell ref="REJ282:REJ283"/>
    <mergeCell ref="REK282:REK283"/>
    <mergeCell ref="REM282:REM283"/>
    <mergeCell ref="REN282:REN283"/>
    <mergeCell ref="RFE282:RFE283"/>
    <mergeCell ref="REQ282:REQ283"/>
    <mergeCell ref="RER282:RER283"/>
    <mergeCell ref="RES282:RES283"/>
    <mergeCell ref="REU282:REU283"/>
    <mergeCell ref="REV282:REV283"/>
    <mergeCell ref="REW282:REW283"/>
    <mergeCell ref="RGB282:RGB283"/>
    <mergeCell ref="RGC282:RGC283"/>
    <mergeCell ref="RFO282:RFO283"/>
    <mergeCell ref="RFP282:RFP283"/>
    <mergeCell ref="RFQ282:RFQ283"/>
    <mergeCell ref="RFS282:RFS283"/>
    <mergeCell ref="RFT282:RFT283"/>
    <mergeCell ref="RFU282:RFU283"/>
    <mergeCell ref="RCS282:RCS283"/>
    <mergeCell ref="RFW282:RFW283"/>
    <mergeCell ref="RFX282:RFX283"/>
    <mergeCell ref="RFY282:RFY283"/>
    <mergeCell ref="RGA282:RGA283"/>
    <mergeCell ref="RFG282:RFG283"/>
    <mergeCell ref="RFH282:RFH283"/>
    <mergeCell ref="RFI282:RFI283"/>
    <mergeCell ref="RFK282:RFK283"/>
    <mergeCell ref="RFL282:RFL283"/>
    <mergeCell ref="RFM282:RFM283"/>
    <mergeCell ref="REY282:REY283"/>
    <mergeCell ref="REZ282:REZ283"/>
    <mergeCell ref="RFA282:RFA283"/>
    <mergeCell ref="RFC282:RFC283"/>
    <mergeCell ref="RFD282:RFD283"/>
    <mergeCell ref="RGE282:RGE283"/>
    <mergeCell ref="RGF282:RGF283"/>
    <mergeCell ref="RGG282:RGG283"/>
    <mergeCell ref="RGI282:RGI283"/>
    <mergeCell ref="RGJ282:RGJ283"/>
    <mergeCell ref="RHA282:RHA283"/>
    <mergeCell ref="RGM282:RGM283"/>
    <mergeCell ref="RGN282:RGN283"/>
    <mergeCell ref="RGO282:RGO283"/>
    <mergeCell ref="RGQ282:RGQ283"/>
    <mergeCell ref="RGR282:RGR283"/>
    <mergeCell ref="RGS282:RGS283"/>
    <mergeCell ref="RHX282:RHX283"/>
    <mergeCell ref="RHY282:RHY283"/>
    <mergeCell ref="RHK282:RHK283"/>
    <mergeCell ref="RHL282:RHL283"/>
    <mergeCell ref="RHM282:RHM283"/>
    <mergeCell ref="RHO282:RHO283"/>
    <mergeCell ref="RHP282:RHP283"/>
    <mergeCell ref="RHQ282:RHQ283"/>
    <mergeCell ref="REO282:REO283"/>
    <mergeCell ref="RHS282:RHS283"/>
    <mergeCell ref="RHT282:RHT283"/>
    <mergeCell ref="RHU282:RHU283"/>
    <mergeCell ref="RHW282:RHW283"/>
    <mergeCell ref="RHC282:RHC283"/>
    <mergeCell ref="RHD282:RHD283"/>
    <mergeCell ref="RHE282:RHE283"/>
    <mergeCell ref="RHG282:RHG283"/>
    <mergeCell ref="RHH282:RHH283"/>
    <mergeCell ref="RHI282:RHI283"/>
    <mergeCell ref="RGU282:RGU283"/>
    <mergeCell ref="RGV282:RGV283"/>
    <mergeCell ref="RGW282:RGW283"/>
    <mergeCell ref="RGY282:RGY283"/>
    <mergeCell ref="RGZ282:RGZ283"/>
    <mergeCell ref="RIA282:RIA283"/>
    <mergeCell ref="RIB282:RIB283"/>
    <mergeCell ref="RIC282:RIC283"/>
    <mergeCell ref="RIE282:RIE283"/>
    <mergeCell ref="RIF282:RIF283"/>
    <mergeCell ref="RIW282:RIW283"/>
    <mergeCell ref="RII282:RII283"/>
    <mergeCell ref="RIJ282:RIJ283"/>
    <mergeCell ref="RIK282:RIK283"/>
    <mergeCell ref="RIM282:RIM283"/>
    <mergeCell ref="RIN282:RIN283"/>
    <mergeCell ref="RIO282:RIO283"/>
    <mergeCell ref="RJT282:RJT283"/>
    <mergeCell ref="RJU282:RJU283"/>
    <mergeCell ref="RJG282:RJG283"/>
    <mergeCell ref="RJH282:RJH283"/>
    <mergeCell ref="RJI282:RJI283"/>
    <mergeCell ref="RJK282:RJK283"/>
    <mergeCell ref="RJL282:RJL283"/>
    <mergeCell ref="RJM282:RJM283"/>
    <mergeCell ref="RGK282:RGK283"/>
    <mergeCell ref="RJO282:RJO283"/>
    <mergeCell ref="RJP282:RJP283"/>
    <mergeCell ref="RJQ282:RJQ283"/>
    <mergeCell ref="RJS282:RJS283"/>
    <mergeCell ref="RIY282:RIY283"/>
    <mergeCell ref="RIZ282:RIZ283"/>
    <mergeCell ref="RJA282:RJA283"/>
    <mergeCell ref="RJC282:RJC283"/>
    <mergeCell ref="RJD282:RJD283"/>
    <mergeCell ref="RJE282:RJE283"/>
    <mergeCell ref="RIQ282:RIQ283"/>
    <mergeCell ref="RIR282:RIR283"/>
    <mergeCell ref="RIS282:RIS283"/>
    <mergeCell ref="RIU282:RIU283"/>
    <mergeCell ref="RIV282:RIV283"/>
    <mergeCell ref="RJW282:RJW283"/>
    <mergeCell ref="RJX282:RJX283"/>
    <mergeCell ref="RJY282:RJY283"/>
    <mergeCell ref="RKA282:RKA283"/>
    <mergeCell ref="RKB282:RKB283"/>
    <mergeCell ref="RKS282:RKS283"/>
    <mergeCell ref="RKE282:RKE283"/>
    <mergeCell ref="RKF282:RKF283"/>
    <mergeCell ref="RKG282:RKG283"/>
    <mergeCell ref="RKI282:RKI283"/>
    <mergeCell ref="RKJ282:RKJ283"/>
    <mergeCell ref="RKK282:RKK283"/>
    <mergeCell ref="RLP282:RLP283"/>
    <mergeCell ref="RLQ282:RLQ283"/>
    <mergeCell ref="RLC282:RLC283"/>
    <mergeCell ref="RLD282:RLD283"/>
    <mergeCell ref="RLE282:RLE283"/>
    <mergeCell ref="RLG282:RLG283"/>
    <mergeCell ref="RLH282:RLH283"/>
    <mergeCell ref="RLI282:RLI283"/>
    <mergeCell ref="RIG282:RIG283"/>
    <mergeCell ref="RLK282:RLK283"/>
    <mergeCell ref="RLL282:RLL283"/>
    <mergeCell ref="RLM282:RLM283"/>
    <mergeCell ref="RLO282:RLO283"/>
    <mergeCell ref="RKU282:RKU283"/>
    <mergeCell ref="RKV282:RKV283"/>
    <mergeCell ref="RKW282:RKW283"/>
    <mergeCell ref="RKY282:RKY283"/>
    <mergeCell ref="RKZ282:RKZ283"/>
    <mergeCell ref="RLA282:RLA283"/>
    <mergeCell ref="RKM282:RKM283"/>
    <mergeCell ref="RKN282:RKN283"/>
    <mergeCell ref="RKO282:RKO283"/>
    <mergeCell ref="RKQ282:RKQ283"/>
    <mergeCell ref="RKR282:RKR283"/>
    <mergeCell ref="RLS282:RLS283"/>
    <mergeCell ref="RLT282:RLT283"/>
    <mergeCell ref="RLU282:RLU283"/>
    <mergeCell ref="RLW282:RLW283"/>
    <mergeCell ref="RLX282:RLX283"/>
    <mergeCell ref="RMO282:RMO283"/>
    <mergeCell ref="RMA282:RMA283"/>
    <mergeCell ref="RMB282:RMB283"/>
    <mergeCell ref="RMC282:RMC283"/>
    <mergeCell ref="RME282:RME283"/>
    <mergeCell ref="RMF282:RMF283"/>
    <mergeCell ref="RMG282:RMG283"/>
    <mergeCell ref="RNL282:RNL283"/>
    <mergeCell ref="RNM282:RNM283"/>
    <mergeCell ref="RMY282:RMY283"/>
    <mergeCell ref="RMZ282:RMZ283"/>
    <mergeCell ref="RNA282:RNA283"/>
    <mergeCell ref="RNC282:RNC283"/>
    <mergeCell ref="RND282:RND283"/>
    <mergeCell ref="RNE282:RNE283"/>
    <mergeCell ref="RKC282:RKC283"/>
    <mergeCell ref="RNG282:RNG283"/>
    <mergeCell ref="RNH282:RNH283"/>
    <mergeCell ref="RNI282:RNI283"/>
    <mergeCell ref="RNK282:RNK283"/>
    <mergeCell ref="RMQ282:RMQ283"/>
    <mergeCell ref="RMR282:RMR283"/>
    <mergeCell ref="RMS282:RMS283"/>
    <mergeCell ref="RMU282:RMU283"/>
    <mergeCell ref="RMV282:RMV283"/>
    <mergeCell ref="RMW282:RMW283"/>
    <mergeCell ref="RMI282:RMI283"/>
    <mergeCell ref="RMJ282:RMJ283"/>
    <mergeCell ref="RMK282:RMK283"/>
    <mergeCell ref="RMM282:RMM283"/>
    <mergeCell ref="RMN282:RMN283"/>
    <mergeCell ref="RNO282:RNO283"/>
    <mergeCell ref="RNP282:RNP283"/>
    <mergeCell ref="RNQ282:RNQ283"/>
    <mergeCell ref="RNS282:RNS283"/>
    <mergeCell ref="RNT282:RNT283"/>
    <mergeCell ref="ROK282:ROK283"/>
    <mergeCell ref="RNW282:RNW283"/>
    <mergeCell ref="RNX282:RNX283"/>
    <mergeCell ref="RNY282:RNY283"/>
    <mergeCell ref="ROA282:ROA283"/>
    <mergeCell ref="ROB282:ROB283"/>
    <mergeCell ref="ROC282:ROC283"/>
    <mergeCell ref="RPH282:RPH283"/>
    <mergeCell ref="RPI282:RPI283"/>
    <mergeCell ref="ROU282:ROU283"/>
    <mergeCell ref="ROV282:ROV283"/>
    <mergeCell ref="ROW282:ROW283"/>
    <mergeCell ref="ROY282:ROY283"/>
    <mergeCell ref="ROZ282:ROZ283"/>
    <mergeCell ref="RPA282:RPA283"/>
    <mergeCell ref="RLY282:RLY283"/>
    <mergeCell ref="RPC282:RPC283"/>
    <mergeCell ref="RPD282:RPD283"/>
    <mergeCell ref="RPE282:RPE283"/>
    <mergeCell ref="RPG282:RPG283"/>
    <mergeCell ref="ROM282:ROM283"/>
    <mergeCell ref="RON282:RON283"/>
    <mergeCell ref="ROO282:ROO283"/>
    <mergeCell ref="ROQ282:ROQ283"/>
    <mergeCell ref="ROR282:ROR283"/>
    <mergeCell ref="ROS282:ROS283"/>
    <mergeCell ref="ROE282:ROE283"/>
    <mergeCell ref="ROF282:ROF283"/>
    <mergeCell ref="ROG282:ROG283"/>
    <mergeCell ref="ROI282:ROI283"/>
    <mergeCell ref="ROJ282:ROJ283"/>
    <mergeCell ref="RPK282:RPK283"/>
    <mergeCell ref="RPL282:RPL283"/>
    <mergeCell ref="RPM282:RPM283"/>
    <mergeCell ref="RPO282:RPO283"/>
    <mergeCell ref="RPP282:RPP283"/>
    <mergeCell ref="RQG282:RQG283"/>
    <mergeCell ref="RPS282:RPS283"/>
    <mergeCell ref="RPT282:RPT283"/>
    <mergeCell ref="RPU282:RPU283"/>
    <mergeCell ref="RPW282:RPW283"/>
    <mergeCell ref="RPX282:RPX283"/>
    <mergeCell ref="RPY282:RPY283"/>
    <mergeCell ref="RRD282:RRD283"/>
    <mergeCell ref="RRE282:RRE283"/>
    <mergeCell ref="RQQ282:RQQ283"/>
    <mergeCell ref="RQR282:RQR283"/>
    <mergeCell ref="RQS282:RQS283"/>
    <mergeCell ref="RQU282:RQU283"/>
    <mergeCell ref="RQV282:RQV283"/>
    <mergeCell ref="RQW282:RQW283"/>
    <mergeCell ref="RNU282:RNU283"/>
    <mergeCell ref="RQY282:RQY283"/>
    <mergeCell ref="RQZ282:RQZ283"/>
    <mergeCell ref="RRA282:RRA283"/>
    <mergeCell ref="RRC282:RRC283"/>
    <mergeCell ref="RQI282:RQI283"/>
    <mergeCell ref="RQJ282:RQJ283"/>
    <mergeCell ref="RQK282:RQK283"/>
    <mergeCell ref="RQM282:RQM283"/>
    <mergeCell ref="RQN282:RQN283"/>
    <mergeCell ref="RQO282:RQO283"/>
    <mergeCell ref="RQA282:RQA283"/>
    <mergeCell ref="RQB282:RQB283"/>
    <mergeCell ref="RQC282:RQC283"/>
    <mergeCell ref="RQE282:RQE283"/>
    <mergeCell ref="RQF282:RQF283"/>
    <mergeCell ref="RRG282:RRG283"/>
    <mergeCell ref="RRH282:RRH283"/>
    <mergeCell ref="RRI282:RRI283"/>
    <mergeCell ref="RRK282:RRK283"/>
    <mergeCell ref="RRL282:RRL283"/>
    <mergeCell ref="RSC282:RSC283"/>
    <mergeCell ref="RRO282:RRO283"/>
    <mergeCell ref="RRP282:RRP283"/>
    <mergeCell ref="RRQ282:RRQ283"/>
    <mergeCell ref="RRS282:RRS283"/>
    <mergeCell ref="RRT282:RRT283"/>
    <mergeCell ref="RRU282:RRU283"/>
    <mergeCell ref="RSZ282:RSZ283"/>
    <mergeCell ref="RTA282:RTA283"/>
    <mergeCell ref="RSM282:RSM283"/>
    <mergeCell ref="RSN282:RSN283"/>
    <mergeCell ref="RSO282:RSO283"/>
    <mergeCell ref="RSQ282:RSQ283"/>
    <mergeCell ref="RSR282:RSR283"/>
    <mergeCell ref="RSS282:RSS283"/>
    <mergeCell ref="RPQ282:RPQ283"/>
    <mergeCell ref="RSU282:RSU283"/>
    <mergeCell ref="RSV282:RSV283"/>
    <mergeCell ref="RSW282:RSW283"/>
    <mergeCell ref="RSY282:RSY283"/>
    <mergeCell ref="RSE282:RSE283"/>
    <mergeCell ref="RSF282:RSF283"/>
    <mergeCell ref="RSG282:RSG283"/>
    <mergeCell ref="RSI282:RSI283"/>
    <mergeCell ref="RSJ282:RSJ283"/>
    <mergeCell ref="RSK282:RSK283"/>
    <mergeCell ref="RRW282:RRW283"/>
    <mergeCell ref="RRX282:RRX283"/>
    <mergeCell ref="RRY282:RRY283"/>
    <mergeCell ref="RSA282:RSA283"/>
    <mergeCell ref="RSB282:RSB283"/>
    <mergeCell ref="RTC282:RTC283"/>
    <mergeCell ref="RTD282:RTD283"/>
    <mergeCell ref="RTE282:RTE283"/>
    <mergeCell ref="RTG282:RTG283"/>
    <mergeCell ref="RTH282:RTH283"/>
    <mergeCell ref="RTY282:RTY283"/>
    <mergeCell ref="RTK282:RTK283"/>
    <mergeCell ref="RTL282:RTL283"/>
    <mergeCell ref="RTM282:RTM283"/>
    <mergeCell ref="RTO282:RTO283"/>
    <mergeCell ref="RTP282:RTP283"/>
    <mergeCell ref="RTQ282:RTQ283"/>
    <mergeCell ref="RUV282:RUV283"/>
    <mergeCell ref="RUW282:RUW283"/>
    <mergeCell ref="RUI282:RUI283"/>
    <mergeCell ref="RUJ282:RUJ283"/>
    <mergeCell ref="RUK282:RUK283"/>
    <mergeCell ref="RUM282:RUM283"/>
    <mergeCell ref="RUN282:RUN283"/>
    <mergeCell ref="RUO282:RUO283"/>
    <mergeCell ref="RRM282:RRM283"/>
    <mergeCell ref="RUQ282:RUQ283"/>
    <mergeCell ref="RUR282:RUR283"/>
    <mergeCell ref="RUS282:RUS283"/>
    <mergeCell ref="RUU282:RUU283"/>
    <mergeCell ref="RUA282:RUA283"/>
    <mergeCell ref="RUB282:RUB283"/>
    <mergeCell ref="RUC282:RUC283"/>
    <mergeCell ref="RUE282:RUE283"/>
    <mergeCell ref="RUF282:RUF283"/>
    <mergeCell ref="RUG282:RUG283"/>
    <mergeCell ref="RTS282:RTS283"/>
    <mergeCell ref="RTT282:RTT283"/>
    <mergeCell ref="RTU282:RTU283"/>
    <mergeCell ref="RTW282:RTW283"/>
    <mergeCell ref="RTX282:RTX283"/>
    <mergeCell ref="RUY282:RUY283"/>
    <mergeCell ref="RUZ282:RUZ283"/>
    <mergeCell ref="RVA282:RVA283"/>
    <mergeCell ref="RVC282:RVC283"/>
    <mergeCell ref="RVD282:RVD283"/>
    <mergeCell ref="RVU282:RVU283"/>
    <mergeCell ref="RVG282:RVG283"/>
    <mergeCell ref="RVH282:RVH283"/>
    <mergeCell ref="RVI282:RVI283"/>
    <mergeCell ref="RVK282:RVK283"/>
    <mergeCell ref="RVL282:RVL283"/>
    <mergeCell ref="RVM282:RVM283"/>
    <mergeCell ref="RWR282:RWR283"/>
    <mergeCell ref="RWS282:RWS283"/>
    <mergeCell ref="RWE282:RWE283"/>
    <mergeCell ref="RWF282:RWF283"/>
    <mergeCell ref="RWG282:RWG283"/>
    <mergeCell ref="RWI282:RWI283"/>
    <mergeCell ref="RWJ282:RWJ283"/>
    <mergeCell ref="RWK282:RWK283"/>
    <mergeCell ref="RTI282:RTI283"/>
    <mergeCell ref="RWM282:RWM283"/>
    <mergeCell ref="RWN282:RWN283"/>
    <mergeCell ref="RWO282:RWO283"/>
    <mergeCell ref="RWQ282:RWQ283"/>
    <mergeCell ref="RVW282:RVW283"/>
    <mergeCell ref="RVX282:RVX283"/>
    <mergeCell ref="RVY282:RVY283"/>
    <mergeCell ref="RWA282:RWA283"/>
    <mergeCell ref="RWB282:RWB283"/>
    <mergeCell ref="RWC282:RWC283"/>
    <mergeCell ref="RVO282:RVO283"/>
    <mergeCell ref="RVP282:RVP283"/>
    <mergeCell ref="RVQ282:RVQ283"/>
    <mergeCell ref="RVS282:RVS283"/>
    <mergeCell ref="RVT282:RVT283"/>
    <mergeCell ref="RWU282:RWU283"/>
    <mergeCell ref="RWV282:RWV283"/>
    <mergeCell ref="RWW282:RWW283"/>
    <mergeCell ref="RWY282:RWY283"/>
    <mergeCell ref="RWZ282:RWZ283"/>
    <mergeCell ref="RXQ282:RXQ283"/>
    <mergeCell ref="RXC282:RXC283"/>
    <mergeCell ref="RXD282:RXD283"/>
    <mergeCell ref="RXE282:RXE283"/>
    <mergeCell ref="RXG282:RXG283"/>
    <mergeCell ref="RXH282:RXH283"/>
    <mergeCell ref="RXI282:RXI283"/>
    <mergeCell ref="RYN282:RYN283"/>
    <mergeCell ref="RYO282:RYO283"/>
    <mergeCell ref="RYA282:RYA283"/>
    <mergeCell ref="RYB282:RYB283"/>
    <mergeCell ref="RYC282:RYC283"/>
    <mergeCell ref="RYE282:RYE283"/>
    <mergeCell ref="RYF282:RYF283"/>
    <mergeCell ref="RYG282:RYG283"/>
    <mergeCell ref="RVE282:RVE283"/>
    <mergeCell ref="RYI282:RYI283"/>
    <mergeCell ref="RYJ282:RYJ283"/>
    <mergeCell ref="RYK282:RYK283"/>
    <mergeCell ref="RYM282:RYM283"/>
    <mergeCell ref="RXS282:RXS283"/>
    <mergeCell ref="RXT282:RXT283"/>
    <mergeCell ref="RXU282:RXU283"/>
    <mergeCell ref="RXW282:RXW283"/>
    <mergeCell ref="RXX282:RXX283"/>
    <mergeCell ref="RXY282:RXY283"/>
    <mergeCell ref="RXK282:RXK283"/>
    <mergeCell ref="RXL282:RXL283"/>
    <mergeCell ref="RXM282:RXM283"/>
    <mergeCell ref="RXO282:RXO283"/>
    <mergeCell ref="RXP282:RXP283"/>
    <mergeCell ref="RYQ282:RYQ283"/>
    <mergeCell ref="RYR282:RYR283"/>
    <mergeCell ref="RYS282:RYS283"/>
    <mergeCell ref="RYU282:RYU283"/>
    <mergeCell ref="RYV282:RYV283"/>
    <mergeCell ref="RZM282:RZM283"/>
    <mergeCell ref="RYY282:RYY283"/>
    <mergeCell ref="RYZ282:RYZ283"/>
    <mergeCell ref="RZA282:RZA283"/>
    <mergeCell ref="RZC282:RZC283"/>
    <mergeCell ref="RZD282:RZD283"/>
    <mergeCell ref="RZE282:RZE283"/>
    <mergeCell ref="SAJ282:SAJ283"/>
    <mergeCell ref="SAK282:SAK283"/>
    <mergeCell ref="RZW282:RZW283"/>
    <mergeCell ref="RZX282:RZX283"/>
    <mergeCell ref="RZY282:RZY283"/>
    <mergeCell ref="SAA282:SAA283"/>
    <mergeCell ref="SAB282:SAB283"/>
    <mergeCell ref="SAC282:SAC283"/>
    <mergeCell ref="RXA282:RXA283"/>
    <mergeCell ref="SAE282:SAE283"/>
    <mergeCell ref="SAF282:SAF283"/>
    <mergeCell ref="SAG282:SAG283"/>
    <mergeCell ref="SAI282:SAI283"/>
    <mergeCell ref="RZO282:RZO283"/>
    <mergeCell ref="RZP282:RZP283"/>
    <mergeCell ref="RZQ282:RZQ283"/>
    <mergeCell ref="RZS282:RZS283"/>
    <mergeCell ref="RZT282:RZT283"/>
    <mergeCell ref="RZU282:RZU283"/>
    <mergeCell ref="RZG282:RZG283"/>
    <mergeCell ref="RZH282:RZH283"/>
    <mergeCell ref="RZI282:RZI283"/>
    <mergeCell ref="RZK282:RZK283"/>
    <mergeCell ref="RZL282:RZL283"/>
    <mergeCell ref="SAM282:SAM283"/>
    <mergeCell ref="SAN282:SAN283"/>
    <mergeCell ref="SAO282:SAO283"/>
    <mergeCell ref="SAQ282:SAQ283"/>
    <mergeCell ref="SAR282:SAR283"/>
    <mergeCell ref="SBI282:SBI283"/>
    <mergeCell ref="SAU282:SAU283"/>
    <mergeCell ref="SAV282:SAV283"/>
    <mergeCell ref="SAW282:SAW283"/>
    <mergeCell ref="SAY282:SAY283"/>
    <mergeCell ref="SAZ282:SAZ283"/>
    <mergeCell ref="SBA282:SBA283"/>
    <mergeCell ref="SCF282:SCF283"/>
    <mergeCell ref="SCG282:SCG283"/>
    <mergeCell ref="SBS282:SBS283"/>
    <mergeCell ref="SBT282:SBT283"/>
    <mergeCell ref="SBU282:SBU283"/>
    <mergeCell ref="SBW282:SBW283"/>
    <mergeCell ref="SBX282:SBX283"/>
    <mergeCell ref="SBY282:SBY283"/>
    <mergeCell ref="RYW282:RYW283"/>
    <mergeCell ref="SCA282:SCA283"/>
    <mergeCell ref="SCB282:SCB283"/>
    <mergeCell ref="SCC282:SCC283"/>
    <mergeCell ref="SCE282:SCE283"/>
    <mergeCell ref="SBK282:SBK283"/>
    <mergeCell ref="SBL282:SBL283"/>
    <mergeCell ref="SBM282:SBM283"/>
    <mergeCell ref="SBO282:SBO283"/>
    <mergeCell ref="SBP282:SBP283"/>
    <mergeCell ref="SBQ282:SBQ283"/>
    <mergeCell ref="SBC282:SBC283"/>
    <mergeCell ref="SBD282:SBD283"/>
    <mergeCell ref="SBE282:SBE283"/>
    <mergeCell ref="SBG282:SBG283"/>
    <mergeCell ref="SBH282:SBH283"/>
    <mergeCell ref="SCI282:SCI283"/>
    <mergeCell ref="SCJ282:SCJ283"/>
    <mergeCell ref="SCK282:SCK283"/>
    <mergeCell ref="SCM282:SCM283"/>
    <mergeCell ref="SCN282:SCN283"/>
    <mergeCell ref="SDE282:SDE283"/>
    <mergeCell ref="SCQ282:SCQ283"/>
    <mergeCell ref="SCR282:SCR283"/>
    <mergeCell ref="SCS282:SCS283"/>
    <mergeCell ref="SCU282:SCU283"/>
    <mergeCell ref="SCV282:SCV283"/>
    <mergeCell ref="SCW282:SCW283"/>
    <mergeCell ref="SEB282:SEB283"/>
    <mergeCell ref="SEC282:SEC283"/>
    <mergeCell ref="SDO282:SDO283"/>
    <mergeCell ref="SDP282:SDP283"/>
    <mergeCell ref="SDQ282:SDQ283"/>
    <mergeCell ref="SDS282:SDS283"/>
    <mergeCell ref="SDT282:SDT283"/>
    <mergeCell ref="SDU282:SDU283"/>
    <mergeCell ref="SAS282:SAS283"/>
    <mergeCell ref="SDW282:SDW283"/>
    <mergeCell ref="SDX282:SDX283"/>
    <mergeCell ref="SDY282:SDY283"/>
    <mergeCell ref="SEA282:SEA283"/>
    <mergeCell ref="SDG282:SDG283"/>
    <mergeCell ref="SDH282:SDH283"/>
    <mergeCell ref="SDI282:SDI283"/>
    <mergeCell ref="SDK282:SDK283"/>
    <mergeCell ref="SDL282:SDL283"/>
    <mergeCell ref="SDM282:SDM283"/>
    <mergeCell ref="SCY282:SCY283"/>
    <mergeCell ref="SCZ282:SCZ283"/>
    <mergeCell ref="SDA282:SDA283"/>
    <mergeCell ref="SDC282:SDC283"/>
    <mergeCell ref="SDD282:SDD283"/>
    <mergeCell ref="SEE282:SEE283"/>
    <mergeCell ref="SEF282:SEF283"/>
    <mergeCell ref="SEG282:SEG283"/>
    <mergeCell ref="SEI282:SEI283"/>
    <mergeCell ref="SEJ282:SEJ283"/>
    <mergeCell ref="SFA282:SFA283"/>
    <mergeCell ref="SEM282:SEM283"/>
    <mergeCell ref="SEN282:SEN283"/>
    <mergeCell ref="SEO282:SEO283"/>
    <mergeCell ref="SEQ282:SEQ283"/>
    <mergeCell ref="SER282:SER283"/>
    <mergeCell ref="SES282:SES283"/>
    <mergeCell ref="SFX282:SFX283"/>
    <mergeCell ref="SFY282:SFY283"/>
    <mergeCell ref="SFK282:SFK283"/>
    <mergeCell ref="SFL282:SFL283"/>
    <mergeCell ref="SFM282:SFM283"/>
    <mergeCell ref="SFO282:SFO283"/>
    <mergeCell ref="SFP282:SFP283"/>
    <mergeCell ref="SFQ282:SFQ283"/>
    <mergeCell ref="SCO282:SCO283"/>
    <mergeCell ref="SFS282:SFS283"/>
    <mergeCell ref="SFT282:SFT283"/>
    <mergeCell ref="SFU282:SFU283"/>
    <mergeCell ref="SFW282:SFW283"/>
    <mergeCell ref="SFC282:SFC283"/>
    <mergeCell ref="SFD282:SFD283"/>
    <mergeCell ref="SFE282:SFE283"/>
    <mergeCell ref="SFG282:SFG283"/>
    <mergeCell ref="SFH282:SFH283"/>
    <mergeCell ref="SFI282:SFI283"/>
    <mergeCell ref="SEU282:SEU283"/>
    <mergeCell ref="SEV282:SEV283"/>
    <mergeCell ref="SEW282:SEW283"/>
    <mergeCell ref="SEY282:SEY283"/>
    <mergeCell ref="SEZ282:SEZ283"/>
    <mergeCell ref="SGA282:SGA283"/>
    <mergeCell ref="SGB282:SGB283"/>
    <mergeCell ref="SGC282:SGC283"/>
    <mergeCell ref="SGE282:SGE283"/>
    <mergeCell ref="SGF282:SGF283"/>
    <mergeCell ref="SGW282:SGW283"/>
    <mergeCell ref="SGI282:SGI283"/>
    <mergeCell ref="SGJ282:SGJ283"/>
    <mergeCell ref="SGK282:SGK283"/>
    <mergeCell ref="SGM282:SGM283"/>
    <mergeCell ref="SGN282:SGN283"/>
    <mergeCell ref="SGO282:SGO283"/>
    <mergeCell ref="SHT282:SHT283"/>
    <mergeCell ref="SHU282:SHU283"/>
    <mergeCell ref="SHG282:SHG283"/>
    <mergeCell ref="SHH282:SHH283"/>
    <mergeCell ref="SHI282:SHI283"/>
    <mergeCell ref="SHK282:SHK283"/>
    <mergeCell ref="SHL282:SHL283"/>
    <mergeCell ref="SHM282:SHM283"/>
    <mergeCell ref="SEK282:SEK283"/>
    <mergeCell ref="SHO282:SHO283"/>
    <mergeCell ref="SHP282:SHP283"/>
    <mergeCell ref="SHQ282:SHQ283"/>
    <mergeCell ref="SHS282:SHS283"/>
    <mergeCell ref="SGY282:SGY283"/>
    <mergeCell ref="SGZ282:SGZ283"/>
    <mergeCell ref="SHA282:SHA283"/>
    <mergeCell ref="SHC282:SHC283"/>
    <mergeCell ref="SHD282:SHD283"/>
    <mergeCell ref="SHE282:SHE283"/>
    <mergeCell ref="SGQ282:SGQ283"/>
    <mergeCell ref="SGR282:SGR283"/>
    <mergeCell ref="SGS282:SGS283"/>
    <mergeCell ref="SGU282:SGU283"/>
    <mergeCell ref="SGV282:SGV283"/>
    <mergeCell ref="SHW282:SHW283"/>
    <mergeCell ref="SHX282:SHX283"/>
    <mergeCell ref="SHY282:SHY283"/>
    <mergeCell ref="SIA282:SIA283"/>
    <mergeCell ref="SIB282:SIB283"/>
    <mergeCell ref="SIS282:SIS283"/>
    <mergeCell ref="SIE282:SIE283"/>
    <mergeCell ref="SIF282:SIF283"/>
    <mergeCell ref="SIG282:SIG283"/>
    <mergeCell ref="SII282:SII283"/>
    <mergeCell ref="SIJ282:SIJ283"/>
    <mergeCell ref="SIK282:SIK283"/>
    <mergeCell ref="SJP282:SJP283"/>
    <mergeCell ref="SJQ282:SJQ283"/>
    <mergeCell ref="SJC282:SJC283"/>
    <mergeCell ref="SJD282:SJD283"/>
    <mergeCell ref="SJE282:SJE283"/>
    <mergeCell ref="SJG282:SJG283"/>
    <mergeCell ref="SJH282:SJH283"/>
    <mergeCell ref="SJI282:SJI283"/>
    <mergeCell ref="SGG282:SGG283"/>
    <mergeCell ref="SJK282:SJK283"/>
    <mergeCell ref="SJL282:SJL283"/>
    <mergeCell ref="SJM282:SJM283"/>
    <mergeCell ref="SJO282:SJO283"/>
    <mergeCell ref="SIU282:SIU283"/>
    <mergeCell ref="SIV282:SIV283"/>
    <mergeCell ref="SIW282:SIW283"/>
    <mergeCell ref="SIY282:SIY283"/>
    <mergeCell ref="SIZ282:SIZ283"/>
    <mergeCell ref="SJA282:SJA283"/>
    <mergeCell ref="SIM282:SIM283"/>
    <mergeCell ref="SIN282:SIN283"/>
    <mergeCell ref="SIO282:SIO283"/>
    <mergeCell ref="SIQ282:SIQ283"/>
    <mergeCell ref="SIR282:SIR283"/>
    <mergeCell ref="SJS282:SJS283"/>
    <mergeCell ref="SJT282:SJT283"/>
    <mergeCell ref="SJU282:SJU283"/>
    <mergeCell ref="SJW282:SJW283"/>
    <mergeCell ref="SJX282:SJX283"/>
    <mergeCell ref="SKO282:SKO283"/>
    <mergeCell ref="SKA282:SKA283"/>
    <mergeCell ref="SKB282:SKB283"/>
    <mergeCell ref="SKC282:SKC283"/>
    <mergeCell ref="SKE282:SKE283"/>
    <mergeCell ref="SKF282:SKF283"/>
    <mergeCell ref="SKG282:SKG283"/>
    <mergeCell ref="SLL282:SLL283"/>
    <mergeCell ref="SLM282:SLM283"/>
    <mergeCell ref="SKY282:SKY283"/>
    <mergeCell ref="SKZ282:SKZ283"/>
    <mergeCell ref="SLA282:SLA283"/>
    <mergeCell ref="SLC282:SLC283"/>
    <mergeCell ref="SLD282:SLD283"/>
    <mergeCell ref="SLE282:SLE283"/>
    <mergeCell ref="SIC282:SIC283"/>
    <mergeCell ref="SLG282:SLG283"/>
    <mergeCell ref="SLH282:SLH283"/>
    <mergeCell ref="SLI282:SLI283"/>
    <mergeCell ref="SLK282:SLK283"/>
    <mergeCell ref="SKQ282:SKQ283"/>
    <mergeCell ref="SKR282:SKR283"/>
    <mergeCell ref="SKS282:SKS283"/>
    <mergeCell ref="SKU282:SKU283"/>
    <mergeCell ref="SKV282:SKV283"/>
    <mergeCell ref="SKW282:SKW283"/>
    <mergeCell ref="SKI282:SKI283"/>
    <mergeCell ref="SKJ282:SKJ283"/>
    <mergeCell ref="SKK282:SKK283"/>
    <mergeCell ref="SKM282:SKM283"/>
    <mergeCell ref="SKN282:SKN283"/>
    <mergeCell ref="SLO282:SLO283"/>
    <mergeCell ref="SLP282:SLP283"/>
    <mergeCell ref="SLQ282:SLQ283"/>
    <mergeCell ref="SLS282:SLS283"/>
    <mergeCell ref="SLT282:SLT283"/>
    <mergeCell ref="SMK282:SMK283"/>
    <mergeCell ref="SLW282:SLW283"/>
    <mergeCell ref="SLX282:SLX283"/>
    <mergeCell ref="SLY282:SLY283"/>
    <mergeCell ref="SMA282:SMA283"/>
    <mergeCell ref="SMB282:SMB283"/>
    <mergeCell ref="SMC282:SMC283"/>
    <mergeCell ref="SNH282:SNH283"/>
    <mergeCell ref="SNI282:SNI283"/>
    <mergeCell ref="SMU282:SMU283"/>
    <mergeCell ref="SMV282:SMV283"/>
    <mergeCell ref="SMW282:SMW283"/>
    <mergeCell ref="SMY282:SMY283"/>
    <mergeCell ref="SMZ282:SMZ283"/>
    <mergeCell ref="SNA282:SNA283"/>
    <mergeCell ref="SJY282:SJY283"/>
    <mergeCell ref="SNC282:SNC283"/>
    <mergeCell ref="SND282:SND283"/>
    <mergeCell ref="SNE282:SNE283"/>
    <mergeCell ref="SNG282:SNG283"/>
    <mergeCell ref="SMM282:SMM283"/>
    <mergeCell ref="SMN282:SMN283"/>
    <mergeCell ref="SMO282:SMO283"/>
    <mergeCell ref="SMQ282:SMQ283"/>
    <mergeCell ref="SMR282:SMR283"/>
    <mergeCell ref="SMS282:SMS283"/>
    <mergeCell ref="SME282:SME283"/>
    <mergeCell ref="SMF282:SMF283"/>
    <mergeCell ref="SMG282:SMG283"/>
    <mergeCell ref="SMI282:SMI283"/>
    <mergeCell ref="SMJ282:SMJ283"/>
    <mergeCell ref="SNK282:SNK283"/>
    <mergeCell ref="SNL282:SNL283"/>
    <mergeCell ref="SNM282:SNM283"/>
    <mergeCell ref="SNO282:SNO283"/>
    <mergeCell ref="SNP282:SNP283"/>
    <mergeCell ref="SOG282:SOG283"/>
    <mergeCell ref="SNS282:SNS283"/>
    <mergeCell ref="SNT282:SNT283"/>
    <mergeCell ref="SNU282:SNU283"/>
    <mergeCell ref="SNW282:SNW283"/>
    <mergeCell ref="SNX282:SNX283"/>
    <mergeCell ref="SNY282:SNY283"/>
    <mergeCell ref="SPD282:SPD283"/>
    <mergeCell ref="SPE282:SPE283"/>
    <mergeCell ref="SOQ282:SOQ283"/>
    <mergeCell ref="SOR282:SOR283"/>
    <mergeCell ref="SOS282:SOS283"/>
    <mergeCell ref="SOU282:SOU283"/>
    <mergeCell ref="SOV282:SOV283"/>
    <mergeCell ref="SOW282:SOW283"/>
    <mergeCell ref="SLU282:SLU283"/>
    <mergeCell ref="SOY282:SOY283"/>
    <mergeCell ref="SOZ282:SOZ283"/>
    <mergeCell ref="SPA282:SPA283"/>
    <mergeCell ref="SPC282:SPC283"/>
    <mergeCell ref="SOI282:SOI283"/>
    <mergeCell ref="SOJ282:SOJ283"/>
    <mergeCell ref="SOK282:SOK283"/>
    <mergeCell ref="SOM282:SOM283"/>
    <mergeCell ref="SON282:SON283"/>
    <mergeCell ref="SOO282:SOO283"/>
    <mergeCell ref="SOA282:SOA283"/>
    <mergeCell ref="SOB282:SOB283"/>
    <mergeCell ref="SOC282:SOC283"/>
    <mergeCell ref="SOE282:SOE283"/>
    <mergeCell ref="SOF282:SOF283"/>
    <mergeCell ref="SPG282:SPG283"/>
    <mergeCell ref="SPH282:SPH283"/>
    <mergeCell ref="SPI282:SPI283"/>
    <mergeCell ref="SPK282:SPK283"/>
    <mergeCell ref="SPL282:SPL283"/>
    <mergeCell ref="SQC282:SQC283"/>
    <mergeCell ref="SPO282:SPO283"/>
    <mergeCell ref="SPP282:SPP283"/>
    <mergeCell ref="SPQ282:SPQ283"/>
    <mergeCell ref="SPS282:SPS283"/>
    <mergeCell ref="SPT282:SPT283"/>
    <mergeCell ref="SPU282:SPU283"/>
    <mergeCell ref="SQZ282:SQZ283"/>
    <mergeCell ref="SRA282:SRA283"/>
    <mergeCell ref="SQM282:SQM283"/>
    <mergeCell ref="SQN282:SQN283"/>
    <mergeCell ref="SQO282:SQO283"/>
    <mergeCell ref="SQQ282:SQQ283"/>
    <mergeCell ref="SQR282:SQR283"/>
    <mergeCell ref="SQS282:SQS283"/>
    <mergeCell ref="SNQ282:SNQ283"/>
    <mergeCell ref="SQU282:SQU283"/>
    <mergeCell ref="SQV282:SQV283"/>
    <mergeCell ref="SQW282:SQW283"/>
    <mergeCell ref="SQY282:SQY283"/>
    <mergeCell ref="SQE282:SQE283"/>
    <mergeCell ref="SQF282:SQF283"/>
    <mergeCell ref="SQG282:SQG283"/>
    <mergeCell ref="SQI282:SQI283"/>
    <mergeCell ref="SQJ282:SQJ283"/>
    <mergeCell ref="SQK282:SQK283"/>
    <mergeCell ref="SPW282:SPW283"/>
    <mergeCell ref="SPX282:SPX283"/>
    <mergeCell ref="SPY282:SPY283"/>
    <mergeCell ref="SQA282:SQA283"/>
    <mergeCell ref="SQB282:SQB283"/>
    <mergeCell ref="SRC282:SRC283"/>
    <mergeCell ref="SRD282:SRD283"/>
    <mergeCell ref="SRE282:SRE283"/>
    <mergeCell ref="SRG282:SRG283"/>
    <mergeCell ref="SRH282:SRH283"/>
    <mergeCell ref="SRY282:SRY283"/>
    <mergeCell ref="SRK282:SRK283"/>
    <mergeCell ref="SRL282:SRL283"/>
    <mergeCell ref="SRM282:SRM283"/>
    <mergeCell ref="SRO282:SRO283"/>
    <mergeCell ref="SRP282:SRP283"/>
    <mergeCell ref="SRQ282:SRQ283"/>
    <mergeCell ref="SSV282:SSV283"/>
    <mergeCell ref="SSW282:SSW283"/>
    <mergeCell ref="SSI282:SSI283"/>
    <mergeCell ref="SSJ282:SSJ283"/>
    <mergeCell ref="SSK282:SSK283"/>
    <mergeCell ref="SSM282:SSM283"/>
    <mergeCell ref="SSN282:SSN283"/>
    <mergeCell ref="SSO282:SSO283"/>
    <mergeCell ref="SPM282:SPM283"/>
    <mergeCell ref="SSQ282:SSQ283"/>
    <mergeCell ref="SSR282:SSR283"/>
    <mergeCell ref="SSS282:SSS283"/>
    <mergeCell ref="SSU282:SSU283"/>
    <mergeCell ref="SSA282:SSA283"/>
    <mergeCell ref="SSB282:SSB283"/>
    <mergeCell ref="SSC282:SSC283"/>
    <mergeCell ref="SSE282:SSE283"/>
    <mergeCell ref="SSF282:SSF283"/>
    <mergeCell ref="SSG282:SSG283"/>
    <mergeCell ref="SRS282:SRS283"/>
    <mergeCell ref="SRT282:SRT283"/>
    <mergeCell ref="SRU282:SRU283"/>
    <mergeCell ref="SRW282:SRW283"/>
    <mergeCell ref="SRX282:SRX283"/>
    <mergeCell ref="SSY282:SSY283"/>
    <mergeCell ref="SSZ282:SSZ283"/>
    <mergeCell ref="STA282:STA283"/>
    <mergeCell ref="STC282:STC283"/>
    <mergeCell ref="STD282:STD283"/>
    <mergeCell ref="STU282:STU283"/>
    <mergeCell ref="STG282:STG283"/>
    <mergeCell ref="STH282:STH283"/>
    <mergeCell ref="STI282:STI283"/>
    <mergeCell ref="STK282:STK283"/>
    <mergeCell ref="STL282:STL283"/>
    <mergeCell ref="STM282:STM283"/>
    <mergeCell ref="SUR282:SUR283"/>
    <mergeCell ref="SUS282:SUS283"/>
    <mergeCell ref="SUE282:SUE283"/>
    <mergeCell ref="SUF282:SUF283"/>
    <mergeCell ref="SUG282:SUG283"/>
    <mergeCell ref="SUI282:SUI283"/>
    <mergeCell ref="SUJ282:SUJ283"/>
    <mergeCell ref="SUK282:SUK283"/>
    <mergeCell ref="SRI282:SRI283"/>
    <mergeCell ref="SUM282:SUM283"/>
    <mergeCell ref="SUN282:SUN283"/>
    <mergeCell ref="SUO282:SUO283"/>
    <mergeCell ref="SUQ282:SUQ283"/>
    <mergeCell ref="STW282:STW283"/>
    <mergeCell ref="STX282:STX283"/>
    <mergeCell ref="STY282:STY283"/>
    <mergeCell ref="SUA282:SUA283"/>
    <mergeCell ref="SUB282:SUB283"/>
    <mergeCell ref="SUC282:SUC283"/>
    <mergeCell ref="STO282:STO283"/>
    <mergeCell ref="STP282:STP283"/>
    <mergeCell ref="STQ282:STQ283"/>
    <mergeCell ref="STS282:STS283"/>
    <mergeCell ref="STT282:STT283"/>
    <mergeCell ref="SUU282:SUU283"/>
    <mergeCell ref="SUV282:SUV283"/>
    <mergeCell ref="SUW282:SUW283"/>
    <mergeCell ref="SUY282:SUY283"/>
    <mergeCell ref="SUZ282:SUZ283"/>
    <mergeCell ref="SVQ282:SVQ283"/>
    <mergeCell ref="SVC282:SVC283"/>
    <mergeCell ref="SVD282:SVD283"/>
    <mergeCell ref="SVE282:SVE283"/>
    <mergeCell ref="SVG282:SVG283"/>
    <mergeCell ref="SVH282:SVH283"/>
    <mergeCell ref="SVI282:SVI283"/>
    <mergeCell ref="SWN282:SWN283"/>
    <mergeCell ref="SWO282:SWO283"/>
    <mergeCell ref="SWA282:SWA283"/>
    <mergeCell ref="SWB282:SWB283"/>
    <mergeCell ref="SWC282:SWC283"/>
    <mergeCell ref="SWE282:SWE283"/>
    <mergeCell ref="SWF282:SWF283"/>
    <mergeCell ref="SWG282:SWG283"/>
    <mergeCell ref="STE282:STE283"/>
    <mergeCell ref="SWI282:SWI283"/>
    <mergeCell ref="SWJ282:SWJ283"/>
    <mergeCell ref="SWK282:SWK283"/>
    <mergeCell ref="SWM282:SWM283"/>
    <mergeCell ref="SVS282:SVS283"/>
    <mergeCell ref="SVT282:SVT283"/>
    <mergeCell ref="SVU282:SVU283"/>
    <mergeCell ref="SVW282:SVW283"/>
    <mergeCell ref="SVX282:SVX283"/>
    <mergeCell ref="SVY282:SVY283"/>
    <mergeCell ref="SVK282:SVK283"/>
    <mergeCell ref="SVL282:SVL283"/>
    <mergeCell ref="SVM282:SVM283"/>
    <mergeCell ref="SVO282:SVO283"/>
    <mergeCell ref="SVP282:SVP283"/>
    <mergeCell ref="SWQ282:SWQ283"/>
    <mergeCell ref="SWR282:SWR283"/>
    <mergeCell ref="SWS282:SWS283"/>
    <mergeCell ref="SWU282:SWU283"/>
    <mergeCell ref="SWV282:SWV283"/>
    <mergeCell ref="SXM282:SXM283"/>
    <mergeCell ref="SWY282:SWY283"/>
    <mergeCell ref="SWZ282:SWZ283"/>
    <mergeCell ref="SXA282:SXA283"/>
    <mergeCell ref="SXC282:SXC283"/>
    <mergeCell ref="SXD282:SXD283"/>
    <mergeCell ref="SXE282:SXE283"/>
    <mergeCell ref="SYJ282:SYJ283"/>
    <mergeCell ref="SYK282:SYK283"/>
    <mergeCell ref="SXW282:SXW283"/>
    <mergeCell ref="SXX282:SXX283"/>
    <mergeCell ref="SXY282:SXY283"/>
    <mergeCell ref="SYA282:SYA283"/>
    <mergeCell ref="SYB282:SYB283"/>
    <mergeCell ref="SYC282:SYC283"/>
    <mergeCell ref="SVA282:SVA283"/>
    <mergeCell ref="SYE282:SYE283"/>
    <mergeCell ref="SYF282:SYF283"/>
    <mergeCell ref="SYG282:SYG283"/>
    <mergeCell ref="SYI282:SYI283"/>
    <mergeCell ref="SXO282:SXO283"/>
    <mergeCell ref="SXP282:SXP283"/>
    <mergeCell ref="SXQ282:SXQ283"/>
    <mergeCell ref="SXS282:SXS283"/>
    <mergeCell ref="SXT282:SXT283"/>
    <mergeCell ref="SXU282:SXU283"/>
    <mergeCell ref="SXG282:SXG283"/>
    <mergeCell ref="SXH282:SXH283"/>
    <mergeCell ref="SXI282:SXI283"/>
    <mergeCell ref="SXK282:SXK283"/>
    <mergeCell ref="SXL282:SXL283"/>
    <mergeCell ref="SYM282:SYM283"/>
    <mergeCell ref="SYN282:SYN283"/>
    <mergeCell ref="SYO282:SYO283"/>
    <mergeCell ref="SYQ282:SYQ283"/>
    <mergeCell ref="SYR282:SYR283"/>
    <mergeCell ref="SZI282:SZI283"/>
    <mergeCell ref="SYU282:SYU283"/>
    <mergeCell ref="SYV282:SYV283"/>
    <mergeCell ref="SYW282:SYW283"/>
    <mergeCell ref="SYY282:SYY283"/>
    <mergeCell ref="SYZ282:SYZ283"/>
    <mergeCell ref="SZA282:SZA283"/>
    <mergeCell ref="TAF282:TAF283"/>
    <mergeCell ref="TAG282:TAG283"/>
    <mergeCell ref="SZS282:SZS283"/>
    <mergeCell ref="SZT282:SZT283"/>
    <mergeCell ref="SZU282:SZU283"/>
    <mergeCell ref="SZW282:SZW283"/>
    <mergeCell ref="SZX282:SZX283"/>
    <mergeCell ref="SZY282:SZY283"/>
    <mergeCell ref="SWW282:SWW283"/>
    <mergeCell ref="TAA282:TAA283"/>
    <mergeCell ref="TAB282:TAB283"/>
    <mergeCell ref="TAC282:TAC283"/>
    <mergeCell ref="TAE282:TAE283"/>
    <mergeCell ref="SZK282:SZK283"/>
    <mergeCell ref="SZL282:SZL283"/>
    <mergeCell ref="SZM282:SZM283"/>
    <mergeCell ref="SZO282:SZO283"/>
    <mergeCell ref="SZP282:SZP283"/>
    <mergeCell ref="SZQ282:SZQ283"/>
    <mergeCell ref="SZC282:SZC283"/>
    <mergeCell ref="SZD282:SZD283"/>
    <mergeCell ref="SZE282:SZE283"/>
    <mergeCell ref="SZG282:SZG283"/>
    <mergeCell ref="SZH282:SZH283"/>
    <mergeCell ref="TAI282:TAI283"/>
    <mergeCell ref="TAJ282:TAJ283"/>
    <mergeCell ref="TAK282:TAK283"/>
    <mergeCell ref="TAM282:TAM283"/>
    <mergeCell ref="TAN282:TAN283"/>
    <mergeCell ref="TBE282:TBE283"/>
    <mergeCell ref="TAQ282:TAQ283"/>
    <mergeCell ref="TAR282:TAR283"/>
    <mergeCell ref="TAS282:TAS283"/>
    <mergeCell ref="TAU282:TAU283"/>
    <mergeCell ref="TAV282:TAV283"/>
    <mergeCell ref="TAW282:TAW283"/>
    <mergeCell ref="TCB282:TCB283"/>
    <mergeCell ref="TCC282:TCC283"/>
    <mergeCell ref="TBO282:TBO283"/>
    <mergeCell ref="TBP282:TBP283"/>
    <mergeCell ref="TBQ282:TBQ283"/>
    <mergeCell ref="TBS282:TBS283"/>
    <mergeCell ref="TBT282:TBT283"/>
    <mergeCell ref="TBU282:TBU283"/>
    <mergeCell ref="SYS282:SYS283"/>
    <mergeCell ref="TBW282:TBW283"/>
    <mergeCell ref="TBX282:TBX283"/>
    <mergeCell ref="TBY282:TBY283"/>
    <mergeCell ref="TCA282:TCA283"/>
    <mergeCell ref="TBG282:TBG283"/>
    <mergeCell ref="TBH282:TBH283"/>
    <mergeCell ref="TBI282:TBI283"/>
    <mergeCell ref="TBK282:TBK283"/>
    <mergeCell ref="TBL282:TBL283"/>
    <mergeCell ref="TBM282:TBM283"/>
    <mergeCell ref="TAY282:TAY283"/>
    <mergeCell ref="TAZ282:TAZ283"/>
    <mergeCell ref="TBA282:TBA283"/>
    <mergeCell ref="TBC282:TBC283"/>
    <mergeCell ref="TBD282:TBD283"/>
    <mergeCell ref="TCE282:TCE283"/>
    <mergeCell ref="TCF282:TCF283"/>
    <mergeCell ref="TCG282:TCG283"/>
    <mergeCell ref="TCI282:TCI283"/>
    <mergeCell ref="TCJ282:TCJ283"/>
    <mergeCell ref="TDA282:TDA283"/>
    <mergeCell ref="TCM282:TCM283"/>
    <mergeCell ref="TCN282:TCN283"/>
    <mergeCell ref="TCO282:TCO283"/>
    <mergeCell ref="TCQ282:TCQ283"/>
    <mergeCell ref="TCR282:TCR283"/>
    <mergeCell ref="TCS282:TCS283"/>
    <mergeCell ref="TDX282:TDX283"/>
    <mergeCell ref="TDY282:TDY283"/>
    <mergeCell ref="TDK282:TDK283"/>
    <mergeCell ref="TDL282:TDL283"/>
    <mergeCell ref="TDM282:TDM283"/>
    <mergeCell ref="TDO282:TDO283"/>
    <mergeCell ref="TDP282:TDP283"/>
    <mergeCell ref="TDQ282:TDQ283"/>
    <mergeCell ref="TAO282:TAO283"/>
    <mergeCell ref="TDS282:TDS283"/>
    <mergeCell ref="TDT282:TDT283"/>
    <mergeCell ref="TDU282:TDU283"/>
    <mergeCell ref="TDW282:TDW283"/>
    <mergeCell ref="TDC282:TDC283"/>
    <mergeCell ref="TDD282:TDD283"/>
    <mergeCell ref="TDE282:TDE283"/>
    <mergeCell ref="TDG282:TDG283"/>
    <mergeCell ref="TDH282:TDH283"/>
    <mergeCell ref="TDI282:TDI283"/>
    <mergeCell ref="TCU282:TCU283"/>
    <mergeCell ref="TCV282:TCV283"/>
    <mergeCell ref="TCW282:TCW283"/>
    <mergeCell ref="TCY282:TCY283"/>
    <mergeCell ref="TCZ282:TCZ283"/>
    <mergeCell ref="TEA282:TEA283"/>
    <mergeCell ref="TEB282:TEB283"/>
    <mergeCell ref="TEC282:TEC283"/>
    <mergeCell ref="TEE282:TEE283"/>
    <mergeCell ref="TEF282:TEF283"/>
    <mergeCell ref="TEW282:TEW283"/>
    <mergeCell ref="TEI282:TEI283"/>
    <mergeCell ref="TEJ282:TEJ283"/>
    <mergeCell ref="TEK282:TEK283"/>
    <mergeCell ref="TEM282:TEM283"/>
    <mergeCell ref="TEN282:TEN283"/>
    <mergeCell ref="TEO282:TEO283"/>
    <mergeCell ref="TFT282:TFT283"/>
    <mergeCell ref="TFU282:TFU283"/>
    <mergeCell ref="TFG282:TFG283"/>
    <mergeCell ref="TFH282:TFH283"/>
    <mergeCell ref="TFI282:TFI283"/>
    <mergeCell ref="TFK282:TFK283"/>
    <mergeCell ref="TFL282:TFL283"/>
    <mergeCell ref="TFM282:TFM283"/>
    <mergeCell ref="TCK282:TCK283"/>
    <mergeCell ref="TFO282:TFO283"/>
    <mergeCell ref="TFP282:TFP283"/>
    <mergeCell ref="TFQ282:TFQ283"/>
    <mergeCell ref="TFS282:TFS283"/>
    <mergeCell ref="TEY282:TEY283"/>
    <mergeCell ref="TEZ282:TEZ283"/>
    <mergeCell ref="TFA282:TFA283"/>
    <mergeCell ref="TFC282:TFC283"/>
    <mergeCell ref="TFD282:TFD283"/>
    <mergeCell ref="TFE282:TFE283"/>
    <mergeCell ref="TEQ282:TEQ283"/>
    <mergeCell ref="TER282:TER283"/>
    <mergeCell ref="TES282:TES283"/>
    <mergeCell ref="TEU282:TEU283"/>
    <mergeCell ref="TEV282:TEV283"/>
    <mergeCell ref="TFW282:TFW283"/>
    <mergeCell ref="TFX282:TFX283"/>
    <mergeCell ref="TFY282:TFY283"/>
    <mergeCell ref="TGA282:TGA283"/>
    <mergeCell ref="TGB282:TGB283"/>
    <mergeCell ref="TGS282:TGS283"/>
    <mergeCell ref="TGE282:TGE283"/>
    <mergeCell ref="TGF282:TGF283"/>
    <mergeCell ref="TGG282:TGG283"/>
    <mergeCell ref="TGI282:TGI283"/>
    <mergeCell ref="TGJ282:TGJ283"/>
    <mergeCell ref="TGK282:TGK283"/>
    <mergeCell ref="THP282:THP283"/>
    <mergeCell ref="THQ282:THQ283"/>
    <mergeCell ref="THC282:THC283"/>
    <mergeCell ref="THD282:THD283"/>
    <mergeCell ref="THE282:THE283"/>
    <mergeCell ref="THG282:THG283"/>
    <mergeCell ref="THH282:THH283"/>
    <mergeCell ref="THI282:THI283"/>
    <mergeCell ref="TEG282:TEG283"/>
    <mergeCell ref="THK282:THK283"/>
    <mergeCell ref="THL282:THL283"/>
    <mergeCell ref="THM282:THM283"/>
    <mergeCell ref="THO282:THO283"/>
    <mergeCell ref="TGU282:TGU283"/>
    <mergeCell ref="TGV282:TGV283"/>
    <mergeCell ref="TGW282:TGW283"/>
    <mergeCell ref="TGY282:TGY283"/>
    <mergeCell ref="TGZ282:TGZ283"/>
    <mergeCell ref="THA282:THA283"/>
    <mergeCell ref="TGM282:TGM283"/>
    <mergeCell ref="TGN282:TGN283"/>
    <mergeCell ref="TGO282:TGO283"/>
    <mergeCell ref="TGQ282:TGQ283"/>
    <mergeCell ref="TGR282:TGR283"/>
    <mergeCell ref="THS282:THS283"/>
    <mergeCell ref="THT282:THT283"/>
    <mergeCell ref="THU282:THU283"/>
    <mergeCell ref="THW282:THW283"/>
    <mergeCell ref="THX282:THX283"/>
    <mergeCell ref="TIO282:TIO283"/>
    <mergeCell ref="TIA282:TIA283"/>
    <mergeCell ref="TIB282:TIB283"/>
    <mergeCell ref="TIC282:TIC283"/>
    <mergeCell ref="TIE282:TIE283"/>
    <mergeCell ref="TIF282:TIF283"/>
    <mergeCell ref="TIG282:TIG283"/>
    <mergeCell ref="TJL282:TJL283"/>
    <mergeCell ref="TJM282:TJM283"/>
    <mergeCell ref="TIY282:TIY283"/>
    <mergeCell ref="TIZ282:TIZ283"/>
    <mergeCell ref="TJA282:TJA283"/>
    <mergeCell ref="TJC282:TJC283"/>
    <mergeCell ref="TJD282:TJD283"/>
    <mergeCell ref="TJE282:TJE283"/>
    <mergeCell ref="TGC282:TGC283"/>
    <mergeCell ref="TJG282:TJG283"/>
    <mergeCell ref="TJH282:TJH283"/>
    <mergeCell ref="TJI282:TJI283"/>
    <mergeCell ref="TJK282:TJK283"/>
    <mergeCell ref="TIQ282:TIQ283"/>
    <mergeCell ref="TIR282:TIR283"/>
    <mergeCell ref="TIS282:TIS283"/>
    <mergeCell ref="TIU282:TIU283"/>
    <mergeCell ref="TIV282:TIV283"/>
    <mergeCell ref="TIW282:TIW283"/>
    <mergeCell ref="TII282:TII283"/>
    <mergeCell ref="TIJ282:TIJ283"/>
    <mergeCell ref="TIK282:TIK283"/>
    <mergeCell ref="TIM282:TIM283"/>
    <mergeCell ref="TIN282:TIN283"/>
    <mergeCell ref="TJO282:TJO283"/>
    <mergeCell ref="TJP282:TJP283"/>
    <mergeCell ref="TJQ282:TJQ283"/>
    <mergeCell ref="TJS282:TJS283"/>
    <mergeCell ref="TJT282:TJT283"/>
    <mergeCell ref="TKK282:TKK283"/>
    <mergeCell ref="TJW282:TJW283"/>
    <mergeCell ref="TJX282:TJX283"/>
    <mergeCell ref="TJY282:TJY283"/>
    <mergeCell ref="TKA282:TKA283"/>
    <mergeCell ref="TKB282:TKB283"/>
    <mergeCell ref="TKC282:TKC283"/>
    <mergeCell ref="TLH282:TLH283"/>
    <mergeCell ref="TLI282:TLI283"/>
    <mergeCell ref="TKU282:TKU283"/>
    <mergeCell ref="TKV282:TKV283"/>
    <mergeCell ref="TKW282:TKW283"/>
    <mergeCell ref="TKY282:TKY283"/>
    <mergeCell ref="TKZ282:TKZ283"/>
    <mergeCell ref="TLA282:TLA283"/>
    <mergeCell ref="THY282:THY283"/>
    <mergeCell ref="TLC282:TLC283"/>
    <mergeCell ref="TLD282:TLD283"/>
    <mergeCell ref="TLE282:TLE283"/>
    <mergeCell ref="TLG282:TLG283"/>
    <mergeCell ref="TKM282:TKM283"/>
    <mergeCell ref="TKN282:TKN283"/>
    <mergeCell ref="TKO282:TKO283"/>
    <mergeCell ref="TKQ282:TKQ283"/>
    <mergeCell ref="TKR282:TKR283"/>
    <mergeCell ref="TKS282:TKS283"/>
    <mergeCell ref="TKE282:TKE283"/>
    <mergeCell ref="TKF282:TKF283"/>
    <mergeCell ref="TKG282:TKG283"/>
    <mergeCell ref="TKI282:TKI283"/>
    <mergeCell ref="TKJ282:TKJ283"/>
    <mergeCell ref="TLK282:TLK283"/>
    <mergeCell ref="TLL282:TLL283"/>
    <mergeCell ref="TLM282:TLM283"/>
    <mergeCell ref="TLO282:TLO283"/>
    <mergeCell ref="TLP282:TLP283"/>
    <mergeCell ref="TMG282:TMG283"/>
    <mergeCell ref="TLS282:TLS283"/>
    <mergeCell ref="TLT282:TLT283"/>
    <mergeCell ref="TLU282:TLU283"/>
    <mergeCell ref="TLW282:TLW283"/>
    <mergeCell ref="TLX282:TLX283"/>
    <mergeCell ref="TLY282:TLY283"/>
    <mergeCell ref="TND282:TND283"/>
    <mergeCell ref="TNE282:TNE283"/>
    <mergeCell ref="TMQ282:TMQ283"/>
    <mergeCell ref="TMR282:TMR283"/>
    <mergeCell ref="TMS282:TMS283"/>
    <mergeCell ref="TMU282:TMU283"/>
    <mergeCell ref="TMV282:TMV283"/>
    <mergeCell ref="TMW282:TMW283"/>
    <mergeCell ref="TJU282:TJU283"/>
    <mergeCell ref="TMY282:TMY283"/>
    <mergeCell ref="TMZ282:TMZ283"/>
    <mergeCell ref="TNA282:TNA283"/>
    <mergeCell ref="TNC282:TNC283"/>
    <mergeCell ref="TMI282:TMI283"/>
    <mergeCell ref="TMJ282:TMJ283"/>
    <mergeCell ref="TMK282:TMK283"/>
    <mergeCell ref="TMM282:TMM283"/>
    <mergeCell ref="TMN282:TMN283"/>
    <mergeCell ref="TMO282:TMO283"/>
    <mergeCell ref="TMA282:TMA283"/>
    <mergeCell ref="TMB282:TMB283"/>
    <mergeCell ref="TMC282:TMC283"/>
    <mergeCell ref="TME282:TME283"/>
    <mergeCell ref="TMF282:TMF283"/>
    <mergeCell ref="TNG282:TNG283"/>
    <mergeCell ref="TNH282:TNH283"/>
    <mergeCell ref="TNI282:TNI283"/>
    <mergeCell ref="TNK282:TNK283"/>
    <mergeCell ref="TNL282:TNL283"/>
    <mergeCell ref="TOC282:TOC283"/>
    <mergeCell ref="TNO282:TNO283"/>
    <mergeCell ref="TNP282:TNP283"/>
    <mergeCell ref="TNQ282:TNQ283"/>
    <mergeCell ref="TNS282:TNS283"/>
    <mergeCell ref="TNT282:TNT283"/>
    <mergeCell ref="TNU282:TNU283"/>
    <mergeCell ref="TOZ282:TOZ283"/>
    <mergeCell ref="TPA282:TPA283"/>
    <mergeCell ref="TOM282:TOM283"/>
    <mergeCell ref="TON282:TON283"/>
    <mergeCell ref="TOO282:TOO283"/>
    <mergeCell ref="TOQ282:TOQ283"/>
    <mergeCell ref="TOR282:TOR283"/>
    <mergeCell ref="TOS282:TOS283"/>
    <mergeCell ref="TLQ282:TLQ283"/>
    <mergeCell ref="TOU282:TOU283"/>
    <mergeCell ref="TOV282:TOV283"/>
    <mergeCell ref="TOW282:TOW283"/>
    <mergeCell ref="TOY282:TOY283"/>
    <mergeCell ref="TOE282:TOE283"/>
    <mergeCell ref="TOF282:TOF283"/>
    <mergeCell ref="TOG282:TOG283"/>
    <mergeCell ref="TOI282:TOI283"/>
    <mergeCell ref="TOJ282:TOJ283"/>
    <mergeCell ref="TOK282:TOK283"/>
    <mergeCell ref="TNW282:TNW283"/>
    <mergeCell ref="TNX282:TNX283"/>
    <mergeCell ref="TNY282:TNY283"/>
    <mergeCell ref="TOA282:TOA283"/>
    <mergeCell ref="TOB282:TOB283"/>
    <mergeCell ref="TPC282:TPC283"/>
    <mergeCell ref="TPD282:TPD283"/>
    <mergeCell ref="TPE282:TPE283"/>
    <mergeCell ref="TPG282:TPG283"/>
    <mergeCell ref="TPH282:TPH283"/>
    <mergeCell ref="TPY282:TPY283"/>
    <mergeCell ref="TPK282:TPK283"/>
    <mergeCell ref="TPL282:TPL283"/>
    <mergeCell ref="TPM282:TPM283"/>
    <mergeCell ref="TPO282:TPO283"/>
    <mergeCell ref="TPP282:TPP283"/>
    <mergeCell ref="TPQ282:TPQ283"/>
    <mergeCell ref="TQV282:TQV283"/>
    <mergeCell ref="TQW282:TQW283"/>
    <mergeCell ref="TQI282:TQI283"/>
    <mergeCell ref="TQJ282:TQJ283"/>
    <mergeCell ref="TQK282:TQK283"/>
    <mergeCell ref="TQM282:TQM283"/>
    <mergeCell ref="TQN282:TQN283"/>
    <mergeCell ref="TQO282:TQO283"/>
    <mergeCell ref="TNM282:TNM283"/>
    <mergeCell ref="TQQ282:TQQ283"/>
    <mergeCell ref="TQR282:TQR283"/>
    <mergeCell ref="TQS282:TQS283"/>
    <mergeCell ref="TQU282:TQU283"/>
    <mergeCell ref="TQA282:TQA283"/>
    <mergeCell ref="TQB282:TQB283"/>
    <mergeCell ref="TQC282:TQC283"/>
    <mergeCell ref="TQE282:TQE283"/>
    <mergeCell ref="TQF282:TQF283"/>
    <mergeCell ref="TQG282:TQG283"/>
    <mergeCell ref="TPS282:TPS283"/>
    <mergeCell ref="TPT282:TPT283"/>
    <mergeCell ref="TPU282:TPU283"/>
    <mergeCell ref="TPW282:TPW283"/>
    <mergeCell ref="TPX282:TPX283"/>
    <mergeCell ref="TQY282:TQY283"/>
    <mergeCell ref="TQZ282:TQZ283"/>
    <mergeCell ref="TRA282:TRA283"/>
    <mergeCell ref="TRC282:TRC283"/>
    <mergeCell ref="TRD282:TRD283"/>
    <mergeCell ref="TRU282:TRU283"/>
    <mergeCell ref="TRG282:TRG283"/>
    <mergeCell ref="TRH282:TRH283"/>
    <mergeCell ref="TRI282:TRI283"/>
    <mergeCell ref="TRK282:TRK283"/>
    <mergeCell ref="TRL282:TRL283"/>
    <mergeCell ref="TRM282:TRM283"/>
    <mergeCell ref="TSR282:TSR283"/>
    <mergeCell ref="TSS282:TSS283"/>
    <mergeCell ref="TSE282:TSE283"/>
    <mergeCell ref="TSF282:TSF283"/>
    <mergeCell ref="TSG282:TSG283"/>
    <mergeCell ref="TSI282:TSI283"/>
    <mergeCell ref="TSJ282:TSJ283"/>
    <mergeCell ref="TSK282:TSK283"/>
    <mergeCell ref="TPI282:TPI283"/>
    <mergeCell ref="TSM282:TSM283"/>
    <mergeCell ref="TSN282:TSN283"/>
    <mergeCell ref="TSO282:TSO283"/>
    <mergeCell ref="TSQ282:TSQ283"/>
    <mergeCell ref="TRW282:TRW283"/>
    <mergeCell ref="TRX282:TRX283"/>
    <mergeCell ref="TRY282:TRY283"/>
    <mergeCell ref="TSA282:TSA283"/>
    <mergeCell ref="TSB282:TSB283"/>
    <mergeCell ref="TSC282:TSC283"/>
    <mergeCell ref="TRO282:TRO283"/>
    <mergeCell ref="TRP282:TRP283"/>
    <mergeCell ref="TRQ282:TRQ283"/>
    <mergeCell ref="TRS282:TRS283"/>
    <mergeCell ref="TRT282:TRT283"/>
    <mergeCell ref="TSU282:TSU283"/>
    <mergeCell ref="TSV282:TSV283"/>
    <mergeCell ref="TSW282:TSW283"/>
    <mergeCell ref="TSY282:TSY283"/>
    <mergeCell ref="TSZ282:TSZ283"/>
    <mergeCell ref="TTQ282:TTQ283"/>
    <mergeCell ref="TTC282:TTC283"/>
    <mergeCell ref="TTD282:TTD283"/>
    <mergeCell ref="TTE282:TTE283"/>
    <mergeCell ref="TTG282:TTG283"/>
    <mergeCell ref="TTH282:TTH283"/>
    <mergeCell ref="TTI282:TTI283"/>
    <mergeCell ref="TUN282:TUN283"/>
    <mergeCell ref="TUO282:TUO283"/>
    <mergeCell ref="TUA282:TUA283"/>
    <mergeCell ref="TUB282:TUB283"/>
    <mergeCell ref="TUC282:TUC283"/>
    <mergeCell ref="TUE282:TUE283"/>
    <mergeCell ref="TUF282:TUF283"/>
    <mergeCell ref="TUG282:TUG283"/>
    <mergeCell ref="TRE282:TRE283"/>
    <mergeCell ref="TUI282:TUI283"/>
    <mergeCell ref="TUJ282:TUJ283"/>
    <mergeCell ref="TUK282:TUK283"/>
    <mergeCell ref="TUM282:TUM283"/>
    <mergeCell ref="TTS282:TTS283"/>
    <mergeCell ref="TTT282:TTT283"/>
    <mergeCell ref="TTU282:TTU283"/>
    <mergeCell ref="TTW282:TTW283"/>
    <mergeCell ref="TTX282:TTX283"/>
    <mergeCell ref="TTY282:TTY283"/>
    <mergeCell ref="TTK282:TTK283"/>
    <mergeCell ref="TTL282:TTL283"/>
    <mergeCell ref="TTM282:TTM283"/>
    <mergeCell ref="TTO282:TTO283"/>
    <mergeCell ref="TTP282:TTP283"/>
    <mergeCell ref="TUQ282:TUQ283"/>
    <mergeCell ref="TUR282:TUR283"/>
    <mergeCell ref="TUS282:TUS283"/>
    <mergeCell ref="TUU282:TUU283"/>
    <mergeCell ref="TUV282:TUV283"/>
    <mergeCell ref="TVM282:TVM283"/>
    <mergeCell ref="TUY282:TUY283"/>
    <mergeCell ref="TUZ282:TUZ283"/>
    <mergeCell ref="TVA282:TVA283"/>
    <mergeCell ref="TVC282:TVC283"/>
    <mergeCell ref="TVD282:TVD283"/>
    <mergeCell ref="TVE282:TVE283"/>
    <mergeCell ref="TWJ282:TWJ283"/>
    <mergeCell ref="TWK282:TWK283"/>
    <mergeCell ref="TVW282:TVW283"/>
    <mergeCell ref="TVX282:TVX283"/>
    <mergeCell ref="TVY282:TVY283"/>
    <mergeCell ref="TWA282:TWA283"/>
    <mergeCell ref="TWB282:TWB283"/>
    <mergeCell ref="TWC282:TWC283"/>
    <mergeCell ref="TTA282:TTA283"/>
    <mergeCell ref="TWE282:TWE283"/>
    <mergeCell ref="TWF282:TWF283"/>
    <mergeCell ref="TWG282:TWG283"/>
    <mergeCell ref="TWI282:TWI283"/>
    <mergeCell ref="TVO282:TVO283"/>
    <mergeCell ref="TVP282:TVP283"/>
    <mergeCell ref="TVQ282:TVQ283"/>
    <mergeCell ref="TVS282:TVS283"/>
    <mergeCell ref="TVT282:TVT283"/>
    <mergeCell ref="TVU282:TVU283"/>
    <mergeCell ref="TVG282:TVG283"/>
    <mergeCell ref="TVH282:TVH283"/>
    <mergeCell ref="TVI282:TVI283"/>
    <mergeCell ref="TVK282:TVK283"/>
    <mergeCell ref="TVL282:TVL283"/>
    <mergeCell ref="TWM282:TWM283"/>
    <mergeCell ref="TWN282:TWN283"/>
    <mergeCell ref="TWO282:TWO283"/>
    <mergeCell ref="TWQ282:TWQ283"/>
    <mergeCell ref="TWR282:TWR283"/>
    <mergeCell ref="TXI282:TXI283"/>
    <mergeCell ref="TWU282:TWU283"/>
    <mergeCell ref="TWV282:TWV283"/>
    <mergeCell ref="TWW282:TWW283"/>
    <mergeCell ref="TWY282:TWY283"/>
    <mergeCell ref="TWZ282:TWZ283"/>
    <mergeCell ref="TXA282:TXA283"/>
    <mergeCell ref="TYF282:TYF283"/>
    <mergeCell ref="TYG282:TYG283"/>
    <mergeCell ref="TXS282:TXS283"/>
    <mergeCell ref="TXT282:TXT283"/>
    <mergeCell ref="TXU282:TXU283"/>
    <mergeCell ref="TXW282:TXW283"/>
    <mergeCell ref="TXX282:TXX283"/>
    <mergeCell ref="TXY282:TXY283"/>
    <mergeCell ref="TUW282:TUW283"/>
    <mergeCell ref="TYA282:TYA283"/>
    <mergeCell ref="TYB282:TYB283"/>
    <mergeCell ref="TYC282:TYC283"/>
    <mergeCell ref="TYE282:TYE283"/>
    <mergeCell ref="TXK282:TXK283"/>
    <mergeCell ref="TXL282:TXL283"/>
    <mergeCell ref="TXM282:TXM283"/>
    <mergeCell ref="TXO282:TXO283"/>
    <mergeCell ref="TXP282:TXP283"/>
    <mergeCell ref="TXQ282:TXQ283"/>
    <mergeCell ref="TXC282:TXC283"/>
    <mergeCell ref="TXD282:TXD283"/>
    <mergeCell ref="TXE282:TXE283"/>
    <mergeCell ref="TXG282:TXG283"/>
    <mergeCell ref="TXH282:TXH283"/>
    <mergeCell ref="TYI282:TYI283"/>
    <mergeCell ref="TYJ282:TYJ283"/>
    <mergeCell ref="TYK282:TYK283"/>
    <mergeCell ref="TYM282:TYM283"/>
    <mergeCell ref="TYN282:TYN283"/>
    <mergeCell ref="TZE282:TZE283"/>
    <mergeCell ref="TYQ282:TYQ283"/>
    <mergeCell ref="TYR282:TYR283"/>
    <mergeCell ref="TYS282:TYS283"/>
    <mergeCell ref="TYU282:TYU283"/>
    <mergeCell ref="TYV282:TYV283"/>
    <mergeCell ref="TYW282:TYW283"/>
    <mergeCell ref="UAB282:UAB283"/>
    <mergeCell ref="UAC282:UAC283"/>
    <mergeCell ref="TZO282:TZO283"/>
    <mergeCell ref="TZP282:TZP283"/>
    <mergeCell ref="TZQ282:TZQ283"/>
    <mergeCell ref="TZS282:TZS283"/>
    <mergeCell ref="TZT282:TZT283"/>
    <mergeCell ref="TZU282:TZU283"/>
    <mergeCell ref="TWS282:TWS283"/>
    <mergeCell ref="TZW282:TZW283"/>
    <mergeCell ref="TZX282:TZX283"/>
    <mergeCell ref="TZY282:TZY283"/>
    <mergeCell ref="UAA282:UAA283"/>
    <mergeCell ref="TZG282:TZG283"/>
    <mergeCell ref="TZH282:TZH283"/>
    <mergeCell ref="TZI282:TZI283"/>
    <mergeCell ref="TZK282:TZK283"/>
    <mergeCell ref="TZL282:TZL283"/>
    <mergeCell ref="TZM282:TZM283"/>
    <mergeCell ref="TYY282:TYY283"/>
    <mergeCell ref="TYZ282:TYZ283"/>
    <mergeCell ref="TZA282:TZA283"/>
    <mergeCell ref="TZC282:TZC283"/>
    <mergeCell ref="TZD282:TZD283"/>
    <mergeCell ref="UAE282:UAE283"/>
    <mergeCell ref="UAF282:UAF283"/>
    <mergeCell ref="UAG282:UAG283"/>
    <mergeCell ref="UAI282:UAI283"/>
    <mergeCell ref="UAJ282:UAJ283"/>
    <mergeCell ref="UBA282:UBA283"/>
    <mergeCell ref="UAM282:UAM283"/>
    <mergeCell ref="UAN282:UAN283"/>
    <mergeCell ref="UAO282:UAO283"/>
    <mergeCell ref="UAQ282:UAQ283"/>
    <mergeCell ref="UAR282:UAR283"/>
    <mergeCell ref="UAS282:UAS283"/>
    <mergeCell ref="UBX282:UBX283"/>
    <mergeCell ref="UBY282:UBY283"/>
    <mergeCell ref="UBK282:UBK283"/>
    <mergeCell ref="UBL282:UBL283"/>
    <mergeCell ref="UBM282:UBM283"/>
    <mergeCell ref="UBO282:UBO283"/>
    <mergeCell ref="UBP282:UBP283"/>
    <mergeCell ref="UBQ282:UBQ283"/>
    <mergeCell ref="TYO282:TYO283"/>
    <mergeCell ref="UBS282:UBS283"/>
    <mergeCell ref="UBT282:UBT283"/>
    <mergeCell ref="UBU282:UBU283"/>
    <mergeCell ref="UBW282:UBW283"/>
    <mergeCell ref="UBC282:UBC283"/>
    <mergeCell ref="UBD282:UBD283"/>
    <mergeCell ref="UBE282:UBE283"/>
    <mergeCell ref="UBG282:UBG283"/>
    <mergeCell ref="UBH282:UBH283"/>
    <mergeCell ref="UBI282:UBI283"/>
    <mergeCell ref="UAU282:UAU283"/>
    <mergeCell ref="UAV282:UAV283"/>
    <mergeCell ref="UAW282:UAW283"/>
    <mergeCell ref="UAY282:UAY283"/>
    <mergeCell ref="UAZ282:UAZ283"/>
    <mergeCell ref="UCA282:UCA283"/>
    <mergeCell ref="UCB282:UCB283"/>
    <mergeCell ref="UCC282:UCC283"/>
    <mergeCell ref="UCE282:UCE283"/>
    <mergeCell ref="UCF282:UCF283"/>
    <mergeCell ref="UCW282:UCW283"/>
    <mergeCell ref="UCI282:UCI283"/>
    <mergeCell ref="UCJ282:UCJ283"/>
    <mergeCell ref="UCK282:UCK283"/>
    <mergeCell ref="UCM282:UCM283"/>
    <mergeCell ref="UCN282:UCN283"/>
    <mergeCell ref="UCO282:UCO283"/>
    <mergeCell ref="UDT282:UDT283"/>
    <mergeCell ref="UDU282:UDU283"/>
    <mergeCell ref="UDG282:UDG283"/>
    <mergeCell ref="UDH282:UDH283"/>
    <mergeCell ref="UDI282:UDI283"/>
    <mergeCell ref="UDK282:UDK283"/>
    <mergeCell ref="UDL282:UDL283"/>
    <mergeCell ref="UDM282:UDM283"/>
    <mergeCell ref="UAK282:UAK283"/>
    <mergeCell ref="UDO282:UDO283"/>
    <mergeCell ref="UDP282:UDP283"/>
    <mergeCell ref="UDQ282:UDQ283"/>
    <mergeCell ref="UDS282:UDS283"/>
    <mergeCell ref="UCY282:UCY283"/>
    <mergeCell ref="UCZ282:UCZ283"/>
    <mergeCell ref="UDA282:UDA283"/>
    <mergeCell ref="UDC282:UDC283"/>
    <mergeCell ref="UDD282:UDD283"/>
    <mergeCell ref="UDE282:UDE283"/>
    <mergeCell ref="UCQ282:UCQ283"/>
    <mergeCell ref="UCR282:UCR283"/>
    <mergeCell ref="UCS282:UCS283"/>
    <mergeCell ref="UCU282:UCU283"/>
    <mergeCell ref="UCV282:UCV283"/>
    <mergeCell ref="UDW282:UDW283"/>
    <mergeCell ref="UDX282:UDX283"/>
    <mergeCell ref="UDY282:UDY283"/>
    <mergeCell ref="UEA282:UEA283"/>
    <mergeCell ref="UEB282:UEB283"/>
    <mergeCell ref="UES282:UES283"/>
    <mergeCell ref="UEE282:UEE283"/>
    <mergeCell ref="UEF282:UEF283"/>
    <mergeCell ref="UEG282:UEG283"/>
    <mergeCell ref="UEI282:UEI283"/>
    <mergeCell ref="UEJ282:UEJ283"/>
    <mergeCell ref="UEK282:UEK283"/>
    <mergeCell ref="UFP282:UFP283"/>
    <mergeCell ref="UFQ282:UFQ283"/>
    <mergeCell ref="UFC282:UFC283"/>
    <mergeCell ref="UFD282:UFD283"/>
    <mergeCell ref="UFE282:UFE283"/>
    <mergeCell ref="UFG282:UFG283"/>
    <mergeCell ref="UFH282:UFH283"/>
    <mergeCell ref="UFI282:UFI283"/>
    <mergeCell ref="UCG282:UCG283"/>
    <mergeCell ref="UFK282:UFK283"/>
    <mergeCell ref="UFL282:UFL283"/>
    <mergeCell ref="UFM282:UFM283"/>
    <mergeCell ref="UFO282:UFO283"/>
    <mergeCell ref="UEU282:UEU283"/>
    <mergeCell ref="UEV282:UEV283"/>
    <mergeCell ref="UEW282:UEW283"/>
    <mergeCell ref="UEY282:UEY283"/>
    <mergeCell ref="UEZ282:UEZ283"/>
    <mergeCell ref="UFA282:UFA283"/>
    <mergeCell ref="UEM282:UEM283"/>
    <mergeCell ref="UEN282:UEN283"/>
    <mergeCell ref="UEO282:UEO283"/>
    <mergeCell ref="UEQ282:UEQ283"/>
    <mergeCell ref="UER282:UER283"/>
    <mergeCell ref="UFS282:UFS283"/>
    <mergeCell ref="UFT282:UFT283"/>
    <mergeCell ref="UFU282:UFU283"/>
    <mergeCell ref="UFW282:UFW283"/>
    <mergeCell ref="UFX282:UFX283"/>
    <mergeCell ref="UGO282:UGO283"/>
    <mergeCell ref="UGA282:UGA283"/>
    <mergeCell ref="UGB282:UGB283"/>
    <mergeCell ref="UGC282:UGC283"/>
    <mergeCell ref="UGE282:UGE283"/>
    <mergeCell ref="UGF282:UGF283"/>
    <mergeCell ref="UGG282:UGG283"/>
    <mergeCell ref="UHL282:UHL283"/>
    <mergeCell ref="UHM282:UHM283"/>
    <mergeCell ref="UGY282:UGY283"/>
    <mergeCell ref="UGZ282:UGZ283"/>
    <mergeCell ref="UHA282:UHA283"/>
    <mergeCell ref="UHC282:UHC283"/>
    <mergeCell ref="UHD282:UHD283"/>
    <mergeCell ref="UHE282:UHE283"/>
    <mergeCell ref="UEC282:UEC283"/>
    <mergeCell ref="UHG282:UHG283"/>
    <mergeCell ref="UHH282:UHH283"/>
    <mergeCell ref="UHI282:UHI283"/>
    <mergeCell ref="UHK282:UHK283"/>
    <mergeCell ref="UGQ282:UGQ283"/>
    <mergeCell ref="UGR282:UGR283"/>
    <mergeCell ref="UGS282:UGS283"/>
    <mergeCell ref="UGU282:UGU283"/>
    <mergeCell ref="UGV282:UGV283"/>
    <mergeCell ref="UGW282:UGW283"/>
    <mergeCell ref="UGI282:UGI283"/>
    <mergeCell ref="UGJ282:UGJ283"/>
    <mergeCell ref="UGK282:UGK283"/>
    <mergeCell ref="UGM282:UGM283"/>
    <mergeCell ref="UGN282:UGN283"/>
    <mergeCell ref="UHO282:UHO283"/>
    <mergeCell ref="UHP282:UHP283"/>
    <mergeCell ref="UHQ282:UHQ283"/>
    <mergeCell ref="UHS282:UHS283"/>
    <mergeCell ref="UHT282:UHT283"/>
    <mergeCell ref="UIK282:UIK283"/>
    <mergeCell ref="UHW282:UHW283"/>
    <mergeCell ref="UHX282:UHX283"/>
    <mergeCell ref="UHY282:UHY283"/>
    <mergeCell ref="UIA282:UIA283"/>
    <mergeCell ref="UIB282:UIB283"/>
    <mergeCell ref="UIC282:UIC283"/>
    <mergeCell ref="UJH282:UJH283"/>
    <mergeCell ref="UJI282:UJI283"/>
    <mergeCell ref="UIU282:UIU283"/>
    <mergeCell ref="UIV282:UIV283"/>
    <mergeCell ref="UIW282:UIW283"/>
    <mergeCell ref="UIY282:UIY283"/>
    <mergeCell ref="UIZ282:UIZ283"/>
    <mergeCell ref="UJA282:UJA283"/>
    <mergeCell ref="UFY282:UFY283"/>
    <mergeCell ref="UJC282:UJC283"/>
    <mergeCell ref="UJD282:UJD283"/>
    <mergeCell ref="UJE282:UJE283"/>
    <mergeCell ref="UJG282:UJG283"/>
    <mergeCell ref="UIM282:UIM283"/>
    <mergeCell ref="UIN282:UIN283"/>
    <mergeCell ref="UIO282:UIO283"/>
    <mergeCell ref="UIQ282:UIQ283"/>
    <mergeCell ref="UIR282:UIR283"/>
    <mergeCell ref="UIS282:UIS283"/>
    <mergeCell ref="UIE282:UIE283"/>
    <mergeCell ref="UIF282:UIF283"/>
    <mergeCell ref="UIG282:UIG283"/>
    <mergeCell ref="UII282:UII283"/>
    <mergeCell ref="UIJ282:UIJ283"/>
    <mergeCell ref="UJK282:UJK283"/>
    <mergeCell ref="UJL282:UJL283"/>
    <mergeCell ref="UJM282:UJM283"/>
    <mergeCell ref="UJO282:UJO283"/>
    <mergeCell ref="UJP282:UJP283"/>
    <mergeCell ref="UKG282:UKG283"/>
    <mergeCell ref="UJS282:UJS283"/>
    <mergeCell ref="UJT282:UJT283"/>
    <mergeCell ref="UJU282:UJU283"/>
    <mergeCell ref="UJW282:UJW283"/>
    <mergeCell ref="UJX282:UJX283"/>
    <mergeCell ref="UJY282:UJY283"/>
    <mergeCell ref="ULD282:ULD283"/>
    <mergeCell ref="ULE282:ULE283"/>
    <mergeCell ref="UKQ282:UKQ283"/>
    <mergeCell ref="UKR282:UKR283"/>
    <mergeCell ref="UKS282:UKS283"/>
    <mergeCell ref="UKU282:UKU283"/>
    <mergeCell ref="UKV282:UKV283"/>
    <mergeCell ref="UKW282:UKW283"/>
    <mergeCell ref="UHU282:UHU283"/>
    <mergeCell ref="UKY282:UKY283"/>
    <mergeCell ref="UKZ282:UKZ283"/>
    <mergeCell ref="ULA282:ULA283"/>
    <mergeCell ref="ULC282:ULC283"/>
    <mergeCell ref="UKI282:UKI283"/>
    <mergeCell ref="UKJ282:UKJ283"/>
    <mergeCell ref="UKK282:UKK283"/>
    <mergeCell ref="UKM282:UKM283"/>
    <mergeCell ref="UKN282:UKN283"/>
    <mergeCell ref="UKO282:UKO283"/>
    <mergeCell ref="UKA282:UKA283"/>
    <mergeCell ref="UKB282:UKB283"/>
    <mergeCell ref="UKC282:UKC283"/>
    <mergeCell ref="UKE282:UKE283"/>
    <mergeCell ref="UKF282:UKF283"/>
    <mergeCell ref="ULG282:ULG283"/>
    <mergeCell ref="ULH282:ULH283"/>
    <mergeCell ref="ULI282:ULI283"/>
    <mergeCell ref="ULK282:ULK283"/>
    <mergeCell ref="ULL282:ULL283"/>
    <mergeCell ref="UMC282:UMC283"/>
    <mergeCell ref="ULO282:ULO283"/>
    <mergeCell ref="ULP282:ULP283"/>
    <mergeCell ref="ULQ282:ULQ283"/>
    <mergeCell ref="ULS282:ULS283"/>
    <mergeCell ref="ULT282:ULT283"/>
    <mergeCell ref="ULU282:ULU283"/>
    <mergeCell ref="UMZ282:UMZ283"/>
    <mergeCell ref="UNA282:UNA283"/>
    <mergeCell ref="UMM282:UMM283"/>
    <mergeCell ref="UMN282:UMN283"/>
    <mergeCell ref="UMO282:UMO283"/>
    <mergeCell ref="UMQ282:UMQ283"/>
    <mergeCell ref="UMR282:UMR283"/>
    <mergeCell ref="UMS282:UMS283"/>
    <mergeCell ref="UJQ282:UJQ283"/>
    <mergeCell ref="UMU282:UMU283"/>
    <mergeCell ref="UMV282:UMV283"/>
    <mergeCell ref="UMW282:UMW283"/>
    <mergeCell ref="UMY282:UMY283"/>
    <mergeCell ref="UME282:UME283"/>
    <mergeCell ref="UMF282:UMF283"/>
    <mergeCell ref="UMG282:UMG283"/>
    <mergeCell ref="UMI282:UMI283"/>
    <mergeCell ref="UMJ282:UMJ283"/>
    <mergeCell ref="UMK282:UMK283"/>
    <mergeCell ref="ULW282:ULW283"/>
    <mergeCell ref="ULX282:ULX283"/>
    <mergeCell ref="ULY282:ULY283"/>
    <mergeCell ref="UMA282:UMA283"/>
    <mergeCell ref="UMB282:UMB283"/>
    <mergeCell ref="UNC282:UNC283"/>
    <mergeCell ref="UND282:UND283"/>
    <mergeCell ref="UNE282:UNE283"/>
    <mergeCell ref="UNG282:UNG283"/>
    <mergeCell ref="UNH282:UNH283"/>
    <mergeCell ref="UNY282:UNY283"/>
    <mergeCell ref="UNK282:UNK283"/>
    <mergeCell ref="UNL282:UNL283"/>
    <mergeCell ref="UNM282:UNM283"/>
    <mergeCell ref="UNO282:UNO283"/>
    <mergeCell ref="UNP282:UNP283"/>
    <mergeCell ref="UNQ282:UNQ283"/>
    <mergeCell ref="UOV282:UOV283"/>
    <mergeCell ref="UOW282:UOW283"/>
    <mergeCell ref="UOI282:UOI283"/>
    <mergeCell ref="UOJ282:UOJ283"/>
    <mergeCell ref="UOK282:UOK283"/>
    <mergeCell ref="UOM282:UOM283"/>
    <mergeCell ref="UON282:UON283"/>
    <mergeCell ref="UOO282:UOO283"/>
    <mergeCell ref="ULM282:ULM283"/>
    <mergeCell ref="UOQ282:UOQ283"/>
    <mergeCell ref="UOR282:UOR283"/>
    <mergeCell ref="UOS282:UOS283"/>
    <mergeCell ref="UOU282:UOU283"/>
    <mergeCell ref="UOA282:UOA283"/>
    <mergeCell ref="UOB282:UOB283"/>
    <mergeCell ref="UOC282:UOC283"/>
    <mergeCell ref="UOE282:UOE283"/>
    <mergeCell ref="UOF282:UOF283"/>
    <mergeCell ref="UOG282:UOG283"/>
    <mergeCell ref="UNS282:UNS283"/>
    <mergeCell ref="UNT282:UNT283"/>
    <mergeCell ref="UNU282:UNU283"/>
    <mergeCell ref="UNW282:UNW283"/>
    <mergeCell ref="UNX282:UNX283"/>
    <mergeCell ref="UOY282:UOY283"/>
    <mergeCell ref="UOZ282:UOZ283"/>
    <mergeCell ref="UPA282:UPA283"/>
    <mergeCell ref="UPC282:UPC283"/>
    <mergeCell ref="UPD282:UPD283"/>
    <mergeCell ref="UPU282:UPU283"/>
    <mergeCell ref="UPG282:UPG283"/>
    <mergeCell ref="UPH282:UPH283"/>
    <mergeCell ref="UPI282:UPI283"/>
    <mergeCell ref="UPK282:UPK283"/>
    <mergeCell ref="UPL282:UPL283"/>
    <mergeCell ref="UPM282:UPM283"/>
    <mergeCell ref="UQR282:UQR283"/>
    <mergeCell ref="UQS282:UQS283"/>
    <mergeCell ref="UQE282:UQE283"/>
    <mergeCell ref="UQF282:UQF283"/>
    <mergeCell ref="UQG282:UQG283"/>
    <mergeCell ref="UQI282:UQI283"/>
    <mergeCell ref="UQJ282:UQJ283"/>
    <mergeCell ref="UQK282:UQK283"/>
    <mergeCell ref="UNI282:UNI283"/>
    <mergeCell ref="UQM282:UQM283"/>
    <mergeCell ref="UQN282:UQN283"/>
    <mergeCell ref="UQO282:UQO283"/>
    <mergeCell ref="UQQ282:UQQ283"/>
    <mergeCell ref="UPW282:UPW283"/>
    <mergeCell ref="UPX282:UPX283"/>
    <mergeCell ref="UPY282:UPY283"/>
    <mergeCell ref="UQA282:UQA283"/>
    <mergeCell ref="UQB282:UQB283"/>
    <mergeCell ref="UQC282:UQC283"/>
    <mergeCell ref="UPO282:UPO283"/>
    <mergeCell ref="UPP282:UPP283"/>
    <mergeCell ref="UPQ282:UPQ283"/>
    <mergeCell ref="UPS282:UPS283"/>
    <mergeCell ref="UPT282:UPT283"/>
    <mergeCell ref="UQU282:UQU283"/>
    <mergeCell ref="UQV282:UQV283"/>
    <mergeCell ref="UQW282:UQW283"/>
    <mergeCell ref="UQY282:UQY283"/>
    <mergeCell ref="UQZ282:UQZ283"/>
    <mergeCell ref="URQ282:URQ283"/>
    <mergeCell ref="URC282:URC283"/>
    <mergeCell ref="URD282:URD283"/>
    <mergeCell ref="URE282:URE283"/>
    <mergeCell ref="URG282:URG283"/>
    <mergeCell ref="URH282:URH283"/>
    <mergeCell ref="URI282:URI283"/>
    <mergeCell ref="USN282:USN283"/>
    <mergeCell ref="USO282:USO283"/>
    <mergeCell ref="USA282:USA283"/>
    <mergeCell ref="USB282:USB283"/>
    <mergeCell ref="USC282:USC283"/>
    <mergeCell ref="USE282:USE283"/>
    <mergeCell ref="USF282:USF283"/>
    <mergeCell ref="USG282:USG283"/>
    <mergeCell ref="UPE282:UPE283"/>
    <mergeCell ref="USI282:USI283"/>
    <mergeCell ref="USJ282:USJ283"/>
    <mergeCell ref="USK282:USK283"/>
    <mergeCell ref="USM282:USM283"/>
    <mergeCell ref="URS282:URS283"/>
    <mergeCell ref="URT282:URT283"/>
    <mergeCell ref="URU282:URU283"/>
    <mergeCell ref="URW282:URW283"/>
    <mergeCell ref="URX282:URX283"/>
    <mergeCell ref="URY282:URY283"/>
    <mergeCell ref="URK282:URK283"/>
    <mergeCell ref="URL282:URL283"/>
    <mergeCell ref="URM282:URM283"/>
    <mergeCell ref="URO282:URO283"/>
    <mergeCell ref="URP282:URP283"/>
    <mergeCell ref="USQ282:USQ283"/>
    <mergeCell ref="USR282:USR283"/>
    <mergeCell ref="USS282:USS283"/>
    <mergeCell ref="USU282:USU283"/>
    <mergeCell ref="USV282:USV283"/>
    <mergeCell ref="UTM282:UTM283"/>
    <mergeCell ref="USY282:USY283"/>
    <mergeCell ref="USZ282:USZ283"/>
    <mergeCell ref="UTA282:UTA283"/>
    <mergeCell ref="UTC282:UTC283"/>
    <mergeCell ref="UTD282:UTD283"/>
    <mergeCell ref="UTE282:UTE283"/>
    <mergeCell ref="UUJ282:UUJ283"/>
    <mergeCell ref="UUK282:UUK283"/>
    <mergeCell ref="UTW282:UTW283"/>
    <mergeCell ref="UTX282:UTX283"/>
    <mergeCell ref="UTY282:UTY283"/>
    <mergeCell ref="UUA282:UUA283"/>
    <mergeCell ref="UUB282:UUB283"/>
    <mergeCell ref="UUC282:UUC283"/>
    <mergeCell ref="URA282:URA283"/>
    <mergeCell ref="UUE282:UUE283"/>
    <mergeCell ref="UUF282:UUF283"/>
    <mergeCell ref="UUG282:UUG283"/>
    <mergeCell ref="UUI282:UUI283"/>
    <mergeCell ref="UTO282:UTO283"/>
    <mergeCell ref="UTP282:UTP283"/>
    <mergeCell ref="UTQ282:UTQ283"/>
    <mergeCell ref="UTS282:UTS283"/>
    <mergeCell ref="UTT282:UTT283"/>
    <mergeCell ref="UTU282:UTU283"/>
    <mergeCell ref="UTG282:UTG283"/>
    <mergeCell ref="UTH282:UTH283"/>
    <mergeCell ref="UTI282:UTI283"/>
    <mergeCell ref="UTK282:UTK283"/>
    <mergeCell ref="UTL282:UTL283"/>
    <mergeCell ref="UUM282:UUM283"/>
    <mergeCell ref="UUN282:UUN283"/>
    <mergeCell ref="UUO282:UUO283"/>
    <mergeCell ref="UUQ282:UUQ283"/>
    <mergeCell ref="UUR282:UUR283"/>
    <mergeCell ref="UVI282:UVI283"/>
    <mergeCell ref="UUU282:UUU283"/>
    <mergeCell ref="UUV282:UUV283"/>
    <mergeCell ref="UUW282:UUW283"/>
    <mergeCell ref="UUY282:UUY283"/>
    <mergeCell ref="UUZ282:UUZ283"/>
    <mergeCell ref="UVA282:UVA283"/>
    <mergeCell ref="UWF282:UWF283"/>
    <mergeCell ref="UWG282:UWG283"/>
    <mergeCell ref="UVS282:UVS283"/>
    <mergeCell ref="UVT282:UVT283"/>
    <mergeCell ref="UVU282:UVU283"/>
    <mergeCell ref="UVW282:UVW283"/>
    <mergeCell ref="UVX282:UVX283"/>
    <mergeCell ref="UVY282:UVY283"/>
    <mergeCell ref="USW282:USW283"/>
    <mergeCell ref="UWA282:UWA283"/>
    <mergeCell ref="UWB282:UWB283"/>
    <mergeCell ref="UWC282:UWC283"/>
    <mergeCell ref="UWE282:UWE283"/>
    <mergeCell ref="UVK282:UVK283"/>
    <mergeCell ref="UVL282:UVL283"/>
    <mergeCell ref="UVM282:UVM283"/>
    <mergeCell ref="UVO282:UVO283"/>
    <mergeCell ref="UVP282:UVP283"/>
    <mergeCell ref="UVQ282:UVQ283"/>
    <mergeCell ref="UVC282:UVC283"/>
    <mergeCell ref="UVD282:UVD283"/>
    <mergeCell ref="UVE282:UVE283"/>
    <mergeCell ref="UVG282:UVG283"/>
    <mergeCell ref="UVH282:UVH283"/>
    <mergeCell ref="UWI282:UWI283"/>
    <mergeCell ref="UWJ282:UWJ283"/>
    <mergeCell ref="UWK282:UWK283"/>
    <mergeCell ref="UWM282:UWM283"/>
    <mergeCell ref="UWN282:UWN283"/>
    <mergeCell ref="UXE282:UXE283"/>
    <mergeCell ref="UWQ282:UWQ283"/>
    <mergeCell ref="UWR282:UWR283"/>
    <mergeCell ref="UWS282:UWS283"/>
    <mergeCell ref="UWU282:UWU283"/>
    <mergeCell ref="UWV282:UWV283"/>
    <mergeCell ref="UWW282:UWW283"/>
    <mergeCell ref="UYB282:UYB283"/>
    <mergeCell ref="UYC282:UYC283"/>
    <mergeCell ref="UXO282:UXO283"/>
    <mergeCell ref="UXP282:UXP283"/>
    <mergeCell ref="UXQ282:UXQ283"/>
    <mergeCell ref="UXS282:UXS283"/>
    <mergeCell ref="UXT282:UXT283"/>
    <mergeCell ref="UXU282:UXU283"/>
    <mergeCell ref="UUS282:UUS283"/>
    <mergeCell ref="UXW282:UXW283"/>
    <mergeCell ref="UXX282:UXX283"/>
    <mergeCell ref="UXY282:UXY283"/>
    <mergeCell ref="UYA282:UYA283"/>
    <mergeCell ref="UXG282:UXG283"/>
    <mergeCell ref="UXH282:UXH283"/>
    <mergeCell ref="UXI282:UXI283"/>
    <mergeCell ref="UXK282:UXK283"/>
    <mergeCell ref="UXL282:UXL283"/>
    <mergeCell ref="UXM282:UXM283"/>
    <mergeCell ref="UWY282:UWY283"/>
    <mergeCell ref="UWZ282:UWZ283"/>
    <mergeCell ref="UXA282:UXA283"/>
    <mergeCell ref="UXC282:UXC283"/>
    <mergeCell ref="UXD282:UXD283"/>
    <mergeCell ref="UYE282:UYE283"/>
    <mergeCell ref="UYF282:UYF283"/>
    <mergeCell ref="UYG282:UYG283"/>
    <mergeCell ref="UYI282:UYI283"/>
    <mergeCell ref="UYJ282:UYJ283"/>
    <mergeCell ref="UZA282:UZA283"/>
    <mergeCell ref="UYM282:UYM283"/>
    <mergeCell ref="UYN282:UYN283"/>
    <mergeCell ref="UYO282:UYO283"/>
    <mergeCell ref="UYQ282:UYQ283"/>
    <mergeCell ref="UYR282:UYR283"/>
    <mergeCell ref="UYS282:UYS283"/>
    <mergeCell ref="UZX282:UZX283"/>
    <mergeCell ref="UZY282:UZY283"/>
    <mergeCell ref="UZK282:UZK283"/>
    <mergeCell ref="UZL282:UZL283"/>
    <mergeCell ref="UZM282:UZM283"/>
    <mergeCell ref="UZO282:UZO283"/>
    <mergeCell ref="UZP282:UZP283"/>
    <mergeCell ref="UZQ282:UZQ283"/>
    <mergeCell ref="UWO282:UWO283"/>
    <mergeCell ref="UZS282:UZS283"/>
    <mergeCell ref="UZT282:UZT283"/>
    <mergeCell ref="UZU282:UZU283"/>
    <mergeCell ref="UZW282:UZW283"/>
    <mergeCell ref="UZC282:UZC283"/>
    <mergeCell ref="UZD282:UZD283"/>
    <mergeCell ref="UZE282:UZE283"/>
    <mergeCell ref="UZG282:UZG283"/>
    <mergeCell ref="UZH282:UZH283"/>
    <mergeCell ref="UZI282:UZI283"/>
    <mergeCell ref="UYU282:UYU283"/>
    <mergeCell ref="UYV282:UYV283"/>
    <mergeCell ref="UYW282:UYW283"/>
    <mergeCell ref="UYY282:UYY283"/>
    <mergeCell ref="UYZ282:UYZ283"/>
    <mergeCell ref="VAA282:VAA283"/>
    <mergeCell ref="VAB282:VAB283"/>
    <mergeCell ref="VAC282:VAC283"/>
    <mergeCell ref="VAE282:VAE283"/>
    <mergeCell ref="VAF282:VAF283"/>
    <mergeCell ref="VAW282:VAW283"/>
    <mergeCell ref="VAI282:VAI283"/>
    <mergeCell ref="VAJ282:VAJ283"/>
    <mergeCell ref="VAK282:VAK283"/>
    <mergeCell ref="VAM282:VAM283"/>
    <mergeCell ref="VAN282:VAN283"/>
    <mergeCell ref="VAO282:VAO283"/>
    <mergeCell ref="VBT282:VBT283"/>
    <mergeCell ref="VBU282:VBU283"/>
    <mergeCell ref="VBG282:VBG283"/>
    <mergeCell ref="VBH282:VBH283"/>
    <mergeCell ref="VBI282:VBI283"/>
    <mergeCell ref="VBK282:VBK283"/>
    <mergeCell ref="VBL282:VBL283"/>
    <mergeCell ref="VBM282:VBM283"/>
    <mergeCell ref="UYK282:UYK283"/>
    <mergeCell ref="VBO282:VBO283"/>
    <mergeCell ref="VBP282:VBP283"/>
    <mergeCell ref="VBQ282:VBQ283"/>
    <mergeCell ref="VBS282:VBS283"/>
    <mergeCell ref="VAY282:VAY283"/>
    <mergeCell ref="VAZ282:VAZ283"/>
    <mergeCell ref="VBA282:VBA283"/>
    <mergeCell ref="VBC282:VBC283"/>
    <mergeCell ref="VBD282:VBD283"/>
    <mergeCell ref="VBE282:VBE283"/>
    <mergeCell ref="VAQ282:VAQ283"/>
    <mergeCell ref="VAR282:VAR283"/>
    <mergeCell ref="VAS282:VAS283"/>
    <mergeCell ref="VAU282:VAU283"/>
    <mergeCell ref="VAV282:VAV283"/>
    <mergeCell ref="VBW282:VBW283"/>
    <mergeCell ref="VBX282:VBX283"/>
    <mergeCell ref="VBY282:VBY283"/>
    <mergeCell ref="VCA282:VCA283"/>
    <mergeCell ref="VCB282:VCB283"/>
    <mergeCell ref="VCS282:VCS283"/>
    <mergeCell ref="VCE282:VCE283"/>
    <mergeCell ref="VCF282:VCF283"/>
    <mergeCell ref="VCG282:VCG283"/>
    <mergeCell ref="VCI282:VCI283"/>
    <mergeCell ref="VCJ282:VCJ283"/>
    <mergeCell ref="VCK282:VCK283"/>
    <mergeCell ref="VDP282:VDP283"/>
    <mergeCell ref="VDQ282:VDQ283"/>
    <mergeCell ref="VDC282:VDC283"/>
    <mergeCell ref="VDD282:VDD283"/>
    <mergeCell ref="VDE282:VDE283"/>
    <mergeCell ref="VDG282:VDG283"/>
    <mergeCell ref="VDH282:VDH283"/>
    <mergeCell ref="VDI282:VDI283"/>
    <mergeCell ref="VAG282:VAG283"/>
    <mergeCell ref="VDK282:VDK283"/>
    <mergeCell ref="VDL282:VDL283"/>
    <mergeCell ref="VDM282:VDM283"/>
    <mergeCell ref="VDO282:VDO283"/>
    <mergeCell ref="VCU282:VCU283"/>
    <mergeCell ref="VCV282:VCV283"/>
    <mergeCell ref="VCW282:VCW283"/>
    <mergeCell ref="VCY282:VCY283"/>
    <mergeCell ref="VCZ282:VCZ283"/>
    <mergeCell ref="VDA282:VDA283"/>
    <mergeCell ref="VCM282:VCM283"/>
    <mergeCell ref="VCN282:VCN283"/>
    <mergeCell ref="VCO282:VCO283"/>
    <mergeCell ref="VCQ282:VCQ283"/>
    <mergeCell ref="VCR282:VCR283"/>
    <mergeCell ref="VDS282:VDS283"/>
    <mergeCell ref="VDT282:VDT283"/>
    <mergeCell ref="VDU282:VDU283"/>
    <mergeCell ref="VDW282:VDW283"/>
    <mergeCell ref="VDX282:VDX283"/>
    <mergeCell ref="VEO282:VEO283"/>
    <mergeCell ref="VEA282:VEA283"/>
    <mergeCell ref="VEB282:VEB283"/>
    <mergeCell ref="VEC282:VEC283"/>
    <mergeCell ref="VEE282:VEE283"/>
    <mergeCell ref="VEF282:VEF283"/>
    <mergeCell ref="VEG282:VEG283"/>
    <mergeCell ref="VFL282:VFL283"/>
    <mergeCell ref="VFM282:VFM283"/>
    <mergeCell ref="VEY282:VEY283"/>
    <mergeCell ref="VEZ282:VEZ283"/>
    <mergeCell ref="VFA282:VFA283"/>
    <mergeCell ref="VFC282:VFC283"/>
    <mergeCell ref="VFD282:VFD283"/>
    <mergeCell ref="VFE282:VFE283"/>
    <mergeCell ref="VCC282:VCC283"/>
    <mergeCell ref="VFG282:VFG283"/>
    <mergeCell ref="VFH282:VFH283"/>
    <mergeCell ref="VFI282:VFI283"/>
    <mergeCell ref="VFK282:VFK283"/>
    <mergeCell ref="VEQ282:VEQ283"/>
    <mergeCell ref="VER282:VER283"/>
    <mergeCell ref="VES282:VES283"/>
    <mergeCell ref="VEU282:VEU283"/>
    <mergeCell ref="VEV282:VEV283"/>
    <mergeCell ref="VEW282:VEW283"/>
    <mergeCell ref="VEI282:VEI283"/>
    <mergeCell ref="VEJ282:VEJ283"/>
    <mergeCell ref="VEK282:VEK283"/>
    <mergeCell ref="VEM282:VEM283"/>
    <mergeCell ref="VEN282:VEN283"/>
    <mergeCell ref="VFO282:VFO283"/>
    <mergeCell ref="VFP282:VFP283"/>
    <mergeCell ref="VFQ282:VFQ283"/>
    <mergeCell ref="VFS282:VFS283"/>
    <mergeCell ref="VFT282:VFT283"/>
    <mergeCell ref="VGK282:VGK283"/>
    <mergeCell ref="VFW282:VFW283"/>
    <mergeCell ref="VFX282:VFX283"/>
    <mergeCell ref="VFY282:VFY283"/>
    <mergeCell ref="VGA282:VGA283"/>
    <mergeCell ref="VGB282:VGB283"/>
    <mergeCell ref="VGC282:VGC283"/>
    <mergeCell ref="VHH282:VHH283"/>
    <mergeCell ref="VHI282:VHI283"/>
    <mergeCell ref="VGU282:VGU283"/>
    <mergeCell ref="VGV282:VGV283"/>
    <mergeCell ref="VGW282:VGW283"/>
    <mergeCell ref="VGY282:VGY283"/>
    <mergeCell ref="VGZ282:VGZ283"/>
    <mergeCell ref="VHA282:VHA283"/>
    <mergeCell ref="VDY282:VDY283"/>
    <mergeCell ref="VHC282:VHC283"/>
    <mergeCell ref="VHD282:VHD283"/>
    <mergeCell ref="VHE282:VHE283"/>
    <mergeCell ref="VHG282:VHG283"/>
    <mergeCell ref="VGM282:VGM283"/>
    <mergeCell ref="VGN282:VGN283"/>
    <mergeCell ref="VGO282:VGO283"/>
    <mergeCell ref="VGQ282:VGQ283"/>
    <mergeCell ref="VGR282:VGR283"/>
    <mergeCell ref="VGS282:VGS283"/>
    <mergeCell ref="VGE282:VGE283"/>
    <mergeCell ref="VGF282:VGF283"/>
    <mergeCell ref="VGG282:VGG283"/>
    <mergeCell ref="VGI282:VGI283"/>
    <mergeCell ref="VGJ282:VGJ283"/>
    <mergeCell ref="VHK282:VHK283"/>
    <mergeCell ref="VHL282:VHL283"/>
    <mergeCell ref="VHM282:VHM283"/>
    <mergeCell ref="VHO282:VHO283"/>
    <mergeCell ref="VHP282:VHP283"/>
    <mergeCell ref="VIG282:VIG283"/>
    <mergeCell ref="VHS282:VHS283"/>
    <mergeCell ref="VHT282:VHT283"/>
    <mergeCell ref="VHU282:VHU283"/>
    <mergeCell ref="VHW282:VHW283"/>
    <mergeCell ref="VHX282:VHX283"/>
    <mergeCell ref="VHY282:VHY283"/>
    <mergeCell ref="VJD282:VJD283"/>
    <mergeCell ref="VJE282:VJE283"/>
    <mergeCell ref="VIQ282:VIQ283"/>
    <mergeCell ref="VIR282:VIR283"/>
    <mergeCell ref="VIS282:VIS283"/>
    <mergeCell ref="VIU282:VIU283"/>
    <mergeCell ref="VIV282:VIV283"/>
    <mergeCell ref="VIW282:VIW283"/>
    <mergeCell ref="VFU282:VFU283"/>
    <mergeCell ref="VIY282:VIY283"/>
    <mergeCell ref="VIZ282:VIZ283"/>
    <mergeCell ref="VJA282:VJA283"/>
    <mergeCell ref="VJC282:VJC283"/>
    <mergeCell ref="VII282:VII283"/>
    <mergeCell ref="VIJ282:VIJ283"/>
    <mergeCell ref="VIK282:VIK283"/>
    <mergeCell ref="VIM282:VIM283"/>
    <mergeCell ref="VIN282:VIN283"/>
    <mergeCell ref="VIO282:VIO283"/>
    <mergeCell ref="VIA282:VIA283"/>
    <mergeCell ref="VIB282:VIB283"/>
    <mergeCell ref="VIC282:VIC283"/>
    <mergeCell ref="VIE282:VIE283"/>
    <mergeCell ref="VIF282:VIF283"/>
    <mergeCell ref="VJG282:VJG283"/>
    <mergeCell ref="VJH282:VJH283"/>
    <mergeCell ref="VJI282:VJI283"/>
    <mergeCell ref="VJK282:VJK283"/>
    <mergeCell ref="VJL282:VJL283"/>
    <mergeCell ref="VKC282:VKC283"/>
    <mergeCell ref="VJO282:VJO283"/>
    <mergeCell ref="VJP282:VJP283"/>
    <mergeCell ref="VJQ282:VJQ283"/>
    <mergeCell ref="VJS282:VJS283"/>
    <mergeCell ref="VJT282:VJT283"/>
    <mergeCell ref="VJU282:VJU283"/>
    <mergeCell ref="VKZ282:VKZ283"/>
    <mergeCell ref="VLA282:VLA283"/>
    <mergeCell ref="VKM282:VKM283"/>
    <mergeCell ref="VKN282:VKN283"/>
    <mergeCell ref="VKO282:VKO283"/>
    <mergeCell ref="VKQ282:VKQ283"/>
    <mergeCell ref="VKR282:VKR283"/>
    <mergeCell ref="VKS282:VKS283"/>
    <mergeCell ref="VHQ282:VHQ283"/>
    <mergeCell ref="VKU282:VKU283"/>
    <mergeCell ref="VKV282:VKV283"/>
    <mergeCell ref="VKW282:VKW283"/>
    <mergeCell ref="VKY282:VKY283"/>
    <mergeCell ref="VKE282:VKE283"/>
    <mergeCell ref="VKF282:VKF283"/>
    <mergeCell ref="VKG282:VKG283"/>
    <mergeCell ref="VKI282:VKI283"/>
    <mergeCell ref="VKJ282:VKJ283"/>
    <mergeCell ref="VKK282:VKK283"/>
    <mergeCell ref="VJW282:VJW283"/>
    <mergeCell ref="VJX282:VJX283"/>
    <mergeCell ref="VJY282:VJY283"/>
    <mergeCell ref="VKA282:VKA283"/>
    <mergeCell ref="VKB282:VKB283"/>
    <mergeCell ref="VLC282:VLC283"/>
    <mergeCell ref="VLD282:VLD283"/>
    <mergeCell ref="VLE282:VLE283"/>
    <mergeCell ref="VLG282:VLG283"/>
    <mergeCell ref="VLH282:VLH283"/>
    <mergeCell ref="VLY282:VLY283"/>
    <mergeCell ref="VLK282:VLK283"/>
    <mergeCell ref="VLL282:VLL283"/>
    <mergeCell ref="VLM282:VLM283"/>
    <mergeCell ref="VLO282:VLO283"/>
    <mergeCell ref="VLP282:VLP283"/>
    <mergeCell ref="VLQ282:VLQ283"/>
    <mergeCell ref="VMV282:VMV283"/>
    <mergeCell ref="VMW282:VMW283"/>
    <mergeCell ref="VMI282:VMI283"/>
    <mergeCell ref="VMJ282:VMJ283"/>
    <mergeCell ref="VMK282:VMK283"/>
    <mergeCell ref="VMM282:VMM283"/>
    <mergeCell ref="VMN282:VMN283"/>
    <mergeCell ref="VMO282:VMO283"/>
    <mergeCell ref="VJM282:VJM283"/>
    <mergeCell ref="VMQ282:VMQ283"/>
    <mergeCell ref="VMR282:VMR283"/>
    <mergeCell ref="VMS282:VMS283"/>
    <mergeCell ref="VMU282:VMU283"/>
    <mergeCell ref="VMA282:VMA283"/>
    <mergeCell ref="VMB282:VMB283"/>
    <mergeCell ref="VMC282:VMC283"/>
    <mergeCell ref="VME282:VME283"/>
    <mergeCell ref="VMF282:VMF283"/>
    <mergeCell ref="VMG282:VMG283"/>
    <mergeCell ref="VLS282:VLS283"/>
    <mergeCell ref="VLT282:VLT283"/>
    <mergeCell ref="VLU282:VLU283"/>
    <mergeCell ref="VLW282:VLW283"/>
    <mergeCell ref="VLX282:VLX283"/>
    <mergeCell ref="VMY282:VMY283"/>
    <mergeCell ref="VMZ282:VMZ283"/>
    <mergeCell ref="VNA282:VNA283"/>
    <mergeCell ref="VNC282:VNC283"/>
    <mergeCell ref="VND282:VND283"/>
    <mergeCell ref="VNU282:VNU283"/>
    <mergeCell ref="VNG282:VNG283"/>
    <mergeCell ref="VNH282:VNH283"/>
    <mergeCell ref="VNI282:VNI283"/>
    <mergeCell ref="VNK282:VNK283"/>
    <mergeCell ref="VNL282:VNL283"/>
    <mergeCell ref="VNM282:VNM283"/>
    <mergeCell ref="VOR282:VOR283"/>
    <mergeCell ref="VOS282:VOS283"/>
    <mergeCell ref="VOE282:VOE283"/>
    <mergeCell ref="VOF282:VOF283"/>
    <mergeCell ref="VOG282:VOG283"/>
    <mergeCell ref="VOI282:VOI283"/>
    <mergeCell ref="VOJ282:VOJ283"/>
    <mergeCell ref="VOK282:VOK283"/>
    <mergeCell ref="VLI282:VLI283"/>
    <mergeCell ref="VOM282:VOM283"/>
    <mergeCell ref="VON282:VON283"/>
    <mergeCell ref="VOO282:VOO283"/>
    <mergeCell ref="VOQ282:VOQ283"/>
    <mergeCell ref="VNW282:VNW283"/>
    <mergeCell ref="VNX282:VNX283"/>
    <mergeCell ref="VNY282:VNY283"/>
    <mergeCell ref="VOA282:VOA283"/>
    <mergeCell ref="VOB282:VOB283"/>
    <mergeCell ref="VOC282:VOC283"/>
    <mergeCell ref="VNO282:VNO283"/>
    <mergeCell ref="VNP282:VNP283"/>
    <mergeCell ref="VNQ282:VNQ283"/>
    <mergeCell ref="VNS282:VNS283"/>
    <mergeCell ref="VNT282:VNT283"/>
    <mergeCell ref="VOU282:VOU283"/>
    <mergeCell ref="VOV282:VOV283"/>
    <mergeCell ref="VOW282:VOW283"/>
    <mergeCell ref="VOY282:VOY283"/>
    <mergeCell ref="VOZ282:VOZ283"/>
    <mergeCell ref="VPQ282:VPQ283"/>
    <mergeCell ref="VPC282:VPC283"/>
    <mergeCell ref="VPD282:VPD283"/>
    <mergeCell ref="VPE282:VPE283"/>
    <mergeCell ref="VPG282:VPG283"/>
    <mergeCell ref="VPH282:VPH283"/>
    <mergeCell ref="VPI282:VPI283"/>
    <mergeCell ref="VQN282:VQN283"/>
    <mergeCell ref="VQO282:VQO283"/>
    <mergeCell ref="VQA282:VQA283"/>
    <mergeCell ref="VQB282:VQB283"/>
    <mergeCell ref="VQC282:VQC283"/>
    <mergeCell ref="VQE282:VQE283"/>
    <mergeCell ref="VQF282:VQF283"/>
    <mergeCell ref="VQG282:VQG283"/>
    <mergeCell ref="VNE282:VNE283"/>
    <mergeCell ref="VQI282:VQI283"/>
    <mergeCell ref="VQJ282:VQJ283"/>
    <mergeCell ref="VQK282:VQK283"/>
    <mergeCell ref="VQM282:VQM283"/>
    <mergeCell ref="VPS282:VPS283"/>
    <mergeCell ref="VPT282:VPT283"/>
    <mergeCell ref="VPU282:VPU283"/>
    <mergeCell ref="VPW282:VPW283"/>
    <mergeCell ref="VPX282:VPX283"/>
    <mergeCell ref="VPY282:VPY283"/>
    <mergeCell ref="VPK282:VPK283"/>
    <mergeCell ref="VPL282:VPL283"/>
    <mergeCell ref="VPM282:VPM283"/>
    <mergeCell ref="VPO282:VPO283"/>
    <mergeCell ref="VPP282:VPP283"/>
    <mergeCell ref="VQQ282:VQQ283"/>
    <mergeCell ref="VQR282:VQR283"/>
    <mergeCell ref="VQS282:VQS283"/>
    <mergeCell ref="VQU282:VQU283"/>
    <mergeCell ref="VQV282:VQV283"/>
    <mergeCell ref="VRM282:VRM283"/>
    <mergeCell ref="VQY282:VQY283"/>
    <mergeCell ref="VQZ282:VQZ283"/>
    <mergeCell ref="VRA282:VRA283"/>
    <mergeCell ref="VRC282:VRC283"/>
    <mergeCell ref="VRD282:VRD283"/>
    <mergeCell ref="VRE282:VRE283"/>
    <mergeCell ref="VSJ282:VSJ283"/>
    <mergeCell ref="VSK282:VSK283"/>
    <mergeCell ref="VRW282:VRW283"/>
    <mergeCell ref="VRX282:VRX283"/>
    <mergeCell ref="VRY282:VRY283"/>
    <mergeCell ref="VSA282:VSA283"/>
    <mergeCell ref="VSB282:VSB283"/>
    <mergeCell ref="VSC282:VSC283"/>
    <mergeCell ref="VPA282:VPA283"/>
    <mergeCell ref="VSE282:VSE283"/>
    <mergeCell ref="VSF282:VSF283"/>
    <mergeCell ref="VSG282:VSG283"/>
    <mergeCell ref="VSI282:VSI283"/>
    <mergeCell ref="VRO282:VRO283"/>
    <mergeCell ref="VRP282:VRP283"/>
    <mergeCell ref="VRQ282:VRQ283"/>
    <mergeCell ref="VRS282:VRS283"/>
    <mergeCell ref="VRT282:VRT283"/>
    <mergeCell ref="VRU282:VRU283"/>
    <mergeCell ref="VRG282:VRG283"/>
    <mergeCell ref="VRH282:VRH283"/>
    <mergeCell ref="VRI282:VRI283"/>
    <mergeCell ref="VRK282:VRK283"/>
    <mergeCell ref="VRL282:VRL283"/>
    <mergeCell ref="VSM282:VSM283"/>
    <mergeCell ref="VSN282:VSN283"/>
    <mergeCell ref="VSO282:VSO283"/>
    <mergeCell ref="VSQ282:VSQ283"/>
    <mergeCell ref="VSR282:VSR283"/>
    <mergeCell ref="VTI282:VTI283"/>
    <mergeCell ref="VSU282:VSU283"/>
    <mergeCell ref="VSV282:VSV283"/>
    <mergeCell ref="VSW282:VSW283"/>
    <mergeCell ref="VSY282:VSY283"/>
    <mergeCell ref="VSZ282:VSZ283"/>
    <mergeCell ref="VTA282:VTA283"/>
    <mergeCell ref="VUF282:VUF283"/>
    <mergeCell ref="VUG282:VUG283"/>
    <mergeCell ref="VTS282:VTS283"/>
    <mergeCell ref="VTT282:VTT283"/>
    <mergeCell ref="VTU282:VTU283"/>
    <mergeCell ref="VTW282:VTW283"/>
    <mergeCell ref="VTX282:VTX283"/>
    <mergeCell ref="VTY282:VTY283"/>
    <mergeCell ref="VQW282:VQW283"/>
    <mergeCell ref="VUA282:VUA283"/>
    <mergeCell ref="VUB282:VUB283"/>
    <mergeCell ref="VUC282:VUC283"/>
    <mergeCell ref="VUE282:VUE283"/>
    <mergeCell ref="VTK282:VTK283"/>
    <mergeCell ref="VTL282:VTL283"/>
    <mergeCell ref="VTM282:VTM283"/>
    <mergeCell ref="VTO282:VTO283"/>
    <mergeCell ref="VTP282:VTP283"/>
    <mergeCell ref="VTQ282:VTQ283"/>
    <mergeCell ref="VTC282:VTC283"/>
    <mergeCell ref="VTD282:VTD283"/>
    <mergeCell ref="VTE282:VTE283"/>
    <mergeCell ref="VTG282:VTG283"/>
    <mergeCell ref="VTH282:VTH283"/>
    <mergeCell ref="VUI282:VUI283"/>
    <mergeCell ref="VUJ282:VUJ283"/>
    <mergeCell ref="VUK282:VUK283"/>
    <mergeCell ref="VUM282:VUM283"/>
    <mergeCell ref="VUN282:VUN283"/>
    <mergeCell ref="VVE282:VVE283"/>
    <mergeCell ref="VUQ282:VUQ283"/>
    <mergeCell ref="VUR282:VUR283"/>
    <mergeCell ref="VUS282:VUS283"/>
    <mergeCell ref="VUU282:VUU283"/>
    <mergeCell ref="VUV282:VUV283"/>
    <mergeCell ref="VUW282:VUW283"/>
    <mergeCell ref="VWB282:VWB283"/>
    <mergeCell ref="VWC282:VWC283"/>
    <mergeCell ref="VVO282:VVO283"/>
    <mergeCell ref="VVP282:VVP283"/>
    <mergeCell ref="VVQ282:VVQ283"/>
    <mergeCell ref="VVS282:VVS283"/>
    <mergeCell ref="VVT282:VVT283"/>
    <mergeCell ref="VVU282:VVU283"/>
    <mergeCell ref="VSS282:VSS283"/>
    <mergeCell ref="VVW282:VVW283"/>
    <mergeCell ref="VVX282:VVX283"/>
    <mergeCell ref="VVY282:VVY283"/>
    <mergeCell ref="VWA282:VWA283"/>
    <mergeCell ref="VVG282:VVG283"/>
    <mergeCell ref="VVH282:VVH283"/>
    <mergeCell ref="VVI282:VVI283"/>
    <mergeCell ref="VVK282:VVK283"/>
    <mergeCell ref="VVL282:VVL283"/>
    <mergeCell ref="VVM282:VVM283"/>
    <mergeCell ref="VUY282:VUY283"/>
    <mergeCell ref="VUZ282:VUZ283"/>
    <mergeCell ref="VVA282:VVA283"/>
    <mergeCell ref="VVC282:VVC283"/>
    <mergeCell ref="VVD282:VVD283"/>
    <mergeCell ref="VWE282:VWE283"/>
    <mergeCell ref="VWF282:VWF283"/>
    <mergeCell ref="VWG282:VWG283"/>
    <mergeCell ref="VWI282:VWI283"/>
    <mergeCell ref="VWJ282:VWJ283"/>
    <mergeCell ref="VXA282:VXA283"/>
    <mergeCell ref="VWM282:VWM283"/>
    <mergeCell ref="VWN282:VWN283"/>
    <mergeCell ref="VWO282:VWO283"/>
    <mergeCell ref="VWQ282:VWQ283"/>
    <mergeCell ref="VWR282:VWR283"/>
    <mergeCell ref="VWS282:VWS283"/>
    <mergeCell ref="VXX282:VXX283"/>
    <mergeCell ref="VXY282:VXY283"/>
    <mergeCell ref="VXK282:VXK283"/>
    <mergeCell ref="VXL282:VXL283"/>
    <mergeCell ref="VXM282:VXM283"/>
    <mergeCell ref="VXO282:VXO283"/>
    <mergeCell ref="VXP282:VXP283"/>
    <mergeCell ref="VXQ282:VXQ283"/>
    <mergeCell ref="VUO282:VUO283"/>
    <mergeCell ref="VXS282:VXS283"/>
    <mergeCell ref="VXT282:VXT283"/>
    <mergeCell ref="VXU282:VXU283"/>
    <mergeCell ref="VXW282:VXW283"/>
    <mergeCell ref="VXC282:VXC283"/>
    <mergeCell ref="VXD282:VXD283"/>
    <mergeCell ref="VXE282:VXE283"/>
    <mergeCell ref="VXG282:VXG283"/>
    <mergeCell ref="VXH282:VXH283"/>
    <mergeCell ref="VXI282:VXI283"/>
    <mergeCell ref="VWU282:VWU283"/>
    <mergeCell ref="VWV282:VWV283"/>
    <mergeCell ref="VWW282:VWW283"/>
    <mergeCell ref="VWY282:VWY283"/>
    <mergeCell ref="VWZ282:VWZ283"/>
    <mergeCell ref="VYA282:VYA283"/>
    <mergeCell ref="VYB282:VYB283"/>
    <mergeCell ref="VYC282:VYC283"/>
    <mergeCell ref="VYE282:VYE283"/>
    <mergeCell ref="VYF282:VYF283"/>
    <mergeCell ref="VYW282:VYW283"/>
    <mergeCell ref="VYI282:VYI283"/>
    <mergeCell ref="VYJ282:VYJ283"/>
    <mergeCell ref="VYK282:VYK283"/>
    <mergeCell ref="VYM282:VYM283"/>
    <mergeCell ref="VYN282:VYN283"/>
    <mergeCell ref="VYO282:VYO283"/>
    <mergeCell ref="VZT282:VZT283"/>
    <mergeCell ref="VZU282:VZU283"/>
    <mergeCell ref="VZG282:VZG283"/>
    <mergeCell ref="VZH282:VZH283"/>
    <mergeCell ref="VZI282:VZI283"/>
    <mergeCell ref="VZK282:VZK283"/>
    <mergeCell ref="VZL282:VZL283"/>
    <mergeCell ref="VZM282:VZM283"/>
    <mergeCell ref="VWK282:VWK283"/>
    <mergeCell ref="VZO282:VZO283"/>
    <mergeCell ref="VZP282:VZP283"/>
    <mergeCell ref="VZQ282:VZQ283"/>
    <mergeCell ref="VZS282:VZS283"/>
    <mergeCell ref="VYY282:VYY283"/>
    <mergeCell ref="VYZ282:VYZ283"/>
    <mergeCell ref="VZA282:VZA283"/>
    <mergeCell ref="VZC282:VZC283"/>
    <mergeCell ref="VZD282:VZD283"/>
    <mergeCell ref="VZE282:VZE283"/>
    <mergeCell ref="VYQ282:VYQ283"/>
    <mergeCell ref="VYR282:VYR283"/>
    <mergeCell ref="VYS282:VYS283"/>
    <mergeCell ref="VYU282:VYU283"/>
    <mergeCell ref="VYV282:VYV283"/>
    <mergeCell ref="VZW282:VZW283"/>
    <mergeCell ref="VZX282:VZX283"/>
    <mergeCell ref="VZY282:VZY283"/>
    <mergeCell ref="WAA282:WAA283"/>
    <mergeCell ref="WAB282:WAB283"/>
    <mergeCell ref="WAS282:WAS283"/>
    <mergeCell ref="WAE282:WAE283"/>
    <mergeCell ref="WAF282:WAF283"/>
    <mergeCell ref="WAG282:WAG283"/>
    <mergeCell ref="WAI282:WAI283"/>
    <mergeCell ref="WAJ282:WAJ283"/>
    <mergeCell ref="WAK282:WAK283"/>
    <mergeCell ref="WBP282:WBP283"/>
    <mergeCell ref="WBQ282:WBQ283"/>
    <mergeCell ref="WBC282:WBC283"/>
    <mergeCell ref="WBD282:WBD283"/>
    <mergeCell ref="WBE282:WBE283"/>
    <mergeCell ref="WBG282:WBG283"/>
    <mergeCell ref="WBH282:WBH283"/>
    <mergeCell ref="WBI282:WBI283"/>
    <mergeCell ref="VYG282:VYG283"/>
    <mergeCell ref="WBK282:WBK283"/>
    <mergeCell ref="WBL282:WBL283"/>
    <mergeCell ref="WBM282:WBM283"/>
    <mergeCell ref="WBO282:WBO283"/>
    <mergeCell ref="WAU282:WAU283"/>
    <mergeCell ref="WAV282:WAV283"/>
    <mergeCell ref="WAW282:WAW283"/>
    <mergeCell ref="WAY282:WAY283"/>
    <mergeCell ref="WAZ282:WAZ283"/>
    <mergeCell ref="WBA282:WBA283"/>
    <mergeCell ref="WAM282:WAM283"/>
    <mergeCell ref="WAN282:WAN283"/>
    <mergeCell ref="WAO282:WAO283"/>
    <mergeCell ref="WAQ282:WAQ283"/>
    <mergeCell ref="WAR282:WAR283"/>
    <mergeCell ref="WBS282:WBS283"/>
    <mergeCell ref="WBT282:WBT283"/>
    <mergeCell ref="WBU282:WBU283"/>
    <mergeCell ref="WBW282:WBW283"/>
    <mergeCell ref="WBX282:WBX283"/>
    <mergeCell ref="WCO282:WCO283"/>
    <mergeCell ref="WCA282:WCA283"/>
    <mergeCell ref="WCB282:WCB283"/>
    <mergeCell ref="WCC282:WCC283"/>
    <mergeCell ref="WCE282:WCE283"/>
    <mergeCell ref="WCF282:WCF283"/>
    <mergeCell ref="WCG282:WCG283"/>
    <mergeCell ref="WDL282:WDL283"/>
    <mergeCell ref="WDM282:WDM283"/>
    <mergeCell ref="WCY282:WCY283"/>
    <mergeCell ref="WCZ282:WCZ283"/>
    <mergeCell ref="WDA282:WDA283"/>
    <mergeCell ref="WDC282:WDC283"/>
    <mergeCell ref="WDD282:WDD283"/>
    <mergeCell ref="WDE282:WDE283"/>
    <mergeCell ref="WAC282:WAC283"/>
    <mergeCell ref="WDG282:WDG283"/>
    <mergeCell ref="WDH282:WDH283"/>
    <mergeCell ref="WDI282:WDI283"/>
    <mergeCell ref="WDK282:WDK283"/>
    <mergeCell ref="WCQ282:WCQ283"/>
    <mergeCell ref="WCR282:WCR283"/>
    <mergeCell ref="WCS282:WCS283"/>
    <mergeCell ref="WCU282:WCU283"/>
    <mergeCell ref="WCV282:WCV283"/>
    <mergeCell ref="WCW282:WCW283"/>
    <mergeCell ref="WCI282:WCI283"/>
    <mergeCell ref="WCJ282:WCJ283"/>
    <mergeCell ref="WCK282:WCK283"/>
    <mergeCell ref="WCM282:WCM283"/>
    <mergeCell ref="WCN282:WCN283"/>
    <mergeCell ref="WDO282:WDO283"/>
    <mergeCell ref="WDP282:WDP283"/>
    <mergeCell ref="WDQ282:WDQ283"/>
    <mergeCell ref="WDS282:WDS283"/>
    <mergeCell ref="WDT282:WDT283"/>
    <mergeCell ref="WEK282:WEK283"/>
    <mergeCell ref="WDW282:WDW283"/>
    <mergeCell ref="WDX282:WDX283"/>
    <mergeCell ref="WDY282:WDY283"/>
    <mergeCell ref="WEA282:WEA283"/>
    <mergeCell ref="WEB282:WEB283"/>
    <mergeCell ref="WEC282:WEC283"/>
    <mergeCell ref="WFH282:WFH283"/>
    <mergeCell ref="WFI282:WFI283"/>
    <mergeCell ref="WEU282:WEU283"/>
    <mergeCell ref="WEV282:WEV283"/>
    <mergeCell ref="WEW282:WEW283"/>
    <mergeCell ref="WEY282:WEY283"/>
    <mergeCell ref="WEZ282:WEZ283"/>
    <mergeCell ref="WFA282:WFA283"/>
    <mergeCell ref="WBY282:WBY283"/>
    <mergeCell ref="WFC282:WFC283"/>
    <mergeCell ref="WFD282:WFD283"/>
    <mergeCell ref="WFE282:WFE283"/>
    <mergeCell ref="WFG282:WFG283"/>
    <mergeCell ref="WEM282:WEM283"/>
    <mergeCell ref="WEN282:WEN283"/>
    <mergeCell ref="WEO282:WEO283"/>
    <mergeCell ref="WEQ282:WEQ283"/>
    <mergeCell ref="WER282:WER283"/>
    <mergeCell ref="WES282:WES283"/>
    <mergeCell ref="WEE282:WEE283"/>
    <mergeCell ref="WEF282:WEF283"/>
    <mergeCell ref="WEG282:WEG283"/>
    <mergeCell ref="WEI282:WEI283"/>
    <mergeCell ref="WEJ282:WEJ283"/>
    <mergeCell ref="WFK282:WFK283"/>
    <mergeCell ref="WFL282:WFL283"/>
    <mergeCell ref="WFM282:WFM283"/>
    <mergeCell ref="WFO282:WFO283"/>
    <mergeCell ref="WFP282:WFP283"/>
    <mergeCell ref="WGG282:WGG283"/>
    <mergeCell ref="WFS282:WFS283"/>
    <mergeCell ref="WFT282:WFT283"/>
    <mergeCell ref="WFU282:WFU283"/>
    <mergeCell ref="WFW282:WFW283"/>
    <mergeCell ref="WFX282:WFX283"/>
    <mergeCell ref="WFY282:WFY283"/>
    <mergeCell ref="WHD282:WHD283"/>
    <mergeCell ref="WHE282:WHE283"/>
    <mergeCell ref="WGQ282:WGQ283"/>
    <mergeCell ref="WGR282:WGR283"/>
    <mergeCell ref="WGS282:WGS283"/>
    <mergeCell ref="WGU282:WGU283"/>
    <mergeCell ref="WGV282:WGV283"/>
    <mergeCell ref="WGW282:WGW283"/>
    <mergeCell ref="WDU282:WDU283"/>
    <mergeCell ref="WGY282:WGY283"/>
    <mergeCell ref="WGZ282:WGZ283"/>
    <mergeCell ref="WHA282:WHA283"/>
    <mergeCell ref="WHC282:WHC283"/>
    <mergeCell ref="WGI282:WGI283"/>
    <mergeCell ref="WGJ282:WGJ283"/>
    <mergeCell ref="WGK282:WGK283"/>
    <mergeCell ref="WGM282:WGM283"/>
    <mergeCell ref="WGN282:WGN283"/>
    <mergeCell ref="WGO282:WGO283"/>
    <mergeCell ref="WGA282:WGA283"/>
    <mergeCell ref="WGB282:WGB283"/>
    <mergeCell ref="WGC282:WGC283"/>
    <mergeCell ref="WGE282:WGE283"/>
    <mergeCell ref="WGF282:WGF283"/>
    <mergeCell ref="WHG282:WHG283"/>
    <mergeCell ref="WHH282:WHH283"/>
    <mergeCell ref="WHI282:WHI283"/>
    <mergeCell ref="WHK282:WHK283"/>
    <mergeCell ref="WHL282:WHL283"/>
    <mergeCell ref="WIC282:WIC283"/>
    <mergeCell ref="WHO282:WHO283"/>
    <mergeCell ref="WHP282:WHP283"/>
    <mergeCell ref="WHQ282:WHQ283"/>
    <mergeCell ref="WHS282:WHS283"/>
    <mergeCell ref="WHT282:WHT283"/>
    <mergeCell ref="WHU282:WHU283"/>
    <mergeCell ref="WIZ282:WIZ283"/>
    <mergeCell ref="WJA282:WJA283"/>
    <mergeCell ref="WIM282:WIM283"/>
    <mergeCell ref="WIN282:WIN283"/>
    <mergeCell ref="WIO282:WIO283"/>
    <mergeCell ref="WIQ282:WIQ283"/>
    <mergeCell ref="WIR282:WIR283"/>
    <mergeCell ref="WIS282:WIS283"/>
    <mergeCell ref="WFQ282:WFQ283"/>
    <mergeCell ref="WIU282:WIU283"/>
    <mergeCell ref="WIV282:WIV283"/>
    <mergeCell ref="WIW282:WIW283"/>
    <mergeCell ref="WIY282:WIY283"/>
    <mergeCell ref="WIE282:WIE283"/>
    <mergeCell ref="WIF282:WIF283"/>
    <mergeCell ref="WIG282:WIG283"/>
    <mergeCell ref="WII282:WII283"/>
    <mergeCell ref="WIJ282:WIJ283"/>
    <mergeCell ref="WIK282:WIK283"/>
    <mergeCell ref="WHW282:WHW283"/>
    <mergeCell ref="WHX282:WHX283"/>
    <mergeCell ref="WHY282:WHY283"/>
    <mergeCell ref="WIA282:WIA283"/>
    <mergeCell ref="WIB282:WIB283"/>
    <mergeCell ref="WJC282:WJC283"/>
    <mergeCell ref="WJD282:WJD283"/>
    <mergeCell ref="WJE282:WJE283"/>
    <mergeCell ref="WJG282:WJG283"/>
    <mergeCell ref="WJH282:WJH283"/>
    <mergeCell ref="WJY282:WJY283"/>
    <mergeCell ref="WJK282:WJK283"/>
    <mergeCell ref="WJL282:WJL283"/>
    <mergeCell ref="WJM282:WJM283"/>
    <mergeCell ref="WJO282:WJO283"/>
    <mergeCell ref="WJP282:WJP283"/>
    <mergeCell ref="WJQ282:WJQ283"/>
    <mergeCell ref="WKV282:WKV283"/>
    <mergeCell ref="WKW282:WKW283"/>
    <mergeCell ref="WKI282:WKI283"/>
    <mergeCell ref="WKJ282:WKJ283"/>
    <mergeCell ref="WKK282:WKK283"/>
    <mergeCell ref="WKM282:WKM283"/>
    <mergeCell ref="WKN282:WKN283"/>
    <mergeCell ref="WKO282:WKO283"/>
    <mergeCell ref="WHM282:WHM283"/>
    <mergeCell ref="WKQ282:WKQ283"/>
    <mergeCell ref="WKR282:WKR283"/>
    <mergeCell ref="WKS282:WKS283"/>
    <mergeCell ref="WKU282:WKU283"/>
    <mergeCell ref="WKA282:WKA283"/>
    <mergeCell ref="WKB282:WKB283"/>
    <mergeCell ref="WKC282:WKC283"/>
    <mergeCell ref="WKE282:WKE283"/>
    <mergeCell ref="WKF282:WKF283"/>
    <mergeCell ref="WKG282:WKG283"/>
    <mergeCell ref="WJS282:WJS283"/>
    <mergeCell ref="WJT282:WJT283"/>
    <mergeCell ref="WJU282:WJU283"/>
    <mergeCell ref="WJW282:WJW283"/>
    <mergeCell ref="WJX282:WJX283"/>
    <mergeCell ref="WKY282:WKY283"/>
    <mergeCell ref="WKZ282:WKZ283"/>
    <mergeCell ref="WLA282:WLA283"/>
    <mergeCell ref="WLC282:WLC283"/>
    <mergeCell ref="WLD282:WLD283"/>
    <mergeCell ref="WLU282:WLU283"/>
    <mergeCell ref="WLG282:WLG283"/>
    <mergeCell ref="WLH282:WLH283"/>
    <mergeCell ref="WLI282:WLI283"/>
    <mergeCell ref="WLK282:WLK283"/>
    <mergeCell ref="WLL282:WLL283"/>
    <mergeCell ref="WLM282:WLM283"/>
    <mergeCell ref="WMR282:WMR283"/>
    <mergeCell ref="WMS282:WMS283"/>
    <mergeCell ref="WME282:WME283"/>
    <mergeCell ref="WMF282:WMF283"/>
    <mergeCell ref="WMG282:WMG283"/>
    <mergeCell ref="WMI282:WMI283"/>
    <mergeCell ref="WMJ282:WMJ283"/>
    <mergeCell ref="WMK282:WMK283"/>
    <mergeCell ref="WJI282:WJI283"/>
    <mergeCell ref="WMM282:WMM283"/>
    <mergeCell ref="WMN282:WMN283"/>
    <mergeCell ref="WMO282:WMO283"/>
    <mergeCell ref="WMQ282:WMQ283"/>
    <mergeCell ref="WLW282:WLW283"/>
    <mergeCell ref="WLX282:WLX283"/>
    <mergeCell ref="WLY282:WLY283"/>
    <mergeCell ref="WMA282:WMA283"/>
    <mergeCell ref="WMB282:WMB283"/>
    <mergeCell ref="WMC282:WMC283"/>
    <mergeCell ref="WLO282:WLO283"/>
    <mergeCell ref="WLP282:WLP283"/>
    <mergeCell ref="WLQ282:WLQ283"/>
    <mergeCell ref="WLS282:WLS283"/>
    <mergeCell ref="WLT282:WLT283"/>
    <mergeCell ref="WMU282:WMU283"/>
    <mergeCell ref="WMV282:WMV283"/>
    <mergeCell ref="WMW282:WMW283"/>
    <mergeCell ref="WMY282:WMY283"/>
    <mergeCell ref="WMZ282:WMZ283"/>
    <mergeCell ref="WNQ282:WNQ283"/>
    <mergeCell ref="WNC282:WNC283"/>
    <mergeCell ref="WND282:WND283"/>
    <mergeCell ref="WNE282:WNE283"/>
    <mergeCell ref="WNG282:WNG283"/>
    <mergeCell ref="WNH282:WNH283"/>
    <mergeCell ref="WNI282:WNI283"/>
    <mergeCell ref="WON282:WON283"/>
    <mergeCell ref="WOO282:WOO283"/>
    <mergeCell ref="WOA282:WOA283"/>
    <mergeCell ref="WOB282:WOB283"/>
    <mergeCell ref="WOC282:WOC283"/>
    <mergeCell ref="WOE282:WOE283"/>
    <mergeCell ref="WOF282:WOF283"/>
    <mergeCell ref="WOG282:WOG283"/>
    <mergeCell ref="WLE282:WLE283"/>
    <mergeCell ref="WOI282:WOI283"/>
    <mergeCell ref="WOJ282:WOJ283"/>
    <mergeCell ref="WOK282:WOK283"/>
    <mergeCell ref="WOM282:WOM283"/>
    <mergeCell ref="WNS282:WNS283"/>
    <mergeCell ref="WNT282:WNT283"/>
    <mergeCell ref="WNU282:WNU283"/>
    <mergeCell ref="WNW282:WNW283"/>
    <mergeCell ref="WNX282:WNX283"/>
    <mergeCell ref="WNY282:WNY283"/>
    <mergeCell ref="WNK282:WNK283"/>
    <mergeCell ref="WNL282:WNL283"/>
    <mergeCell ref="WNM282:WNM283"/>
    <mergeCell ref="WNO282:WNO283"/>
    <mergeCell ref="WNP282:WNP283"/>
    <mergeCell ref="WOQ282:WOQ283"/>
    <mergeCell ref="WOR282:WOR283"/>
    <mergeCell ref="WOS282:WOS283"/>
    <mergeCell ref="WOU282:WOU283"/>
    <mergeCell ref="WOV282:WOV283"/>
    <mergeCell ref="WPM282:WPM283"/>
    <mergeCell ref="WOY282:WOY283"/>
    <mergeCell ref="WOZ282:WOZ283"/>
    <mergeCell ref="WPA282:WPA283"/>
    <mergeCell ref="WPC282:WPC283"/>
    <mergeCell ref="WPD282:WPD283"/>
    <mergeCell ref="WPE282:WPE283"/>
    <mergeCell ref="WQJ282:WQJ283"/>
    <mergeCell ref="WQK282:WQK283"/>
    <mergeCell ref="WPW282:WPW283"/>
    <mergeCell ref="WPX282:WPX283"/>
    <mergeCell ref="WPY282:WPY283"/>
    <mergeCell ref="WQA282:WQA283"/>
    <mergeCell ref="WQB282:WQB283"/>
    <mergeCell ref="WQC282:WQC283"/>
    <mergeCell ref="WNA282:WNA283"/>
    <mergeCell ref="WQE282:WQE283"/>
    <mergeCell ref="WQF282:WQF283"/>
    <mergeCell ref="WQG282:WQG283"/>
    <mergeCell ref="WQI282:WQI283"/>
    <mergeCell ref="WPO282:WPO283"/>
    <mergeCell ref="WPP282:WPP283"/>
    <mergeCell ref="WPQ282:WPQ283"/>
    <mergeCell ref="WPS282:WPS283"/>
    <mergeCell ref="WPT282:WPT283"/>
    <mergeCell ref="WPU282:WPU283"/>
    <mergeCell ref="WPG282:WPG283"/>
    <mergeCell ref="WPH282:WPH283"/>
    <mergeCell ref="WPI282:WPI283"/>
    <mergeCell ref="WPK282:WPK283"/>
    <mergeCell ref="WPL282:WPL283"/>
    <mergeCell ref="WQM282:WQM283"/>
    <mergeCell ref="WQN282:WQN283"/>
    <mergeCell ref="WQO282:WQO283"/>
    <mergeCell ref="WQQ282:WQQ283"/>
    <mergeCell ref="WQR282:WQR283"/>
    <mergeCell ref="WRI282:WRI283"/>
    <mergeCell ref="WQU282:WQU283"/>
    <mergeCell ref="WQV282:WQV283"/>
    <mergeCell ref="WQW282:WQW283"/>
    <mergeCell ref="WQY282:WQY283"/>
    <mergeCell ref="WQZ282:WQZ283"/>
    <mergeCell ref="WRA282:WRA283"/>
    <mergeCell ref="WSF282:WSF283"/>
    <mergeCell ref="WSG282:WSG283"/>
    <mergeCell ref="WRS282:WRS283"/>
    <mergeCell ref="WRT282:WRT283"/>
    <mergeCell ref="WRU282:WRU283"/>
    <mergeCell ref="WRW282:WRW283"/>
    <mergeCell ref="WRX282:WRX283"/>
    <mergeCell ref="WRY282:WRY283"/>
    <mergeCell ref="WOW282:WOW283"/>
    <mergeCell ref="WSA282:WSA283"/>
    <mergeCell ref="WSB282:WSB283"/>
    <mergeCell ref="WSC282:WSC283"/>
    <mergeCell ref="WSE282:WSE283"/>
    <mergeCell ref="WRK282:WRK283"/>
    <mergeCell ref="WRL282:WRL283"/>
    <mergeCell ref="WRM282:WRM283"/>
    <mergeCell ref="WRO282:WRO283"/>
    <mergeCell ref="WRP282:WRP283"/>
    <mergeCell ref="WRQ282:WRQ283"/>
    <mergeCell ref="WRC282:WRC283"/>
    <mergeCell ref="WRD282:WRD283"/>
    <mergeCell ref="WRE282:WRE283"/>
    <mergeCell ref="WRG282:WRG283"/>
    <mergeCell ref="WRH282:WRH283"/>
    <mergeCell ref="WSI282:WSI283"/>
    <mergeCell ref="WSJ282:WSJ283"/>
    <mergeCell ref="WSK282:WSK283"/>
    <mergeCell ref="WSM282:WSM283"/>
    <mergeCell ref="WSN282:WSN283"/>
    <mergeCell ref="WTE282:WTE283"/>
    <mergeCell ref="WSQ282:WSQ283"/>
    <mergeCell ref="WSR282:WSR283"/>
    <mergeCell ref="WSS282:WSS283"/>
    <mergeCell ref="WSU282:WSU283"/>
    <mergeCell ref="WSV282:WSV283"/>
    <mergeCell ref="WSW282:WSW283"/>
    <mergeCell ref="WUB282:WUB283"/>
    <mergeCell ref="WUC282:WUC283"/>
    <mergeCell ref="WTO282:WTO283"/>
    <mergeCell ref="WTP282:WTP283"/>
    <mergeCell ref="WTQ282:WTQ283"/>
    <mergeCell ref="WTS282:WTS283"/>
    <mergeCell ref="WTT282:WTT283"/>
    <mergeCell ref="WTU282:WTU283"/>
    <mergeCell ref="WQS282:WQS283"/>
    <mergeCell ref="WTW282:WTW283"/>
    <mergeCell ref="WTX282:WTX283"/>
    <mergeCell ref="WTY282:WTY283"/>
    <mergeCell ref="WUA282:WUA283"/>
    <mergeCell ref="WTG282:WTG283"/>
    <mergeCell ref="WTH282:WTH283"/>
    <mergeCell ref="WTI282:WTI283"/>
    <mergeCell ref="WTK282:WTK283"/>
    <mergeCell ref="WTL282:WTL283"/>
    <mergeCell ref="WTM282:WTM283"/>
    <mergeCell ref="WSY282:WSY283"/>
    <mergeCell ref="WSZ282:WSZ283"/>
    <mergeCell ref="WTA282:WTA283"/>
    <mergeCell ref="WTC282:WTC283"/>
    <mergeCell ref="WTD282:WTD283"/>
    <mergeCell ref="WUE282:WUE283"/>
    <mergeCell ref="WUF282:WUF283"/>
    <mergeCell ref="WUG282:WUG283"/>
    <mergeCell ref="WUI282:WUI283"/>
    <mergeCell ref="WUJ282:WUJ283"/>
    <mergeCell ref="WVA282:WVA283"/>
    <mergeCell ref="WUM282:WUM283"/>
    <mergeCell ref="WUN282:WUN283"/>
    <mergeCell ref="WUO282:WUO283"/>
    <mergeCell ref="WUQ282:WUQ283"/>
    <mergeCell ref="WUR282:WUR283"/>
    <mergeCell ref="WUS282:WUS283"/>
    <mergeCell ref="WVX282:WVX283"/>
    <mergeCell ref="WVY282:WVY283"/>
    <mergeCell ref="WVK282:WVK283"/>
    <mergeCell ref="WVL282:WVL283"/>
    <mergeCell ref="WVM282:WVM283"/>
    <mergeCell ref="WVO282:WVO283"/>
    <mergeCell ref="WVP282:WVP283"/>
    <mergeCell ref="WVQ282:WVQ283"/>
    <mergeCell ref="WSO282:WSO283"/>
    <mergeCell ref="WVS282:WVS283"/>
    <mergeCell ref="WVT282:WVT283"/>
    <mergeCell ref="WVU282:WVU283"/>
    <mergeCell ref="WVW282:WVW283"/>
    <mergeCell ref="WVC282:WVC283"/>
    <mergeCell ref="WVD282:WVD283"/>
    <mergeCell ref="WVE282:WVE283"/>
    <mergeCell ref="WVG282:WVG283"/>
    <mergeCell ref="WVH282:WVH283"/>
    <mergeCell ref="WVI282:WVI283"/>
    <mergeCell ref="WUU282:WUU283"/>
    <mergeCell ref="WUV282:WUV283"/>
    <mergeCell ref="WUW282:WUW283"/>
    <mergeCell ref="WUY282:WUY283"/>
    <mergeCell ref="WUZ282:WUZ283"/>
    <mergeCell ref="WWA282:WWA283"/>
    <mergeCell ref="WWB282:WWB283"/>
    <mergeCell ref="WWC282:WWC283"/>
    <mergeCell ref="WWE282:WWE283"/>
    <mergeCell ref="WWF282:WWF283"/>
    <mergeCell ref="WWW282:WWW283"/>
    <mergeCell ref="WWI282:WWI283"/>
    <mergeCell ref="WWJ282:WWJ283"/>
    <mergeCell ref="WWK282:WWK283"/>
    <mergeCell ref="WWM282:WWM283"/>
    <mergeCell ref="WWN282:WWN283"/>
    <mergeCell ref="WWO282:WWO283"/>
    <mergeCell ref="WXT282:WXT283"/>
    <mergeCell ref="WXU282:WXU283"/>
    <mergeCell ref="WXG282:WXG283"/>
    <mergeCell ref="WXH282:WXH283"/>
    <mergeCell ref="WXI282:WXI283"/>
    <mergeCell ref="WXK282:WXK283"/>
    <mergeCell ref="WXL282:WXL283"/>
    <mergeCell ref="WXM282:WXM283"/>
    <mergeCell ref="WUK282:WUK283"/>
    <mergeCell ref="WXO282:WXO283"/>
    <mergeCell ref="WXP282:WXP283"/>
    <mergeCell ref="WXQ282:WXQ283"/>
    <mergeCell ref="WXS282:WXS283"/>
    <mergeCell ref="WWY282:WWY283"/>
    <mergeCell ref="WWZ282:WWZ283"/>
    <mergeCell ref="WXA282:WXA283"/>
    <mergeCell ref="WXC282:WXC283"/>
    <mergeCell ref="WXD282:WXD283"/>
    <mergeCell ref="WXE282:WXE283"/>
    <mergeCell ref="WWQ282:WWQ283"/>
    <mergeCell ref="WWR282:WWR283"/>
    <mergeCell ref="WWS282:WWS283"/>
    <mergeCell ref="WWU282:WWU283"/>
    <mergeCell ref="WWV282:WWV283"/>
    <mergeCell ref="XAS282:XAS283"/>
    <mergeCell ref="XAU282:XAU283"/>
    <mergeCell ref="XAV282:XAV283"/>
    <mergeCell ref="XAW282:XAW283"/>
    <mergeCell ref="XAI282:XAI283"/>
    <mergeCell ref="XAJ282:XAJ283"/>
    <mergeCell ref="XAK282:XAK283"/>
    <mergeCell ref="XAM282:XAM283"/>
    <mergeCell ref="XAN282:XAN283"/>
    <mergeCell ref="WXW282:WXW283"/>
    <mergeCell ref="WXX282:WXX283"/>
    <mergeCell ref="WXY282:WXY283"/>
    <mergeCell ref="WYA282:WYA283"/>
    <mergeCell ref="WYB282:WYB283"/>
    <mergeCell ref="WYS282:WYS283"/>
    <mergeCell ref="WYE282:WYE283"/>
    <mergeCell ref="WYF282:WYF283"/>
    <mergeCell ref="WYG282:WYG283"/>
    <mergeCell ref="WYI282:WYI283"/>
    <mergeCell ref="WYJ282:WYJ283"/>
    <mergeCell ref="WYK282:WYK283"/>
    <mergeCell ref="WZP282:WZP283"/>
    <mergeCell ref="WZQ282:WZQ283"/>
    <mergeCell ref="WZC282:WZC283"/>
    <mergeCell ref="WZD282:WZD283"/>
    <mergeCell ref="WZE282:WZE283"/>
    <mergeCell ref="WZG282:WZG283"/>
    <mergeCell ref="WZH282:WZH283"/>
    <mergeCell ref="WZI282:WZI283"/>
    <mergeCell ref="WWG282:WWG283"/>
    <mergeCell ref="WZK282:WZK283"/>
    <mergeCell ref="WZL282:WZL283"/>
    <mergeCell ref="WZM282:WZM283"/>
    <mergeCell ref="WZO282:WZO283"/>
    <mergeCell ref="WYU282:WYU283"/>
    <mergeCell ref="WYV282:WYV283"/>
    <mergeCell ref="WYW282:WYW283"/>
    <mergeCell ref="WYY282:WYY283"/>
    <mergeCell ref="WYZ282:WYZ283"/>
    <mergeCell ref="WZA282:WZA283"/>
    <mergeCell ref="WYM282:WYM283"/>
    <mergeCell ref="WYN282:WYN283"/>
    <mergeCell ref="WYO282:WYO283"/>
    <mergeCell ref="WYQ282:WYQ283"/>
    <mergeCell ref="WYR282:WYR283"/>
    <mergeCell ref="F286:F287"/>
    <mergeCell ref="A288:A289"/>
    <mergeCell ref="B288:B289"/>
    <mergeCell ref="C288:C289"/>
    <mergeCell ref="D288:D289"/>
    <mergeCell ref="F288:F289"/>
    <mergeCell ref="A295:A296"/>
    <mergeCell ref="B295:B296"/>
    <mergeCell ref="C295:C296"/>
    <mergeCell ref="D295:D296"/>
    <mergeCell ref="F295:F296"/>
    <mergeCell ref="XBU282:XBU283"/>
    <mergeCell ref="A293:A294"/>
    <mergeCell ref="B293:B294"/>
    <mergeCell ref="C293:C294"/>
    <mergeCell ref="D293:D294"/>
    <mergeCell ref="F293:F294"/>
    <mergeCell ref="A290:A291"/>
    <mergeCell ref="B290:B291"/>
    <mergeCell ref="C290:C291"/>
    <mergeCell ref="D290:D291"/>
    <mergeCell ref="F290:F291"/>
    <mergeCell ref="B292:P292"/>
    <mergeCell ref="A286:A287"/>
    <mergeCell ref="B286:B287"/>
    <mergeCell ref="C286:C287"/>
    <mergeCell ref="D286:D287"/>
    <mergeCell ref="XBO282:XBO283"/>
    <mergeCell ref="XBP282:XBP283"/>
    <mergeCell ref="XBQ282:XBQ283"/>
    <mergeCell ref="XBS282:XBS283"/>
    <mergeCell ref="XBT282:XBT283"/>
    <mergeCell ref="XCK282:XCK283"/>
    <mergeCell ref="XBW282:XBW283"/>
    <mergeCell ref="XBX282:XBX283"/>
    <mergeCell ref="XBY282:XBY283"/>
    <mergeCell ref="XCA282:XCA283"/>
    <mergeCell ref="XCB282:XCB283"/>
    <mergeCell ref="XCC282:XCC283"/>
    <mergeCell ref="WZY282:WZY283"/>
    <mergeCell ref="XCE282:XCE283"/>
    <mergeCell ref="XCF282:XCF283"/>
    <mergeCell ref="XCG282:XCG283"/>
    <mergeCell ref="XCI282:XCI283"/>
    <mergeCell ref="XCJ282:XCJ283"/>
    <mergeCell ref="WZS282:WZS283"/>
    <mergeCell ref="WZT282:WZT283"/>
    <mergeCell ref="WZU282:WZU283"/>
    <mergeCell ref="WZW282:WZW283"/>
    <mergeCell ref="WZX282:WZX283"/>
    <mergeCell ref="XAO282:XAO283"/>
    <mergeCell ref="XAA282:XAA283"/>
    <mergeCell ref="XAB282:XAB283"/>
    <mergeCell ref="XAC282:XAC283"/>
    <mergeCell ref="XAE282:XAE283"/>
    <mergeCell ref="XAF282:XAF283"/>
    <mergeCell ref="XAG282:XAG283"/>
    <mergeCell ref="XBL282:XBL283"/>
    <mergeCell ref="XBM282:XBM283"/>
    <mergeCell ref="XAY282:XAY283"/>
    <mergeCell ref="XAZ282:XAZ283"/>
    <mergeCell ref="XBA282:XBA283"/>
    <mergeCell ref="XBC282:XBC283"/>
    <mergeCell ref="XBD282:XBD283"/>
    <mergeCell ref="XDY282:XDY283"/>
    <mergeCell ref="XDK282:XDK283"/>
    <mergeCell ref="XDL282:XDL283"/>
    <mergeCell ref="XDM282:XDM283"/>
    <mergeCell ref="XDO282:XDO283"/>
    <mergeCell ref="XDP282:XDP283"/>
    <mergeCell ref="XDQ282:XDQ283"/>
    <mergeCell ref="XDS282:XDS283"/>
    <mergeCell ref="XDT282:XDT283"/>
    <mergeCell ref="XDU282:XDU283"/>
    <mergeCell ref="XDW282:XDW283"/>
    <mergeCell ref="XDX282:XDX283"/>
    <mergeCell ref="XEK282:XEK283"/>
    <mergeCell ref="XEM282:XEM283"/>
    <mergeCell ref="XEN282:XEN283"/>
    <mergeCell ref="XEO282:XEO283"/>
    <mergeCell ref="XEA282:XEA283"/>
    <mergeCell ref="XEB282:XEB283"/>
    <mergeCell ref="XEC282:XEC283"/>
    <mergeCell ref="XEE282:XEE283"/>
    <mergeCell ref="XEF282:XEF283"/>
    <mergeCell ref="XEG282:XEG283"/>
    <mergeCell ref="XEY282:XEY283"/>
    <mergeCell ref="XEZ282:XEZ283"/>
    <mergeCell ref="XFA282:XFA283"/>
    <mergeCell ref="A284:A285"/>
    <mergeCell ref="B284:B285"/>
    <mergeCell ref="C284:C285"/>
    <mergeCell ref="D284:D285"/>
    <mergeCell ref="F284:F285"/>
    <mergeCell ref="XEQ282:XEQ283"/>
    <mergeCell ref="XER282:XER283"/>
    <mergeCell ref="XES282:XES283"/>
    <mergeCell ref="XEU282:XEU283"/>
    <mergeCell ref="XEV282:XEV283"/>
    <mergeCell ref="XEW282:XEW283"/>
    <mergeCell ref="XEI282:XEI283"/>
    <mergeCell ref="XEJ282:XEJ283"/>
    <mergeCell ref="XDH282:XDH283"/>
    <mergeCell ref="XDI282:XDI283"/>
    <mergeCell ref="XCU282:XCU283"/>
    <mergeCell ref="XCV282:XCV283"/>
    <mergeCell ref="XCW282:XCW283"/>
    <mergeCell ref="XCY282:XCY283"/>
    <mergeCell ref="XCZ282:XCZ283"/>
    <mergeCell ref="XDA282:XDA283"/>
    <mergeCell ref="XDC282:XDC283"/>
    <mergeCell ref="XDD282:XDD283"/>
    <mergeCell ref="XDE282:XDE283"/>
    <mergeCell ref="XDG282:XDG283"/>
    <mergeCell ref="XCM282:XCM283"/>
    <mergeCell ref="XCN282:XCN283"/>
    <mergeCell ref="XCO282:XCO283"/>
    <mergeCell ref="XCQ282:XCQ283"/>
    <mergeCell ref="XCR282:XCR283"/>
    <mergeCell ref="XCS282:XCS283"/>
    <mergeCell ref="XBE282:XBE283"/>
    <mergeCell ref="WYC282:WYC283"/>
    <mergeCell ref="XBG282:XBG283"/>
    <mergeCell ref="XBH282:XBH283"/>
    <mergeCell ref="XBI282:XBI283"/>
    <mergeCell ref="XBK282:XBK283"/>
    <mergeCell ref="XAQ282:XAQ283"/>
    <mergeCell ref="XAR282:XAR283"/>
    <mergeCell ref="N344:N345"/>
    <mergeCell ref="B297:P297"/>
    <mergeCell ref="A298:A299"/>
    <mergeCell ref="B298:B299"/>
    <mergeCell ref="C298:C299"/>
    <mergeCell ref="D298:D299"/>
    <mergeCell ref="F298:F299"/>
    <mergeCell ref="A300:A301"/>
    <mergeCell ref="B300:B301"/>
    <mergeCell ref="C300:C301"/>
    <mergeCell ref="D300:D301"/>
    <mergeCell ref="F300:F301"/>
    <mergeCell ref="P302:P303"/>
    <mergeCell ref="B313:P313"/>
    <mergeCell ref="B314:P314"/>
    <mergeCell ref="A316:A317"/>
    <mergeCell ref="B316:B317"/>
    <mergeCell ref="C316:C317"/>
    <mergeCell ref="D316:D317"/>
    <mergeCell ref="F316:F317"/>
    <mergeCell ref="N316:N317"/>
    <mergeCell ref="B302:B303"/>
    <mergeCell ref="C302:C303"/>
    <mergeCell ref="D302:D303"/>
    <mergeCell ref="N324:N325"/>
    <mergeCell ref="A319:A320"/>
    <mergeCell ref="B319:B320"/>
    <mergeCell ref="C319:C320"/>
    <mergeCell ref="D319:D320"/>
    <mergeCell ref="F319:F320"/>
    <mergeCell ref="N319:N320"/>
    <mergeCell ref="A324:A325"/>
    <mergeCell ref="B324:B325"/>
    <mergeCell ref="C324:C325"/>
    <mergeCell ref="D324:D325"/>
    <mergeCell ref="F324:F325"/>
    <mergeCell ref="A353:A354"/>
    <mergeCell ref="B353:B354"/>
    <mergeCell ref="C353:C354"/>
    <mergeCell ref="F353:F354"/>
    <mergeCell ref="N353:N354"/>
    <mergeCell ref="L362:L363"/>
    <mergeCell ref="M362:M363"/>
    <mergeCell ref="N362:N363"/>
    <mergeCell ref="A364:A365"/>
    <mergeCell ref="B364:B365"/>
    <mergeCell ref="C364:C365"/>
    <mergeCell ref="D364:D365"/>
    <mergeCell ref="F364:F365"/>
    <mergeCell ref="N364:N365"/>
    <mergeCell ref="F362:F363"/>
    <mergeCell ref="G362:G363"/>
    <mergeCell ref="H362:H363"/>
    <mergeCell ref="I362:I363"/>
    <mergeCell ref="J362:J363"/>
    <mergeCell ref="K362:K363"/>
    <mergeCell ref="A362:A363"/>
    <mergeCell ref="A371:A372"/>
    <mergeCell ref="B371:B372"/>
    <mergeCell ref="C371:C372"/>
    <mergeCell ref="D371:D372"/>
    <mergeCell ref="F371:F372"/>
    <mergeCell ref="A368:A369"/>
    <mergeCell ref="B368:B369"/>
    <mergeCell ref="C368:C369"/>
    <mergeCell ref="F368:F369"/>
    <mergeCell ref="N368:N369"/>
    <mergeCell ref="N331:N332"/>
    <mergeCell ref="A327:A328"/>
    <mergeCell ref="B327:B328"/>
    <mergeCell ref="C327:C328"/>
    <mergeCell ref="D327:D328"/>
    <mergeCell ref="F327:F328"/>
    <mergeCell ref="N327:N328"/>
    <mergeCell ref="A331:A332"/>
    <mergeCell ref="B331:B332"/>
    <mergeCell ref="C331:C332"/>
    <mergeCell ref="D331:D332"/>
    <mergeCell ref="F331:F332"/>
    <mergeCell ref="N340:N341"/>
    <mergeCell ref="A335:A336"/>
    <mergeCell ref="B335:B336"/>
    <mergeCell ref="C335:C336"/>
    <mergeCell ref="D335:D336"/>
    <mergeCell ref="F335:F336"/>
    <mergeCell ref="N335:N336"/>
    <mergeCell ref="A340:A341"/>
    <mergeCell ref="B340:B341"/>
    <mergeCell ref="C340:C341"/>
    <mergeCell ref="D340:D341"/>
    <mergeCell ref="F340:F341"/>
    <mergeCell ref="A346:A347"/>
    <mergeCell ref="B346:B347"/>
    <mergeCell ref="C346:C347"/>
    <mergeCell ref="E346:E347"/>
    <mergeCell ref="F346:F347"/>
    <mergeCell ref="A344:A345"/>
    <mergeCell ref="B344:B345"/>
    <mergeCell ref="C344:C345"/>
    <mergeCell ref="F344:F345"/>
    <mergeCell ref="A377:A378"/>
    <mergeCell ref="B377:B378"/>
    <mergeCell ref="C377:C378"/>
    <mergeCell ref="D377:D378"/>
    <mergeCell ref="F377:F378"/>
    <mergeCell ref="A381:A382"/>
    <mergeCell ref="B381:B382"/>
    <mergeCell ref="C381:C382"/>
    <mergeCell ref="D381:D382"/>
    <mergeCell ref="F381:F382"/>
    <mergeCell ref="N400:N401"/>
    <mergeCell ref="A385:A386"/>
    <mergeCell ref="B385:B386"/>
    <mergeCell ref="C385:C386"/>
    <mergeCell ref="F385:F386"/>
    <mergeCell ref="N385:N386"/>
    <mergeCell ref="A390:A391"/>
    <mergeCell ref="B390:B391"/>
    <mergeCell ref="C390:C391"/>
    <mergeCell ref="D390:D391"/>
    <mergeCell ref="F390:F391"/>
    <mergeCell ref="A400:A401"/>
    <mergeCell ref="B400:B401"/>
    <mergeCell ref="C400:C401"/>
    <mergeCell ref="D400:D401"/>
    <mergeCell ref="F400:F401"/>
    <mergeCell ref="B362:B363"/>
    <mergeCell ref="C362:C363"/>
    <mergeCell ref="D362:D363"/>
    <mergeCell ref="E362:E363"/>
    <mergeCell ref="N390:N391"/>
    <mergeCell ref="N377:N378"/>
    <mergeCell ref="N381:N382"/>
    <mergeCell ref="N371:N372"/>
    <mergeCell ref="C374:C376"/>
    <mergeCell ref="D374:D376"/>
    <mergeCell ref="E374:E376"/>
    <mergeCell ref="F374:F376"/>
    <mergeCell ref="A404:A405"/>
    <mergeCell ref="B404:B405"/>
    <mergeCell ref="C404:C405"/>
    <mergeCell ref="F404:F405"/>
    <mergeCell ref="N404:N405"/>
    <mergeCell ref="N421:N422"/>
    <mergeCell ref="N409:N410"/>
    <mergeCell ref="O409:O410"/>
    <mergeCell ref="P409:P410"/>
    <mergeCell ref="A416:A417"/>
    <mergeCell ref="B416:B417"/>
    <mergeCell ref="C416:C417"/>
    <mergeCell ref="D416:D417"/>
    <mergeCell ref="F416:F417"/>
    <mergeCell ref="N416:N417"/>
    <mergeCell ref="A409:A410"/>
    <mergeCell ref="B409:B410"/>
    <mergeCell ref="C409:C410"/>
    <mergeCell ref="D409:D410"/>
    <mergeCell ref="F409:F410"/>
    <mergeCell ref="A421:A422"/>
    <mergeCell ref="B421:B422"/>
    <mergeCell ref="C421:C422"/>
    <mergeCell ref="D421:D422"/>
    <mergeCell ref="F421:F422"/>
    <mergeCell ref="N428:N429"/>
    <mergeCell ref="A425:A426"/>
    <mergeCell ref="B425:B426"/>
    <mergeCell ref="C425:C426"/>
    <mergeCell ref="D425:D426"/>
    <mergeCell ref="F425:F426"/>
    <mergeCell ref="N425:N426"/>
    <mergeCell ref="A428:A429"/>
    <mergeCell ref="B428:B429"/>
    <mergeCell ref="C428:C429"/>
    <mergeCell ref="D428:D429"/>
    <mergeCell ref="F428:F429"/>
    <mergeCell ref="D516:D517"/>
    <mergeCell ref="F516:F517"/>
    <mergeCell ref="B502:P502"/>
    <mergeCell ref="B504:M504"/>
    <mergeCell ref="B508:M508"/>
    <mergeCell ref="B513:M513"/>
    <mergeCell ref="B515:P515"/>
    <mergeCell ref="A430:A431"/>
    <mergeCell ref="A432:A433"/>
    <mergeCell ref="B432:B433"/>
    <mergeCell ref="C432:C433"/>
    <mergeCell ref="D432:D433"/>
    <mergeCell ref="N432:N433"/>
    <mergeCell ref="A437:A438"/>
    <mergeCell ref="B437:B438"/>
    <mergeCell ref="C437:C438"/>
    <mergeCell ref="D437:D438"/>
    <mergeCell ref="F437:F438"/>
    <mergeCell ref="N437:N438"/>
    <mergeCell ref="F432:F433"/>
    <mergeCell ref="A440:A441"/>
    <mergeCell ref="B440:B441"/>
    <mergeCell ref="A443:A444"/>
    <mergeCell ref="B443:B444"/>
    <mergeCell ref="C443:C444"/>
    <mergeCell ref="B468:M468"/>
    <mergeCell ref="F443:F444"/>
    <mergeCell ref="N443:N444"/>
    <mergeCell ref="B453:M453"/>
    <mergeCell ref="B454:M454"/>
    <mergeCell ref="A455:P455"/>
    <mergeCell ref="A456:A457"/>
    <mergeCell ref="B456:B457"/>
    <mergeCell ref="C456:C457"/>
    <mergeCell ref="D456:D457"/>
    <mergeCell ref="F456:F457"/>
    <mergeCell ref="D443:D444"/>
    <mergeCell ref="N456:N457"/>
    <mergeCell ref="A458:A459"/>
    <mergeCell ref="B458:B459"/>
    <mergeCell ref="C458:C459"/>
    <mergeCell ref="E458:E459"/>
    <mergeCell ref="C489:C490"/>
    <mergeCell ref="P516:P517"/>
    <mergeCell ref="A521:A522"/>
    <mergeCell ref="B521:B522"/>
    <mergeCell ref="C521:C522"/>
    <mergeCell ref="D521:D522"/>
    <mergeCell ref="F521:F522"/>
    <mergeCell ref="B524:M524"/>
    <mergeCell ref="B530:M530"/>
    <mergeCell ref="A532:A533"/>
    <mergeCell ref="B532:B533"/>
    <mergeCell ref="C532:C533"/>
    <mergeCell ref="D532:D533"/>
    <mergeCell ref="F532:F533"/>
    <mergeCell ref="N532:N533"/>
    <mergeCell ref="B548:M548"/>
    <mergeCell ref="B549:M549"/>
    <mergeCell ref="A552:A553"/>
    <mergeCell ref="B552:B553"/>
    <mergeCell ref="C552:C553"/>
    <mergeCell ref="D552:D553"/>
    <mergeCell ref="F552:F553"/>
    <mergeCell ref="N469:N470"/>
    <mergeCell ref="B562:M562"/>
    <mergeCell ref="A564:A565"/>
    <mergeCell ref="B564:B565"/>
    <mergeCell ref="C564:C565"/>
    <mergeCell ref="D564:D565"/>
    <mergeCell ref="F564:F565"/>
    <mergeCell ref="B557:M557"/>
    <mergeCell ref="A559:P559"/>
    <mergeCell ref="A560:A561"/>
    <mergeCell ref="B560:B561"/>
    <mergeCell ref="C560:C561"/>
    <mergeCell ref="D560:D561"/>
    <mergeCell ref="F560:F561"/>
    <mergeCell ref="N560:N561"/>
    <mergeCell ref="P560:P561"/>
    <mergeCell ref="F471:F472"/>
    <mergeCell ref="A469:A470"/>
    <mergeCell ref="B469:B470"/>
    <mergeCell ref="C469:C470"/>
    <mergeCell ref="D469:D470"/>
    <mergeCell ref="F469:F470"/>
    <mergeCell ref="A471:A472"/>
    <mergeCell ref="B471:B472"/>
    <mergeCell ref="C471:C472"/>
    <mergeCell ref="D471:D472"/>
    <mergeCell ref="E471:E472"/>
    <mergeCell ref="B501:P501"/>
    <mergeCell ref="A474:A475"/>
    <mergeCell ref="B474:B475"/>
    <mergeCell ref="C474:C475"/>
    <mergeCell ref="D474:D475"/>
    <mergeCell ref="E474:E475"/>
    <mergeCell ref="F474:F475"/>
    <mergeCell ref="B483:M483"/>
    <mergeCell ref="B484:M484"/>
    <mergeCell ref="B487:M487"/>
    <mergeCell ref="B499:P499"/>
    <mergeCell ref="B500:P500"/>
    <mergeCell ref="A516:A517"/>
    <mergeCell ref="B516:B517"/>
    <mergeCell ref="C516:C517"/>
    <mergeCell ref="B650:P650"/>
    <mergeCell ref="B651:P651"/>
    <mergeCell ref="N604:N605"/>
    <mergeCell ref="P604:P605"/>
    <mergeCell ref="B645:P645"/>
    <mergeCell ref="B646:P646"/>
    <mergeCell ref="N647:N648"/>
    <mergeCell ref="N634:N635"/>
    <mergeCell ref="O634:O635"/>
    <mergeCell ref="P634:P635"/>
    <mergeCell ref="F636:F637"/>
    <mergeCell ref="B622:M622"/>
    <mergeCell ref="B623:M623"/>
    <mergeCell ref="B629:M629"/>
    <mergeCell ref="B631:P631"/>
    <mergeCell ref="B632:P632"/>
    <mergeCell ref="N564:N565"/>
    <mergeCell ref="B566:M566"/>
    <mergeCell ref="B568:M568"/>
    <mergeCell ref="P570:P571"/>
    <mergeCell ref="A571:A572"/>
    <mergeCell ref="B571:B572"/>
    <mergeCell ref="C571:C572"/>
    <mergeCell ref="D571:D572"/>
    <mergeCell ref="F571:F572"/>
    <mergeCell ref="B593:M593"/>
    <mergeCell ref="B577:M577"/>
    <mergeCell ref="B578:M578"/>
    <mergeCell ref="B584:M584"/>
    <mergeCell ref="A585:A586"/>
    <mergeCell ref="B585:B586"/>
    <mergeCell ref="C585:C586"/>
    <mergeCell ref="D585:D586"/>
    <mergeCell ref="N585:N586"/>
    <mergeCell ref="O585:O586"/>
    <mergeCell ref="P585:P586"/>
    <mergeCell ref="B591:P591"/>
    <mergeCell ref="B592:M592"/>
    <mergeCell ref="A604:A605"/>
    <mergeCell ref="B604:B605"/>
    <mergeCell ref="C604:C605"/>
    <mergeCell ref="D604:D605"/>
    <mergeCell ref="B597:M597"/>
    <mergeCell ref="A599:P599"/>
    <mergeCell ref="A600:A601"/>
    <mergeCell ref="B600:B601"/>
    <mergeCell ref="C600:C601"/>
    <mergeCell ref="D600:D601"/>
    <mergeCell ref="F600:F601"/>
    <mergeCell ref="N600:N601"/>
    <mergeCell ref="P600:P601"/>
    <mergeCell ref="A602:A603"/>
    <mergeCell ref="B602:B603"/>
    <mergeCell ref="C602:C603"/>
    <mergeCell ref="D602:D603"/>
    <mergeCell ref="F602:F603"/>
    <mergeCell ref="A608:A609"/>
    <mergeCell ref="B608:B609"/>
    <mergeCell ref="C608:C609"/>
    <mergeCell ref="D608:D609"/>
    <mergeCell ref="F608:F609"/>
    <mergeCell ref="A606:A607"/>
    <mergeCell ref="B606:B607"/>
    <mergeCell ref="C606:C607"/>
    <mergeCell ref="D606:D607"/>
    <mergeCell ref="F606:F607"/>
    <mergeCell ref="N612:N613"/>
    <mergeCell ref="B614:M614"/>
    <mergeCell ref="B618:M618"/>
    <mergeCell ref="B610:M610"/>
    <mergeCell ref="A612:A613"/>
    <mergeCell ref="B612:B613"/>
    <mergeCell ref="C612:C613"/>
    <mergeCell ref="D612:D613"/>
    <mergeCell ref="F612:F613"/>
    <mergeCell ref="A634:A635"/>
    <mergeCell ref="B634:B635"/>
    <mergeCell ref="C634:C635"/>
    <mergeCell ref="D634:D635"/>
    <mergeCell ref="F634:F635"/>
    <mergeCell ref="A636:A637"/>
    <mergeCell ref="B636:B637"/>
    <mergeCell ref="C636:C637"/>
    <mergeCell ref="D636:D637"/>
    <mergeCell ref="E636:E637"/>
    <mergeCell ref="A647:A648"/>
    <mergeCell ref="B647:B648"/>
    <mergeCell ref="C647:C648"/>
    <mergeCell ref="D647:D648"/>
    <mergeCell ref="F647:F6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2026-08-14T09:28:26Z</dcterms:created>
  <dcterms:modified xsi:type="dcterms:W3CDTF">2026-08-14T09:49:28Z</dcterms:modified>
</cp:coreProperties>
</file>