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activeTab="1"/>
  </bookViews>
  <sheets>
    <sheet name="рус" sheetId="1" r:id="rId1"/>
    <sheet name="каз" sheetId="2" r:id="rId2"/>
    <sheet name="Лист3" sheetId="3" r:id="rId3"/>
  </sheets>
  <calcPr calcId="144525"/>
</workbook>
</file>

<file path=xl/calcChain.xml><?xml version="1.0" encoding="utf-8"?>
<calcChain xmlns="http://schemas.openxmlformats.org/spreadsheetml/2006/main">
  <c r="F106" i="1" l="1"/>
  <c r="F104" i="1"/>
  <c r="F103" i="1"/>
  <c r="F91" i="1"/>
  <c r="F90" i="1"/>
  <c r="F88" i="1"/>
  <c r="F86" i="1"/>
  <c r="F85" i="1" s="1"/>
  <c r="F79" i="1"/>
  <c r="F78" i="1" s="1"/>
  <c r="F76" i="1"/>
  <c r="F75" i="1" s="1"/>
  <c r="F73" i="1"/>
  <c r="F72" i="1" s="1"/>
  <c r="F69" i="1"/>
  <c r="F63" i="1"/>
  <c r="F59" i="1"/>
  <c r="F57" i="1"/>
  <c r="F55" i="1"/>
  <c r="F53" i="1"/>
  <c r="F52" i="1"/>
  <c r="F51" i="1" s="1"/>
  <c r="F49" i="1"/>
  <c r="F48" i="1" s="1"/>
  <c r="F46" i="1"/>
  <c r="F45" i="1" s="1"/>
  <c r="F43" i="1"/>
  <c r="F36" i="1"/>
  <c r="F34" i="1"/>
  <c r="F30" i="1"/>
  <c r="F29" i="1" s="1"/>
  <c r="F27" i="1"/>
  <c r="F24" i="1"/>
  <c r="F21" i="1"/>
  <c r="F18" i="1"/>
  <c r="F17" i="1"/>
  <c r="F15" i="1"/>
  <c r="F14" i="1"/>
  <c r="F11" i="1"/>
  <c r="F10" i="1" s="1"/>
  <c r="F9" i="1" s="1"/>
  <c r="G99" i="1" l="1"/>
  <c r="G98" i="1" s="1"/>
  <c r="G34" i="1"/>
  <c r="G29" i="1" s="1"/>
  <c r="G24" i="1"/>
  <c r="G21" i="1"/>
  <c r="G18" i="1"/>
  <c r="G11" i="1"/>
  <c r="G10" i="1" s="1"/>
  <c r="I27" i="1"/>
  <c r="H27" i="1"/>
  <c r="H18" i="1"/>
  <c r="I18" i="1"/>
  <c r="G97" i="1" l="1"/>
  <c r="G17" i="1"/>
  <c r="G9" i="1" s="1"/>
  <c r="H91" i="1"/>
  <c r="H90" i="1" s="1"/>
  <c r="I91" i="1"/>
  <c r="H88" i="1"/>
  <c r="I88" i="1"/>
  <c r="H86" i="1"/>
  <c r="I86" i="1"/>
  <c r="H78" i="1"/>
  <c r="I79" i="1"/>
  <c r="I78" i="1" s="1"/>
  <c r="H76" i="1"/>
  <c r="H75" i="1" s="1"/>
  <c r="I76" i="1"/>
  <c r="I75" i="1" s="1"/>
  <c r="H73" i="1"/>
  <c r="H72" i="1" s="1"/>
  <c r="I73" i="1"/>
  <c r="I72" i="1" s="1"/>
  <c r="H69" i="1"/>
  <c r="I69" i="1"/>
  <c r="H63" i="1"/>
  <c r="I63" i="1"/>
  <c r="H59" i="1"/>
  <c r="I59" i="1"/>
  <c r="H57" i="1"/>
  <c r="I57" i="1"/>
  <c r="H55" i="1"/>
  <c r="I55" i="1"/>
  <c r="H53" i="1"/>
  <c r="I53" i="1"/>
  <c r="G8" i="1" l="1"/>
  <c r="I85" i="1"/>
  <c r="H85" i="1"/>
  <c r="I52" i="1"/>
  <c r="I51" i="1" s="1"/>
  <c r="H52" i="1"/>
  <c r="H51" i="1" s="1"/>
  <c r="H98" i="1" l="1"/>
  <c r="H104" i="1"/>
  <c r="H103" i="1" s="1"/>
  <c r="I104" i="1"/>
  <c r="H106" i="1"/>
  <c r="I106" i="1"/>
  <c r="H49" i="1"/>
  <c r="H48" i="1" s="1"/>
  <c r="I49" i="1"/>
  <c r="I48" i="1" s="1"/>
  <c r="H46" i="1"/>
  <c r="H45" i="1" s="1"/>
  <c r="I46" i="1"/>
  <c r="I45" i="1" s="1"/>
  <c r="H43" i="1"/>
  <c r="I43" i="1"/>
  <c r="H36" i="1"/>
  <c r="I36" i="1"/>
  <c r="H34" i="1"/>
  <c r="I34" i="1"/>
  <c r="H30" i="1"/>
  <c r="I30" i="1"/>
  <c r="H24" i="1"/>
  <c r="I24" i="1"/>
  <c r="H21" i="1"/>
  <c r="I21" i="1"/>
  <c r="H15" i="1"/>
  <c r="H14" i="1" s="1"/>
  <c r="I15" i="1"/>
  <c r="I14" i="1" s="1"/>
  <c r="H11" i="1"/>
  <c r="H10" i="1" s="1"/>
  <c r="I11" i="1"/>
  <c r="I10" i="1" s="1"/>
  <c r="I103" i="1" l="1"/>
  <c r="H97" i="1"/>
  <c r="I17" i="1"/>
  <c r="I29" i="1"/>
  <c r="H29" i="1"/>
  <c r="H17" i="1"/>
  <c r="I9" i="1" l="1"/>
  <c r="H9" i="1"/>
  <c r="H8" i="1" s="1"/>
</calcChain>
</file>

<file path=xl/sharedStrings.xml><?xml version="1.0" encoding="utf-8"?>
<sst xmlns="http://schemas.openxmlformats.org/spreadsheetml/2006/main" count="231" uniqueCount="199">
  <si>
    <t>тыс.тенге</t>
  </si>
  <si>
    <t>КАТЕГОРИЯ</t>
  </si>
  <si>
    <t>КЛАСС</t>
  </si>
  <si>
    <t>ПОДКЛАСС</t>
  </si>
  <si>
    <t>СПЕЦИФИКА</t>
  </si>
  <si>
    <t>план</t>
  </si>
  <si>
    <t>факт</t>
  </si>
  <si>
    <t>ИТОГО</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</si>
  <si>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</si>
  <si>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</si>
  <si>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</si>
  <si>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</si>
  <si>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Индивидуальный подоходный налог с доходов иностранных граждан, не облагаемых у источника выплаты</t>
  </si>
  <si>
    <t>Социальный налог</t>
  </si>
  <si>
    <t>Налоги на собственность</t>
  </si>
  <si>
    <t>Налоги на имущество</t>
  </si>
  <si>
    <t>Налог на имущество юридических лиц и индивидуальных предпринимателей</t>
  </si>
  <si>
    <t>Налог на имущество физических лиц</t>
  </si>
  <si>
    <t>Земельный налог</t>
  </si>
  <si>
    <t>Земельный налог, за искл.зем.налога с физ.лиц (КБК исключен с 01.01.2019)</t>
  </si>
  <si>
    <t>Налог на транспортные средства</t>
  </si>
  <si>
    <t>Налог на транспортные средства с юридических лиц</t>
  </si>
  <si>
    <t>Налог на транспортные средства с физических лиц</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</si>
  <si>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</si>
  <si>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</si>
  <si>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</si>
  <si>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</si>
  <si>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</si>
  <si>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</si>
  <si>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 xml:space="preserve"> </t>
  </si>
  <si>
    <t>Поступления за использование природных и других ресурсов</t>
  </si>
  <si>
    <t>Плата за пользование земельными участками</t>
  </si>
  <si>
    <t xml:space="preserve">Сборы за ведение предпринимательской и профессиональной деятельности </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</si>
  <si>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</si>
  <si>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</si>
  <si>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</si>
  <si>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</si>
  <si>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</si>
  <si>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</si>
  <si>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</si>
  <si>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</si>
  <si>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</si>
  <si>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</si>
  <si>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</si>
  <si>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</si>
  <si>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</si>
  <si>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</si>
  <si>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</si>
  <si>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</si>
  <si>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</si>
  <si>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</si>
  <si>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</si>
  <si>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</si>
  <si>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</si>
  <si>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</si>
  <si>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</si>
  <si>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</si>
  <si>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Доходы от аренды имущества коммунальной собственности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</si>
  <si>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</si>
  <si>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</si>
  <si>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до 2005 года юридическим лицам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</si>
  <si>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</si>
  <si>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</si>
  <si>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</si>
  <si>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</si>
  <si>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</si>
  <si>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</si>
  <si>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</si>
  <si>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предоставляемых государственными учреждениями, финансируемыми из местного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</si>
  <si>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</si>
  <si>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</si>
  <si>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</si>
  <si>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</si>
  <si>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</si>
  <si>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</si>
  <si>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</si>
  <si>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Административные штрафы, пени, санкции, взыскания, налагаемые акимами города районного значения, села, поселка, сельского округа</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</si>
  <si>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</si>
  <si>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</si>
  <si>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</si>
  <si>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</si>
  <si>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</si>
  <si>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</si>
  <si>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</si>
  <si>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</si>
  <si>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</si>
  <si>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</si>
  <si>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</si>
  <si>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</si>
  <si>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</si>
  <si>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</si>
  <si>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</si>
  <si>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</si>
  <si>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</si>
  <si>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</si>
  <si>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</si>
  <si>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</si>
  <si>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САНАТ</t>
  </si>
  <si>
    <t>СЫНЫП</t>
  </si>
  <si>
    <t>ІШКІ СЫНЫП</t>
  </si>
  <si>
    <t>ЕРЕКШЕЛІГІ</t>
  </si>
  <si>
    <t xml:space="preserve">жоспар </t>
  </si>
  <si>
    <t>факті</t>
  </si>
  <si>
    <t>БАРЛЫҒЫ</t>
  </si>
  <si>
    <t>САЛЫҚ ТҮСІМДЕРІ</t>
  </si>
  <si>
    <t xml:space="preserve">Табыс салығы  </t>
  </si>
  <si>
    <t>Жеке табыс салығы</t>
  </si>
  <si>
    <t>Төлем көзінен салық салынбайтын табыстардан алынатын жеке табыс салығы</t>
  </si>
  <si>
    <t>Әлеуметтік салық</t>
  </si>
  <si>
    <t>Мүлік салығы</t>
  </si>
  <si>
    <t>Заңды тұлғалар мен жеке кәсіпкерлердің мүлкіне салынатын салық</t>
  </si>
  <si>
    <t>Жеке тұлғалардың мүлкіне салынатын салық</t>
  </si>
  <si>
    <t>Жер салығы</t>
  </si>
  <si>
    <t>Жер салығы, қоспағанда.жер.жеке тұлғалардан алынатын салықтар (БЖК 01.01.2019 бастап алынып тасталды)</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</si>
  <si>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</si>
  <si>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</si>
  <si>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</si>
  <si>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</si>
  <si>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</si>
  <si>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</si>
  <si>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спирттің және (немесе) шарап материалының, алкоголь өнімінің барлық түрлері</t>
  </si>
  <si>
    <t>Қазақстан Республикасының аумағында өндірілген темекі бұйымдары, жеңіл автомобильдер (мүгедектерге арнайы арналған қолмен басқарылатын немесе қолмен басқарылатын адаптері бар автомобильдерден басқа)</t>
  </si>
  <si>
    <t>Қазақстан Республикасының аумағында өндірілген бензин (авиациялықты қоспағанда) және дизель отыны</t>
  </si>
  <si>
    <t>Табиғи және басқа ресурстарды пайдаланғаны үшін түсімдер</t>
  </si>
  <si>
    <t>Жер учаскелерін пайдаланғаны үшін төлемақы</t>
  </si>
  <si>
    <t xml:space="preserve">Кәсіпкерлік және кәсіптік қызметті жүргізгені үшін алымдар </t>
  </si>
  <si>
    <t>Жекелеген қызмет түрлерімен айналысу құқығы үшін лицензиялық алым</t>
  </si>
  <si>
    <t>Аукциондардан алым</t>
  </si>
  <si>
    <t xml:space="preserve">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t>
  </si>
  <si>
    <t>Жекелеген қызмет түрлерімен айналысуға арналған лицензияларды пайдаланғаны үшін төлемақы</t>
  </si>
  <si>
    <t>Ойын бизнесіне салынатын салық</t>
  </si>
  <si>
    <t>Бекітілген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</si>
  <si>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</si>
  <si>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</si>
  <si>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</si>
  <si>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</si>
  <si>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</si>
  <si>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</si>
  <si>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</si>
  <si>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</si>
  <si>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</si>
  <si>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</si>
  <si>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</si>
  <si>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</si>
  <si>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</si>
  <si>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</si>
  <si>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коммуналдық меншік мүлкін жалға беруден түсетін кірістерді қоспағанда  ауданның (облыстық маңызы бар қаланың),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</si>
  <si>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</si>
  <si>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</si>
  <si>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</si>
  <si>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</si>
  <si>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2005 жылға дейін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</si>
  <si>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</si>
  <si>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Мамандандырылған ұйымдарды қоспағанда, заңды тұлғаларға жергілікті бюджеттен берілген бюджеттік кредиттер бойынша сыйақылар</t>
  </si>
  <si>
    <t xml:space="preserve"> Аудандық (облыстық маңызы бар қаланың) бюджеттен аудандық маңызы бар қалалар, ауылдар, кенттер, ауылдық округтер әкімдерінің аппараттарына берілген кредиттер бойынша сыйақылар</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</si>
  <si>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</si>
  <si>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</si>
  <si>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</si>
  <si>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</si>
  <si>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</si>
  <si>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</si>
  <si>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</si>
  <si>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</si>
  <si>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</si>
  <si>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</si>
  <si>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</si>
  <si>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</si>
  <si>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Аудандық (облыстық маңызы бар қаладан) бюджеттен аудандық маңызы бар қала, ауыл, кент, ауылдық округ әкімдерінің аппараттарына берілген бюджеттік кредиттер (қарыздар) бойынша айыппұлдар, өсімпұлдар, санкциялар, өндіріп алулар</t>
  </si>
  <si>
    <t>Гранттар</t>
  </si>
  <si>
    <t>Техникалық көмек</t>
  </si>
  <si>
    <t>Жергілікті атқарушы органдар тартатын гранттар</t>
  </si>
  <si>
    <t>Қаржылық көмек</t>
  </si>
  <si>
    <t>Басқа да салықтық емес түсімдер</t>
  </si>
  <si>
    <t>Жергілікті бюджеттен қаржыландырылатын мемлекеттік мекемелердің дебиторлық, депоненттік берешегінің түсімдері</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</si>
  <si>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</si>
  <si>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</si>
  <si>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</si>
  <si>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</si>
  <si>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</si>
  <si>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</si>
  <si>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</si>
  <si>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</si>
  <si>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</si>
  <si>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</si>
  <si>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</si>
  <si>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</si>
  <si>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</si>
  <si>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Плата за продажу права аренды земельных участков</t>
  </si>
  <si>
    <t>Кенесаринский сельский округ</t>
  </si>
  <si>
    <t xml:space="preserve">                             </t>
  </si>
  <si>
    <t xml:space="preserve">                                                                                                                                                                                                                                                                                                                                                                                                                                                                                                                                                                                                                                                                                                                                                                                                                                                                                                                                                                                                                                                                                                          </t>
  </si>
  <si>
    <t xml:space="preserve">Отчет об исполнении бюджета района на 31 июля 2026 года  
</t>
  </si>
  <si>
    <t>факт на 31.07.2024</t>
  </si>
  <si>
    <t>факт на 31.07.2025</t>
  </si>
  <si>
    <t>факт на 31.07.2026год</t>
  </si>
  <si>
    <t>2026 жылғы 31.07.  Кенесары ауылдық округі бюджетінің атқарылуы туралы есеп</t>
  </si>
  <si>
    <t xml:space="preserve"> 2024 ж.31.07 факті</t>
  </si>
  <si>
    <t xml:space="preserve"> 2025ж.31.07 факті</t>
  </si>
  <si>
    <t>2026 ж.31.07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</si>
</sst>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9" x14ac:knownFonts="1">
    <font>
      <sz val="11"/>
      <color theme="1"/>
      <name val="Calibri"/>
      <family val="2"/>
      <charset val="204"/>
      <scheme val="minor"/>
    </font>
    <font>
      <sz val="10"/>
      <name val="Arial Cyr"/>
      <charset val="204"/>
    </font>
    <font>
      <sz val="8"/>
      <name val="Times New Roman"/>
      <family val="1"/>
      <charset val="204"/>
    </font>
    <font>
      <b/>
      <sz val="12"/>
      <color indexed="16"/>
      <name val="Times New Roman"/>
      <family val="1"/>
      <charset val="204"/>
    </font>
    <font>
      <b/>
      <i/>
      <sz val="8"/>
      <color indexed="16"/>
      <name val="Times New Roman"/>
      <family val="1"/>
      <charset val="204"/>
    </font>
    <font>
      <b/>
      <sz val="8"/>
      <name val="Times New Roman"/>
      <family val="1"/>
      <charset val="204"/>
    </font>
    <font>
      <sz val="8"/>
      <color indexed="8"/>
      <name val="Times New Roman"/>
      <family val="1"/>
      <charset val="204"/>
    </font>
    <font>
      <b/>
      <sz val="8"/>
      <color indexed="8"/>
      <name val="Times New Roman"/>
      <family val="1"/>
      <charset val="204"/>
    </font>
    <font>
      <sz val="12"/>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
      <patternFill patternType="solid">
        <fgColor rgb="FF92D050"/>
        <bgColor indexed="64"/>
      </patternFill>
    </fill>
    <fill>
      <patternFill patternType="solid">
        <fgColor theme="6"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65">
    <xf numFmtId="0" fontId="0" fillId="0" borderId="0" xfId="0"/>
    <xf numFmtId="0" fontId="2" fillId="2" borderId="0" xfId="1" applyFont="1" applyFill="1" applyAlignment="1" applyProtection="1">
      <alignment vertical="center"/>
      <protection locked="0"/>
    </xf>
    <xf numFmtId="0" fontId="4" fillId="2" borderId="0" xfId="1" applyFont="1" applyFill="1" applyBorder="1" applyAlignment="1" applyProtection="1">
      <alignment vertical="center"/>
      <protection locked="0"/>
    </xf>
    <xf numFmtId="0" fontId="4" fillId="2" borderId="0" xfId="1" applyFont="1" applyFill="1" applyBorder="1" applyAlignment="1" applyProtection="1">
      <alignment vertical="center" wrapText="1"/>
      <protection locked="0"/>
    </xf>
    <xf numFmtId="14" fontId="4" fillId="2" borderId="0" xfId="1" applyNumberFormat="1" applyFont="1" applyFill="1" applyBorder="1" applyAlignment="1" applyProtection="1">
      <alignment vertical="center"/>
      <protection locked="0"/>
    </xf>
    <xf numFmtId="0" fontId="4" fillId="2" borderId="0" xfId="1" applyFont="1" applyFill="1" applyBorder="1" applyAlignment="1" applyProtection="1">
      <alignment horizontal="center" vertical="center" wrapText="1"/>
      <protection locked="0"/>
    </xf>
    <xf numFmtId="1" fontId="4" fillId="2" borderId="0" xfId="1" applyNumberFormat="1" applyFont="1" applyFill="1" applyBorder="1" applyAlignment="1" applyProtection="1">
      <alignment horizontal="center" vertical="center"/>
      <protection locked="0"/>
    </xf>
    <xf numFmtId="1" fontId="2" fillId="2" borderId="0" xfId="1" applyNumberFormat="1" applyFont="1" applyFill="1" applyBorder="1" applyAlignment="1" applyProtection="1">
      <alignment horizontal="center" vertical="center"/>
      <protection locked="0"/>
    </xf>
    <xf numFmtId="49" fontId="2" fillId="2" borderId="1" xfId="1" applyNumberFormat="1" applyFont="1" applyFill="1" applyBorder="1" applyAlignment="1">
      <alignment vertical="center"/>
    </xf>
    <xf numFmtId="1" fontId="2" fillId="2" borderId="2" xfId="1" applyNumberFormat="1" applyFont="1" applyFill="1" applyBorder="1" applyAlignment="1">
      <alignment horizontal="center" vertical="center"/>
    </xf>
    <xf numFmtId="1" fontId="2" fillId="2" borderId="1" xfId="1" applyNumberFormat="1" applyFont="1" applyFill="1" applyBorder="1" applyAlignment="1">
      <alignment horizontal="center" vertical="center"/>
    </xf>
    <xf numFmtId="49" fontId="5" fillId="2" borderId="1" xfId="1" applyNumberFormat="1" applyFont="1" applyFill="1" applyBorder="1" applyAlignment="1">
      <alignment horizontal="right" vertical="center"/>
    </xf>
    <xf numFmtId="0" fontId="5" fillId="2" borderId="1" xfId="1" applyFont="1" applyFill="1" applyBorder="1" applyAlignment="1">
      <alignment horizontal="left" vertical="center" wrapText="1"/>
    </xf>
    <xf numFmtId="165" fontId="5" fillId="2" borderId="1" xfId="1" applyNumberFormat="1" applyFont="1" applyFill="1" applyBorder="1" applyAlignment="1" applyProtection="1">
      <alignment vertical="center"/>
    </xf>
    <xf numFmtId="0" fontId="5" fillId="2" borderId="1" xfId="1" applyFont="1" applyFill="1" applyBorder="1" applyAlignment="1">
      <alignment vertical="center"/>
    </xf>
    <xf numFmtId="0" fontId="6" fillId="2" borderId="1" xfId="1" applyFont="1" applyFill="1" applyBorder="1" applyAlignment="1">
      <alignment vertical="center"/>
    </xf>
    <xf numFmtId="0" fontId="2" fillId="2" borderId="1" xfId="1" applyFont="1" applyFill="1" applyBorder="1" applyAlignment="1">
      <alignment vertical="center"/>
    </xf>
    <xf numFmtId="0" fontId="5" fillId="2" borderId="1" xfId="1" applyFont="1" applyFill="1" applyBorder="1" applyAlignment="1">
      <alignment vertical="center" wrapText="1"/>
    </xf>
    <xf numFmtId="0" fontId="2" fillId="2" borderId="1" xfId="1" applyFont="1" applyFill="1" applyBorder="1" applyAlignment="1" applyProtection="1">
      <alignment vertical="center" wrapText="1"/>
      <protection locked="0"/>
    </xf>
    <xf numFmtId="165" fontId="2" fillId="2" borderId="1" xfId="1" applyNumberFormat="1" applyFont="1" applyFill="1" applyBorder="1" applyAlignment="1" applyProtection="1">
      <alignment vertical="center"/>
    </xf>
    <xf numFmtId="0" fontId="2" fillId="2" borderId="1" xfId="1" applyFont="1" applyFill="1" applyBorder="1" applyAlignment="1" applyProtection="1">
      <alignment vertical="center"/>
      <protection locked="0"/>
    </xf>
    <xf numFmtId="0" fontId="6" fillId="2" borderId="1" xfId="1" applyFont="1" applyFill="1" applyBorder="1" applyAlignment="1" applyProtection="1">
      <alignment vertical="center" wrapText="1"/>
      <protection locked="0"/>
    </xf>
    <xf numFmtId="0" fontId="7" fillId="2" borderId="1" xfId="1" applyFont="1" applyFill="1" applyBorder="1" applyAlignment="1">
      <alignment vertical="center"/>
    </xf>
    <xf numFmtId="0" fontId="2" fillId="2" borderId="1" xfId="1" applyFont="1" applyFill="1" applyBorder="1" applyAlignment="1">
      <alignment vertical="center" wrapText="1"/>
    </xf>
    <xf numFmtId="0" fontId="2" fillId="2" borderId="1" xfId="2" applyFont="1" applyFill="1" applyBorder="1" applyAlignment="1">
      <alignment vertical="center"/>
    </xf>
    <xf numFmtId="0" fontId="6" fillId="2" borderId="1" xfId="2" applyFont="1" applyFill="1" applyBorder="1" applyAlignment="1">
      <alignment vertical="center"/>
    </xf>
    <xf numFmtId="0" fontId="2" fillId="2" borderId="1" xfId="2" applyFont="1" applyFill="1" applyBorder="1" applyAlignment="1">
      <alignment vertical="center" wrapText="1"/>
    </xf>
    <xf numFmtId="0" fontId="5" fillId="2" borderId="1" xfId="1" applyFont="1" applyFill="1" applyBorder="1" applyAlignment="1">
      <alignment horizontal="center" vertical="center"/>
    </xf>
    <xf numFmtId="1" fontId="2" fillId="2" borderId="1" xfId="1" applyNumberFormat="1" applyFont="1" applyFill="1" applyBorder="1" applyAlignment="1">
      <alignment vertical="center"/>
    </xf>
    <xf numFmtId="0" fontId="5" fillId="2" borderId="3" xfId="1" applyFont="1" applyFill="1" applyBorder="1" applyAlignment="1">
      <alignment vertical="center" wrapText="1"/>
    </xf>
    <xf numFmtId="165" fontId="2" fillId="2" borderId="1" xfId="1" applyNumberFormat="1" applyFont="1" applyFill="1" applyBorder="1" applyAlignment="1">
      <alignment vertical="center"/>
    </xf>
    <xf numFmtId="165" fontId="2" fillId="2" borderId="1" xfId="1" applyNumberFormat="1" applyFont="1" applyFill="1" applyBorder="1" applyAlignment="1">
      <alignment vertical="center" wrapText="1"/>
    </xf>
    <xf numFmtId="165" fontId="2" fillId="3" borderId="1" xfId="1" applyNumberFormat="1" applyFont="1" applyFill="1" applyBorder="1" applyAlignment="1" applyProtection="1">
      <alignment vertical="center"/>
    </xf>
    <xf numFmtId="0" fontId="0" fillId="3" borderId="1" xfId="0" applyFill="1" applyBorder="1"/>
    <xf numFmtId="0" fontId="2" fillId="3" borderId="1" xfId="1" applyFont="1" applyFill="1" applyBorder="1" applyAlignment="1">
      <alignment vertical="center"/>
    </xf>
    <xf numFmtId="0" fontId="2" fillId="3" borderId="1" xfId="1" applyFont="1" applyFill="1" applyBorder="1" applyAlignment="1">
      <alignment vertical="center" wrapText="1"/>
    </xf>
    <xf numFmtId="1" fontId="2" fillId="3" borderId="1" xfId="1" applyNumberFormat="1" applyFont="1" applyFill="1" applyBorder="1" applyAlignment="1">
      <alignment vertical="center"/>
    </xf>
    <xf numFmtId="0" fontId="2" fillId="3" borderId="1" xfId="2" applyFont="1" applyFill="1" applyBorder="1" applyAlignment="1">
      <alignment vertical="center"/>
    </xf>
    <xf numFmtId="0" fontId="6" fillId="3" borderId="1" xfId="2" applyFont="1" applyFill="1" applyBorder="1" applyAlignment="1">
      <alignment vertical="center"/>
    </xf>
    <xf numFmtId="0" fontId="2" fillId="3" borderId="1" xfId="2" applyFont="1" applyFill="1" applyBorder="1" applyAlignment="1">
      <alignment vertical="center" wrapText="1"/>
    </xf>
    <xf numFmtId="0" fontId="6" fillId="3" borderId="1" xfId="1" applyFont="1" applyFill="1" applyBorder="1" applyAlignment="1">
      <alignment vertical="center"/>
    </xf>
    <xf numFmtId="0" fontId="2" fillId="3" borderId="1" xfId="1" applyFont="1" applyFill="1" applyBorder="1" applyAlignment="1" applyProtection="1">
      <alignment vertical="center"/>
      <protection locked="0"/>
    </xf>
    <xf numFmtId="0" fontId="6" fillId="3" borderId="1" xfId="1" applyFont="1" applyFill="1" applyBorder="1" applyAlignment="1" applyProtection="1">
      <alignment vertical="center" wrapText="1"/>
      <protection locked="0"/>
    </xf>
    <xf numFmtId="0" fontId="2" fillId="3" borderId="1" xfId="1" applyFont="1" applyFill="1" applyBorder="1" applyAlignment="1" applyProtection="1">
      <alignment vertical="center" wrapText="1"/>
      <protection locked="0"/>
    </xf>
    <xf numFmtId="0" fontId="5" fillId="4" borderId="1" xfId="1" applyFont="1" applyFill="1" applyBorder="1" applyAlignment="1">
      <alignment horizontal="left" vertical="center" wrapText="1"/>
    </xf>
    <xf numFmtId="165" fontId="5" fillId="4" borderId="1" xfId="1" applyNumberFormat="1" applyFont="1" applyFill="1" applyBorder="1" applyAlignment="1" applyProtection="1">
      <alignment vertical="center"/>
    </xf>
    <xf numFmtId="0" fontId="5" fillId="5" borderId="1" xfId="1" applyFont="1" applyFill="1" applyBorder="1" applyAlignment="1">
      <alignment horizontal="left" vertical="center" wrapText="1"/>
    </xf>
    <xf numFmtId="165" fontId="5" fillId="5" borderId="1" xfId="1" applyNumberFormat="1" applyFont="1" applyFill="1" applyBorder="1" applyAlignment="1" applyProtection="1">
      <alignment vertical="center"/>
    </xf>
    <xf numFmtId="0" fontId="5" fillId="4" borderId="1" xfId="1" applyFont="1" applyFill="1" applyBorder="1" applyAlignment="1">
      <alignment horizontal="center" vertical="center"/>
    </xf>
    <xf numFmtId="0" fontId="5" fillId="4" borderId="1" xfId="1" applyFont="1" applyFill="1" applyBorder="1" applyAlignment="1">
      <alignment vertical="center"/>
    </xf>
    <xf numFmtId="0" fontId="2" fillId="4" borderId="1" xfId="1" applyFont="1" applyFill="1" applyBorder="1" applyAlignment="1">
      <alignment vertical="center"/>
    </xf>
    <xf numFmtId="0" fontId="5" fillId="4" borderId="3" xfId="1" applyFont="1" applyFill="1" applyBorder="1" applyAlignment="1">
      <alignment vertical="center" wrapText="1"/>
    </xf>
    <xf numFmtId="0" fontId="6" fillId="4" borderId="1" xfId="1" applyFont="1" applyFill="1" applyBorder="1" applyAlignment="1">
      <alignment vertical="center"/>
    </xf>
    <xf numFmtId="49" fontId="5" fillId="5" borderId="1" xfId="1" applyNumberFormat="1" applyFont="1" applyFill="1" applyBorder="1" applyAlignment="1">
      <alignment horizontal="right" vertical="center"/>
    </xf>
    <xf numFmtId="165" fontId="8" fillId="6" borderId="1" xfId="1" applyNumberFormat="1" applyFont="1" applyFill="1" applyBorder="1" applyAlignment="1" applyProtection="1">
      <alignment vertical="center"/>
    </xf>
    <xf numFmtId="165" fontId="2" fillId="6" borderId="1" xfId="1" applyNumberFormat="1" applyFont="1" applyFill="1" applyBorder="1" applyAlignment="1" applyProtection="1">
      <alignment vertical="center"/>
    </xf>
    <xf numFmtId="0" fontId="3" fillId="2" borderId="0" xfId="1" applyFont="1" applyFill="1" applyAlignment="1" applyProtection="1">
      <alignment horizontal="center" vertical="center" wrapText="1"/>
      <protection locked="0"/>
    </xf>
    <xf numFmtId="0" fontId="2" fillId="2" borderId="1" xfId="1" applyFont="1" applyFill="1" applyBorder="1" applyAlignment="1">
      <alignment horizontal="left" vertical="center"/>
    </xf>
    <xf numFmtId="164" fontId="2" fillId="2" borderId="1" xfId="1" applyNumberFormat="1" applyFont="1" applyFill="1" applyBorder="1" applyAlignment="1">
      <alignment horizontal="center" vertical="center" wrapText="1"/>
    </xf>
    <xf numFmtId="1"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xf>
    <xf numFmtId="0" fontId="0" fillId="0" borderId="0" xfId="0" applyAlignment="1">
      <alignment vertical="center" wrapText="1"/>
    </xf>
    <xf numFmtId="164" fontId="2" fillId="2" borderId="4" xfId="1" applyNumberFormat="1" applyFont="1" applyFill="1" applyBorder="1" applyAlignment="1">
      <alignment horizontal="center" vertical="center" wrapText="1"/>
    </xf>
    <xf numFmtId="164" fontId="2" fillId="2" borderId="5" xfId="1" applyNumberFormat="1" applyFont="1" applyFill="1" applyBorder="1" applyAlignment="1">
      <alignment horizontal="center" vertical="center" wrapText="1"/>
    </xf>
    <xf numFmtId="164" fontId="2" fillId="2" borderId="6" xfId="1" applyNumberFormat="1" applyFont="1" applyFill="1" applyBorder="1" applyAlignment="1">
      <alignment horizontal="center" vertical="center" wrapText="1"/>
    </xf>
  </cellXfs>
  <cellStyles count="3">
    <cellStyle name="Обычный" xfId="0" builtinId="0"/>
    <cellStyle name="Обычный 2" xfId="1"/>
    <cellStyle name="Обычный_атбасар (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7"/>
  <sheetViews>
    <sheetView workbookViewId="0">
      <selection activeCell="F8" sqref="F8:I107"/>
    </sheetView>
  </sheetViews>
  <sheetFormatPr defaultRowHeight="15" x14ac:dyDescent="0.25"/>
  <cols>
    <col min="1" max="1" width="3.5703125" customWidth="1"/>
    <col min="2" max="2" width="2.5703125" customWidth="1"/>
    <col min="3" max="3" width="2.42578125" customWidth="1"/>
    <col min="4" max="4" width="2.85546875" customWidth="1"/>
    <col min="5" max="5" width="41.7109375" customWidth="1"/>
    <col min="7" max="7" width="12.5703125" customWidth="1"/>
  </cols>
  <sheetData>
    <row r="1" spans="1:9" ht="15.75" x14ac:dyDescent="0.25">
      <c r="A1" s="1"/>
      <c r="B1" s="1"/>
      <c r="C1" s="1"/>
      <c r="D1" s="1"/>
      <c r="E1" s="56" t="s">
        <v>191</v>
      </c>
      <c r="F1" s="56"/>
      <c r="G1" s="56"/>
      <c r="H1" s="56"/>
      <c r="I1" s="56"/>
    </row>
    <row r="2" spans="1:9" x14ac:dyDescent="0.25">
      <c r="A2" s="1"/>
      <c r="B2" s="1"/>
      <c r="C2" s="1"/>
      <c r="D2" s="2"/>
      <c r="E2" s="3" t="s">
        <v>188</v>
      </c>
      <c r="F2" s="2"/>
      <c r="G2" s="4"/>
      <c r="H2" s="2"/>
      <c r="I2" s="2"/>
    </row>
    <row r="3" spans="1:9" x14ac:dyDescent="0.25">
      <c r="A3" s="1"/>
      <c r="B3" s="1"/>
      <c r="C3" s="1"/>
      <c r="D3" s="1"/>
      <c r="E3" s="5"/>
      <c r="F3" s="6"/>
      <c r="G3" s="6"/>
      <c r="H3" s="6"/>
      <c r="I3" s="7" t="s">
        <v>0</v>
      </c>
    </row>
    <row r="4" spans="1:9" x14ac:dyDescent="0.25">
      <c r="A4" s="57" t="s">
        <v>1</v>
      </c>
      <c r="B4" s="57"/>
      <c r="C4" s="57"/>
      <c r="D4" s="57"/>
      <c r="E4" s="57"/>
      <c r="F4" s="58" t="s">
        <v>192</v>
      </c>
      <c r="G4" s="59" t="s">
        <v>193</v>
      </c>
      <c r="H4" s="60" t="s">
        <v>194</v>
      </c>
      <c r="I4" s="60"/>
    </row>
    <row r="5" spans="1:9" x14ac:dyDescent="0.25">
      <c r="A5" s="8"/>
      <c r="B5" s="57" t="s">
        <v>2</v>
      </c>
      <c r="C5" s="57"/>
      <c r="D5" s="57"/>
      <c r="E5" s="57"/>
      <c r="F5" s="58"/>
      <c r="G5" s="59"/>
      <c r="H5" s="60"/>
      <c r="I5" s="60"/>
    </row>
    <row r="6" spans="1:9" x14ac:dyDescent="0.25">
      <c r="A6" s="8"/>
      <c r="B6" s="8"/>
      <c r="C6" s="57" t="s">
        <v>3</v>
      </c>
      <c r="D6" s="57"/>
      <c r="E6" s="57"/>
      <c r="F6" s="58"/>
      <c r="G6" s="59"/>
      <c r="H6" s="60"/>
      <c r="I6" s="60"/>
    </row>
    <row r="7" spans="1:9" x14ac:dyDescent="0.25">
      <c r="A7" s="8"/>
      <c r="B7" s="8"/>
      <c r="C7" s="8"/>
      <c r="D7" s="57" t="s">
        <v>4</v>
      </c>
      <c r="E7" s="57"/>
      <c r="F7" s="58"/>
      <c r="G7" s="59"/>
      <c r="H7" s="9" t="s">
        <v>5</v>
      </c>
      <c r="I7" s="10" t="s">
        <v>6</v>
      </c>
    </row>
    <row r="8" spans="1:9" x14ac:dyDescent="0.25">
      <c r="A8" s="53"/>
      <c r="B8" s="53"/>
      <c r="C8" s="53"/>
      <c r="D8" s="53"/>
      <c r="E8" s="46" t="s">
        <v>7</v>
      </c>
      <c r="F8" s="47">
        <v>16222.6</v>
      </c>
      <c r="G8" s="47">
        <f t="shared" ref="F8:H8" si="0">G9+G51+G97</f>
        <v>30132.000000000004</v>
      </c>
      <c r="H8" s="47">
        <f t="shared" si="0"/>
        <v>68490</v>
      </c>
      <c r="I8" s="47">
        <v>25233.599999999999</v>
      </c>
    </row>
    <row r="9" spans="1:9" x14ac:dyDescent="0.25">
      <c r="A9" s="49">
        <v>1</v>
      </c>
      <c r="B9" s="49"/>
      <c r="C9" s="52"/>
      <c r="D9" s="50"/>
      <c r="E9" s="44" t="s">
        <v>8</v>
      </c>
      <c r="F9" s="45">
        <f t="shared" ref="F9" si="1">F10+F14+F17+F29+F45+F48</f>
        <v>16222.600000000002</v>
      </c>
      <c r="G9" s="45">
        <f t="shared" ref="F9:I9" si="2">G10+G14+G17+G29+G45+G48</f>
        <v>29796.400000000005</v>
      </c>
      <c r="H9" s="45">
        <f t="shared" si="2"/>
        <v>68490</v>
      </c>
      <c r="I9" s="45">
        <f t="shared" si="2"/>
        <v>25233.599999999999</v>
      </c>
    </row>
    <row r="10" spans="1:9" x14ac:dyDescent="0.25">
      <c r="A10" s="16">
        <v>1</v>
      </c>
      <c r="B10" s="15">
        <v>1</v>
      </c>
      <c r="C10" s="16"/>
      <c r="D10" s="15"/>
      <c r="E10" s="17" t="s">
        <v>9</v>
      </c>
      <c r="F10" s="13">
        <f t="shared" ref="F10:I10" si="3">F11</f>
        <v>6716.3</v>
      </c>
      <c r="G10" s="13">
        <f t="shared" si="3"/>
        <v>20219.400000000001</v>
      </c>
      <c r="H10" s="13">
        <f t="shared" si="3"/>
        <v>60466</v>
      </c>
      <c r="I10" s="13">
        <f t="shared" si="3"/>
        <v>14048.3</v>
      </c>
    </row>
    <row r="11" spans="1:9" x14ac:dyDescent="0.25">
      <c r="A11" s="16">
        <v>1</v>
      </c>
      <c r="B11" s="16">
        <v>1</v>
      </c>
      <c r="C11" s="15">
        <v>2</v>
      </c>
      <c r="D11" s="16"/>
      <c r="E11" s="18" t="s">
        <v>10</v>
      </c>
      <c r="F11" s="19">
        <f t="shared" ref="F11" si="4">F12+F13</f>
        <v>6716.3</v>
      </c>
      <c r="G11" s="19">
        <f t="shared" ref="F11:G11" si="5">G12+G13</f>
        <v>20219.400000000001</v>
      </c>
      <c r="H11" s="19">
        <f t="shared" ref="H11:I11" si="6">H12+H13</f>
        <v>60466</v>
      </c>
      <c r="I11" s="19">
        <f t="shared" si="6"/>
        <v>14048.3</v>
      </c>
    </row>
    <row r="12" spans="1:9" ht="22.5" x14ac:dyDescent="0.25">
      <c r="A12" s="34">
        <v>1</v>
      </c>
      <c r="B12" s="34">
        <v>1</v>
      </c>
      <c r="C12" s="40">
        <v>2</v>
      </c>
      <c r="D12" s="41">
        <v>2</v>
      </c>
      <c r="E12" s="43" t="s">
        <v>11</v>
      </c>
      <c r="F12" s="19">
        <v>6716.3</v>
      </c>
      <c r="G12" s="32">
        <v>20219.400000000001</v>
      </c>
      <c r="H12" s="19">
        <v>60466</v>
      </c>
      <c r="I12" s="19">
        <v>14048.3</v>
      </c>
    </row>
    <row r="13" spans="1:9" ht="33.75" x14ac:dyDescent="0.25">
      <c r="A13" s="34">
        <v>1</v>
      </c>
      <c r="B13" s="34">
        <v>1</v>
      </c>
      <c r="C13" s="40">
        <v>2</v>
      </c>
      <c r="D13" s="41">
        <v>5</v>
      </c>
      <c r="E13" s="42" t="s">
        <v>12</v>
      </c>
      <c r="F13" s="32"/>
      <c r="G13" s="32"/>
      <c r="H13" s="32"/>
      <c r="I13" s="32"/>
    </row>
    <row r="14" spans="1:9" x14ac:dyDescent="0.25">
      <c r="A14" s="14">
        <v>1</v>
      </c>
      <c r="B14" s="14">
        <v>3</v>
      </c>
      <c r="C14" s="22"/>
      <c r="D14" s="14"/>
      <c r="E14" s="17" t="s">
        <v>13</v>
      </c>
      <c r="F14" s="13">
        <f t="shared" ref="F14:I15" si="7">F15</f>
        <v>0</v>
      </c>
      <c r="G14" s="13"/>
      <c r="H14" s="13">
        <f t="shared" si="7"/>
        <v>0</v>
      </c>
      <c r="I14" s="13">
        <f t="shared" si="7"/>
        <v>0</v>
      </c>
    </row>
    <row r="15" spans="1:9" x14ac:dyDescent="0.25">
      <c r="A15" s="16">
        <v>1</v>
      </c>
      <c r="B15" s="16">
        <v>3</v>
      </c>
      <c r="C15" s="15">
        <v>1</v>
      </c>
      <c r="D15" s="16"/>
      <c r="E15" s="23" t="s">
        <v>13</v>
      </c>
      <c r="F15" s="19">
        <f t="shared" si="7"/>
        <v>0</v>
      </c>
      <c r="G15" s="19"/>
      <c r="H15" s="19">
        <f t="shared" si="7"/>
        <v>0</v>
      </c>
      <c r="I15" s="19">
        <f t="shared" si="7"/>
        <v>0</v>
      </c>
    </row>
    <row r="16" spans="1:9" x14ac:dyDescent="0.25">
      <c r="A16" s="34">
        <v>1</v>
      </c>
      <c r="B16" s="34">
        <v>3</v>
      </c>
      <c r="C16" s="40">
        <v>1</v>
      </c>
      <c r="D16" s="41">
        <v>1</v>
      </c>
      <c r="E16" s="43" t="s">
        <v>13</v>
      </c>
      <c r="F16" s="32"/>
      <c r="G16" s="32"/>
      <c r="H16" s="32"/>
      <c r="I16" s="32"/>
    </row>
    <row r="17" spans="1:9" x14ac:dyDescent="0.25">
      <c r="A17" s="14">
        <v>1</v>
      </c>
      <c r="B17" s="14">
        <v>4</v>
      </c>
      <c r="C17" s="14"/>
      <c r="D17" s="14"/>
      <c r="E17" s="17" t="s">
        <v>14</v>
      </c>
      <c r="F17" s="13">
        <f t="shared" ref="F17" si="8">F18+F21+F24+F27</f>
        <v>8997.6</v>
      </c>
      <c r="G17" s="13">
        <f t="shared" ref="F17:G17" si="9">G18+G21+G24+G27</f>
        <v>9343.3000000000011</v>
      </c>
      <c r="H17" s="13">
        <f t="shared" ref="H17:I17" si="10">H18+H21+H24+H27</f>
        <v>7616</v>
      </c>
      <c r="I17" s="13">
        <f t="shared" si="10"/>
        <v>10948.699999999999</v>
      </c>
    </row>
    <row r="18" spans="1:9" x14ac:dyDescent="0.25">
      <c r="A18" s="16">
        <v>1</v>
      </c>
      <c r="B18" s="16">
        <v>4</v>
      </c>
      <c r="C18" s="15">
        <v>1</v>
      </c>
      <c r="D18" s="16"/>
      <c r="E18" s="17" t="s">
        <v>15</v>
      </c>
      <c r="F18" s="19">
        <f t="shared" ref="F18" si="11">F19+F20</f>
        <v>337.2</v>
      </c>
      <c r="G18" s="19">
        <f t="shared" ref="F18:G18" si="12">G19+G20</f>
        <v>268.89999999999998</v>
      </c>
      <c r="H18" s="19">
        <f t="shared" ref="H18:I18" si="13">H19+H20</f>
        <v>423</v>
      </c>
      <c r="I18" s="19">
        <f t="shared" si="13"/>
        <v>35</v>
      </c>
    </row>
    <row r="19" spans="1:9" ht="22.5" x14ac:dyDescent="0.25">
      <c r="A19" s="34">
        <v>1</v>
      </c>
      <c r="B19" s="34">
        <v>4</v>
      </c>
      <c r="C19" s="40">
        <v>1</v>
      </c>
      <c r="D19" s="41">
        <v>1</v>
      </c>
      <c r="E19" s="42" t="s">
        <v>16</v>
      </c>
      <c r="F19" s="32"/>
      <c r="G19" s="32"/>
      <c r="H19" s="32"/>
      <c r="I19" s="32"/>
    </row>
    <row r="20" spans="1:9" x14ac:dyDescent="0.25">
      <c r="A20" s="34">
        <v>1</v>
      </c>
      <c r="B20" s="34">
        <v>4</v>
      </c>
      <c r="C20" s="40">
        <v>1</v>
      </c>
      <c r="D20" s="41">
        <v>2</v>
      </c>
      <c r="E20" s="42" t="s">
        <v>17</v>
      </c>
      <c r="F20" s="19">
        <v>337.2</v>
      </c>
      <c r="G20" s="19">
        <v>268.89999999999998</v>
      </c>
      <c r="H20" s="19">
        <v>423</v>
      </c>
      <c r="I20" s="19">
        <v>35</v>
      </c>
    </row>
    <row r="21" spans="1:9" x14ac:dyDescent="0.25">
      <c r="A21" s="16">
        <v>1</v>
      </c>
      <c r="B21" s="16">
        <v>4</v>
      </c>
      <c r="C21" s="15">
        <v>3</v>
      </c>
      <c r="D21" s="16"/>
      <c r="E21" s="17" t="s">
        <v>18</v>
      </c>
      <c r="F21" s="19">
        <f t="shared" ref="F21" si="14">F22+F23</f>
        <v>83.3</v>
      </c>
      <c r="G21" s="19">
        <f t="shared" ref="F21:I21" si="15">G22+G23</f>
        <v>146.80000000000001</v>
      </c>
      <c r="H21" s="19">
        <f t="shared" si="15"/>
        <v>0</v>
      </c>
      <c r="I21" s="19">
        <f t="shared" si="15"/>
        <v>18.3</v>
      </c>
    </row>
    <row r="22" spans="1:9" x14ac:dyDescent="0.25">
      <c r="A22" s="34">
        <v>1</v>
      </c>
      <c r="B22" s="34">
        <v>4</v>
      </c>
      <c r="C22" s="40">
        <v>3</v>
      </c>
      <c r="D22" s="34">
        <v>2</v>
      </c>
      <c r="E22" s="35" t="s">
        <v>18</v>
      </c>
      <c r="F22" s="19">
        <v>83.3</v>
      </c>
      <c r="G22" s="19">
        <v>146.80000000000001</v>
      </c>
      <c r="H22" s="19"/>
      <c r="I22" s="19">
        <v>18.3</v>
      </c>
    </row>
    <row r="23" spans="1:9" ht="22.5" x14ac:dyDescent="0.25">
      <c r="A23" s="34">
        <v>1</v>
      </c>
      <c r="B23" s="34">
        <v>4</v>
      </c>
      <c r="C23" s="40">
        <v>3</v>
      </c>
      <c r="D23" s="34">
        <v>9</v>
      </c>
      <c r="E23" s="35" t="s">
        <v>19</v>
      </c>
      <c r="F23" s="32"/>
      <c r="G23" s="32"/>
      <c r="H23" s="32"/>
      <c r="I23" s="32"/>
    </row>
    <row r="24" spans="1:9" x14ac:dyDescent="0.25">
      <c r="A24" s="16">
        <v>1</v>
      </c>
      <c r="B24" s="16">
        <v>4</v>
      </c>
      <c r="C24" s="15">
        <v>4</v>
      </c>
      <c r="D24" s="16"/>
      <c r="E24" s="17" t="s">
        <v>20</v>
      </c>
      <c r="F24" s="19">
        <f t="shared" ref="F24" si="16">F25+F26</f>
        <v>7096</v>
      </c>
      <c r="G24" s="19">
        <f t="shared" ref="F24:I24" si="17">G25+G26</f>
        <v>8049</v>
      </c>
      <c r="H24" s="19">
        <f t="shared" si="17"/>
        <v>5282</v>
      </c>
      <c r="I24" s="19">
        <f t="shared" si="17"/>
        <v>9188.5</v>
      </c>
    </row>
    <row r="25" spans="1:9" x14ac:dyDescent="0.25">
      <c r="A25" s="34">
        <v>1</v>
      </c>
      <c r="B25" s="34">
        <v>4</v>
      </c>
      <c r="C25" s="40">
        <v>4</v>
      </c>
      <c r="D25" s="34">
        <v>1</v>
      </c>
      <c r="E25" s="35" t="s">
        <v>21</v>
      </c>
      <c r="F25" s="55">
        <v>708.5</v>
      </c>
      <c r="G25" s="55">
        <v>593.70000000000005</v>
      </c>
      <c r="H25" s="55"/>
      <c r="I25" s="55">
        <v>504.5</v>
      </c>
    </row>
    <row r="26" spans="1:9" x14ac:dyDescent="0.25">
      <c r="A26" s="34">
        <v>1</v>
      </c>
      <c r="B26" s="34">
        <v>4</v>
      </c>
      <c r="C26" s="40">
        <v>4</v>
      </c>
      <c r="D26" s="34">
        <v>2</v>
      </c>
      <c r="E26" s="35" t="s">
        <v>22</v>
      </c>
      <c r="F26" s="55">
        <v>6387.5</v>
      </c>
      <c r="G26" s="55">
        <v>7455.3</v>
      </c>
      <c r="H26" s="55">
        <v>5282</v>
      </c>
      <c r="I26" s="55">
        <v>8684</v>
      </c>
    </row>
    <row r="27" spans="1:9" x14ac:dyDescent="0.25">
      <c r="A27" s="16">
        <v>1</v>
      </c>
      <c r="B27" s="16">
        <v>4</v>
      </c>
      <c r="C27" s="15">
        <v>5</v>
      </c>
      <c r="D27" s="16"/>
      <c r="E27" s="23" t="s">
        <v>23</v>
      </c>
      <c r="F27" s="19">
        <f>F28</f>
        <v>1481.1</v>
      </c>
      <c r="G27" s="19">
        <v>878.6</v>
      </c>
      <c r="H27" s="19">
        <f>H28</f>
        <v>1911</v>
      </c>
      <c r="I27" s="19">
        <f>I28</f>
        <v>1706.9</v>
      </c>
    </row>
    <row r="28" spans="1:9" x14ac:dyDescent="0.25">
      <c r="A28" s="34">
        <v>1</v>
      </c>
      <c r="B28" s="34">
        <v>4</v>
      </c>
      <c r="C28" s="40">
        <v>5</v>
      </c>
      <c r="D28" s="34">
        <v>1</v>
      </c>
      <c r="E28" s="35" t="s">
        <v>23</v>
      </c>
      <c r="F28" s="32">
        <v>1481.1</v>
      </c>
      <c r="G28" s="32">
        <v>878.6</v>
      </c>
      <c r="H28" s="32">
        <v>1911</v>
      </c>
      <c r="I28" s="32">
        <v>1706.9</v>
      </c>
    </row>
    <row r="29" spans="1:9" x14ac:dyDescent="0.25">
      <c r="A29" s="14">
        <v>1</v>
      </c>
      <c r="B29" s="14">
        <v>5</v>
      </c>
      <c r="C29" s="22"/>
      <c r="D29" s="14"/>
      <c r="E29" s="17" t="s">
        <v>24</v>
      </c>
      <c r="F29" s="13">
        <f t="shared" ref="F29" si="18">F30+F34+F36+F43</f>
        <v>508.7</v>
      </c>
      <c r="G29" s="13">
        <f t="shared" ref="F29:I29" si="19">G30+G34+G36+G43</f>
        <v>233.7</v>
      </c>
      <c r="H29" s="13">
        <f t="shared" si="19"/>
        <v>408</v>
      </c>
      <c r="I29" s="13">
        <f t="shared" si="19"/>
        <v>236.6</v>
      </c>
    </row>
    <row r="30" spans="1:9" x14ac:dyDescent="0.25">
      <c r="A30" s="16">
        <v>1</v>
      </c>
      <c r="B30" s="16">
        <v>5</v>
      </c>
      <c r="C30" s="15">
        <v>2</v>
      </c>
      <c r="D30" s="16"/>
      <c r="E30" s="23" t="s">
        <v>25</v>
      </c>
      <c r="F30" s="19">
        <f t="shared" ref="F30" si="20">F31+F32+F33</f>
        <v>0</v>
      </c>
      <c r="G30" s="19"/>
      <c r="H30" s="19">
        <f t="shared" ref="H30:I30" si="21">H31+H32+H33</f>
        <v>0</v>
      </c>
      <c r="I30" s="19">
        <f t="shared" si="21"/>
        <v>0</v>
      </c>
    </row>
    <row r="31" spans="1:9" ht="33.75" x14ac:dyDescent="0.25">
      <c r="A31" s="34">
        <v>1</v>
      </c>
      <c r="B31" s="34">
        <v>5</v>
      </c>
      <c r="C31" s="40">
        <v>2</v>
      </c>
      <c r="D31" s="34">
        <v>74</v>
      </c>
      <c r="E31" s="35" t="s">
        <v>26</v>
      </c>
      <c r="F31" s="32"/>
      <c r="G31" s="32"/>
      <c r="H31" s="32"/>
      <c r="I31" s="32"/>
    </row>
    <row r="32" spans="1:9" ht="56.25" x14ac:dyDescent="0.25">
      <c r="A32" s="34">
        <v>1</v>
      </c>
      <c r="B32" s="34">
        <v>5</v>
      </c>
      <c r="C32" s="40">
        <v>2</v>
      </c>
      <c r="D32" s="34">
        <v>75</v>
      </c>
      <c r="E32" s="35" t="s">
        <v>27</v>
      </c>
      <c r="F32" s="32"/>
      <c r="G32" s="32"/>
      <c r="H32" s="32"/>
      <c r="I32" s="32"/>
    </row>
    <row r="33" spans="1:9" ht="33.75" x14ac:dyDescent="0.25">
      <c r="A33" s="37">
        <v>1</v>
      </c>
      <c r="B33" s="37">
        <v>5</v>
      </c>
      <c r="C33" s="38">
        <v>2</v>
      </c>
      <c r="D33" s="37">
        <v>84</v>
      </c>
      <c r="E33" s="39" t="s">
        <v>28</v>
      </c>
      <c r="F33" s="32"/>
      <c r="G33" s="32"/>
      <c r="H33" s="32"/>
      <c r="I33" s="32"/>
    </row>
    <row r="34" spans="1:9" ht="22.5" x14ac:dyDescent="0.25">
      <c r="A34" s="16">
        <v>1</v>
      </c>
      <c r="B34" s="16">
        <v>5</v>
      </c>
      <c r="C34" s="16">
        <v>3</v>
      </c>
      <c r="D34" s="16" t="s">
        <v>29</v>
      </c>
      <c r="E34" s="23" t="s">
        <v>30</v>
      </c>
      <c r="F34" s="19">
        <f t="shared" ref="F34:I34" si="22">F35</f>
        <v>508.7</v>
      </c>
      <c r="G34" s="19">
        <f t="shared" si="22"/>
        <v>233.7</v>
      </c>
      <c r="H34" s="19">
        <f t="shared" si="22"/>
        <v>408</v>
      </c>
      <c r="I34" s="19">
        <f t="shared" si="22"/>
        <v>236.6</v>
      </c>
    </row>
    <row r="35" spans="1:9" x14ac:dyDescent="0.25">
      <c r="A35" s="34">
        <v>1</v>
      </c>
      <c r="B35" s="34">
        <v>5</v>
      </c>
      <c r="C35" s="34">
        <v>3</v>
      </c>
      <c r="D35" s="34">
        <v>15</v>
      </c>
      <c r="E35" s="35" t="s">
        <v>31</v>
      </c>
      <c r="F35" s="19">
        <v>508.7</v>
      </c>
      <c r="G35" s="19">
        <v>233.7</v>
      </c>
      <c r="H35" s="19">
        <v>408</v>
      </c>
      <c r="I35" s="19">
        <v>236.6</v>
      </c>
    </row>
    <row r="36" spans="1:9" ht="22.5" x14ac:dyDescent="0.25">
      <c r="A36" s="16">
        <v>1</v>
      </c>
      <c r="B36" s="16">
        <v>5</v>
      </c>
      <c r="C36" s="16">
        <v>4</v>
      </c>
      <c r="D36" s="16"/>
      <c r="E36" s="23" t="s">
        <v>32</v>
      </c>
      <c r="F36" s="19">
        <f t="shared" ref="F36" si="23">F37+F38+F39+F40+F41+F42</f>
        <v>0</v>
      </c>
      <c r="G36" s="19"/>
      <c r="H36" s="19">
        <f t="shared" ref="H36:I36" si="24">H37+H38+H39+H40+H41+H42</f>
        <v>0</v>
      </c>
      <c r="I36" s="19">
        <f t="shared" si="24"/>
        <v>0</v>
      </c>
    </row>
    <row r="37" spans="1:9" ht="22.5" x14ac:dyDescent="0.25">
      <c r="A37" s="34">
        <v>1</v>
      </c>
      <c r="B37" s="34">
        <v>5</v>
      </c>
      <c r="C37" s="34">
        <v>4</v>
      </c>
      <c r="D37" s="34">
        <v>2</v>
      </c>
      <c r="E37" s="35" t="s">
        <v>33</v>
      </c>
      <c r="F37" s="32"/>
      <c r="G37" s="32"/>
      <c r="H37" s="32"/>
      <c r="I37" s="32"/>
    </row>
    <row r="38" spans="1:9" x14ac:dyDescent="0.25">
      <c r="A38" s="34">
        <v>1</v>
      </c>
      <c r="B38" s="34">
        <v>5</v>
      </c>
      <c r="C38" s="34">
        <v>4</v>
      </c>
      <c r="D38" s="34">
        <v>4</v>
      </c>
      <c r="E38" s="35" t="s">
        <v>34</v>
      </c>
      <c r="F38" s="32"/>
      <c r="G38" s="32"/>
      <c r="H38" s="32"/>
      <c r="I38" s="32"/>
    </row>
    <row r="39" spans="1:9" ht="90" x14ac:dyDescent="0.25">
      <c r="A39" s="34">
        <v>1</v>
      </c>
      <c r="B39" s="34">
        <v>5</v>
      </c>
      <c r="C39" s="34">
        <v>4</v>
      </c>
      <c r="D39" s="34">
        <v>25</v>
      </c>
      <c r="E39" s="35" t="s">
        <v>35</v>
      </c>
      <c r="F39" s="32"/>
      <c r="G39" s="32"/>
      <c r="H39" s="32"/>
      <c r="I39" s="32"/>
    </row>
    <row r="40" spans="1:9" x14ac:dyDescent="0.25">
      <c r="A40" s="34">
        <v>1</v>
      </c>
      <c r="B40" s="34">
        <v>5</v>
      </c>
      <c r="C40" s="34">
        <v>4</v>
      </c>
      <c r="D40" s="34">
        <v>29</v>
      </c>
      <c r="E40" s="35" t="s">
        <v>36</v>
      </c>
      <c r="F40" s="32"/>
      <c r="G40" s="32"/>
      <c r="H40" s="32"/>
      <c r="I40" s="32"/>
    </row>
    <row r="41" spans="1:9" ht="90" x14ac:dyDescent="0.25">
      <c r="A41" s="34">
        <v>1</v>
      </c>
      <c r="B41" s="34">
        <v>5</v>
      </c>
      <c r="C41" s="34">
        <v>4</v>
      </c>
      <c r="D41" s="34">
        <v>30</v>
      </c>
      <c r="E41" s="35" t="s">
        <v>37</v>
      </c>
      <c r="F41" s="32"/>
      <c r="G41" s="32"/>
      <c r="H41" s="32"/>
      <c r="I41" s="32"/>
    </row>
    <row r="42" spans="1:9" ht="22.5" x14ac:dyDescent="0.25">
      <c r="A42" s="34">
        <v>1</v>
      </c>
      <c r="B42" s="34">
        <v>5</v>
      </c>
      <c r="C42" s="34">
        <v>4</v>
      </c>
      <c r="D42" s="34">
        <v>34</v>
      </c>
      <c r="E42" s="35" t="s">
        <v>38</v>
      </c>
      <c r="F42" s="32"/>
      <c r="G42" s="32"/>
      <c r="H42" s="32"/>
      <c r="I42" s="32"/>
    </row>
    <row r="43" spans="1:9" x14ac:dyDescent="0.25">
      <c r="A43" s="16">
        <v>1</v>
      </c>
      <c r="B43" s="16">
        <v>5</v>
      </c>
      <c r="C43" s="16">
        <v>5</v>
      </c>
      <c r="D43" s="16"/>
      <c r="E43" s="23" t="s">
        <v>39</v>
      </c>
      <c r="F43" s="19">
        <f t="shared" ref="F43:I43" si="25">F44</f>
        <v>0</v>
      </c>
      <c r="G43" s="19"/>
      <c r="H43" s="19">
        <f t="shared" si="25"/>
        <v>0</v>
      </c>
      <c r="I43" s="19">
        <f t="shared" si="25"/>
        <v>0</v>
      </c>
    </row>
    <row r="44" spans="1:9" x14ac:dyDescent="0.25">
      <c r="A44" s="34">
        <v>1</v>
      </c>
      <c r="B44" s="34">
        <v>5</v>
      </c>
      <c r="C44" s="34">
        <v>5</v>
      </c>
      <c r="D44" s="34">
        <v>2</v>
      </c>
      <c r="E44" s="35" t="s">
        <v>40</v>
      </c>
      <c r="F44" s="32"/>
      <c r="G44" s="32"/>
      <c r="H44" s="32"/>
      <c r="I44" s="32"/>
    </row>
    <row r="45" spans="1:9" x14ac:dyDescent="0.25">
      <c r="A45" s="14">
        <v>1</v>
      </c>
      <c r="B45" s="14">
        <v>7</v>
      </c>
      <c r="C45" s="14"/>
      <c r="D45" s="14"/>
      <c r="E45" s="17" t="s">
        <v>41</v>
      </c>
      <c r="F45" s="13">
        <f t="shared" ref="F45:I46" si="26">F46</f>
        <v>0</v>
      </c>
      <c r="G45" s="13"/>
      <c r="H45" s="13">
        <f t="shared" si="26"/>
        <v>0</v>
      </c>
      <c r="I45" s="13">
        <f t="shared" si="26"/>
        <v>0</v>
      </c>
    </row>
    <row r="46" spans="1:9" x14ac:dyDescent="0.25">
      <c r="A46" s="16">
        <v>1</v>
      </c>
      <c r="B46" s="16">
        <v>7</v>
      </c>
      <c r="C46" s="16">
        <v>1</v>
      </c>
      <c r="D46" s="16"/>
      <c r="E46" s="23" t="s">
        <v>41</v>
      </c>
      <c r="F46" s="19">
        <f t="shared" si="26"/>
        <v>0</v>
      </c>
      <c r="G46" s="19"/>
      <c r="H46" s="19">
        <f t="shared" si="26"/>
        <v>0</v>
      </c>
      <c r="I46" s="19">
        <f t="shared" si="26"/>
        <v>0</v>
      </c>
    </row>
    <row r="47" spans="1:9" x14ac:dyDescent="0.25">
      <c r="A47" s="34">
        <v>1</v>
      </c>
      <c r="B47" s="34">
        <v>7</v>
      </c>
      <c r="C47" s="34">
        <v>1</v>
      </c>
      <c r="D47" s="34">
        <v>10</v>
      </c>
      <c r="E47" s="35" t="s">
        <v>42</v>
      </c>
      <c r="F47" s="32"/>
      <c r="G47" s="32"/>
      <c r="H47" s="32"/>
      <c r="I47" s="32"/>
    </row>
    <row r="48" spans="1:9" ht="52.5" x14ac:dyDescent="0.25">
      <c r="A48" s="14">
        <v>1</v>
      </c>
      <c r="B48" s="14">
        <v>8</v>
      </c>
      <c r="C48" s="14"/>
      <c r="D48" s="14"/>
      <c r="E48" s="17" t="s">
        <v>43</v>
      </c>
      <c r="F48" s="13">
        <f t="shared" ref="F48:I49" si="27">F49</f>
        <v>0</v>
      </c>
      <c r="G48" s="13"/>
      <c r="H48" s="13">
        <f t="shared" si="27"/>
        <v>0</v>
      </c>
      <c r="I48" s="13">
        <f t="shared" si="27"/>
        <v>0</v>
      </c>
    </row>
    <row r="49" spans="1:9" x14ac:dyDescent="0.25">
      <c r="A49" s="16">
        <v>1</v>
      </c>
      <c r="B49" s="16">
        <v>8</v>
      </c>
      <c r="C49" s="16">
        <v>1</v>
      </c>
      <c r="D49" s="16"/>
      <c r="E49" s="23" t="s">
        <v>44</v>
      </c>
      <c r="F49" s="19">
        <f t="shared" si="27"/>
        <v>0</v>
      </c>
      <c r="G49" s="19"/>
      <c r="H49" s="19">
        <f t="shared" si="27"/>
        <v>0</v>
      </c>
      <c r="I49" s="19">
        <f t="shared" si="27"/>
        <v>0</v>
      </c>
    </row>
    <row r="50" spans="1:9" ht="22.5" x14ac:dyDescent="0.25">
      <c r="A50" s="34">
        <v>1</v>
      </c>
      <c r="B50" s="34">
        <v>8</v>
      </c>
      <c r="C50" s="34">
        <v>1</v>
      </c>
      <c r="D50" s="34">
        <v>26</v>
      </c>
      <c r="E50" s="35" t="s">
        <v>45</v>
      </c>
      <c r="F50" s="32"/>
      <c r="G50" s="32"/>
      <c r="H50" s="32"/>
      <c r="I50" s="32"/>
    </row>
    <row r="51" spans="1:9" x14ac:dyDescent="0.25">
      <c r="A51" s="48">
        <v>2</v>
      </c>
      <c r="B51" s="48"/>
      <c r="C51" s="48"/>
      <c r="D51" s="49"/>
      <c r="E51" s="44" t="s">
        <v>46</v>
      </c>
      <c r="F51" s="45">
        <f t="shared" ref="F51" si="28">F52+F72+F75+F78+F85+F90</f>
        <v>0</v>
      </c>
      <c r="G51" s="45"/>
      <c r="H51" s="45">
        <f t="shared" ref="H51:I51" si="29">H52+H72+H75+H78+H85+H90</f>
        <v>0</v>
      </c>
      <c r="I51" s="45">
        <f t="shared" si="29"/>
        <v>9.4</v>
      </c>
    </row>
    <row r="52" spans="1:9" x14ac:dyDescent="0.25">
      <c r="A52" s="14">
        <v>2</v>
      </c>
      <c r="B52" s="14">
        <v>1</v>
      </c>
      <c r="C52" s="14"/>
      <c r="D52" s="14"/>
      <c r="E52" s="17" t="s">
        <v>47</v>
      </c>
      <c r="F52" s="13">
        <f t="shared" ref="F52" si="30">F53+F55+F57+F59+F63+F69</f>
        <v>0</v>
      </c>
      <c r="G52" s="13"/>
      <c r="H52" s="13">
        <f t="shared" ref="H52:I52" si="31">H53+H55+H57+H59+H63+H69</f>
        <v>0</v>
      </c>
      <c r="I52" s="13">
        <f t="shared" si="31"/>
        <v>0</v>
      </c>
    </row>
    <row r="53" spans="1:9" ht="22.5" x14ac:dyDescent="0.25">
      <c r="A53" s="16">
        <v>2</v>
      </c>
      <c r="B53" s="16">
        <v>1</v>
      </c>
      <c r="C53" s="16">
        <v>1</v>
      </c>
      <c r="D53" s="16"/>
      <c r="E53" s="23" t="s">
        <v>48</v>
      </c>
      <c r="F53" s="19">
        <f t="shared" ref="F53:I53" si="32">F54</f>
        <v>0</v>
      </c>
      <c r="G53" s="19"/>
      <c r="H53" s="19">
        <f t="shared" si="32"/>
        <v>0</v>
      </c>
      <c r="I53" s="19">
        <f t="shared" si="32"/>
        <v>0</v>
      </c>
    </row>
    <row r="54" spans="1:9" ht="22.5" x14ac:dyDescent="0.25">
      <c r="A54" s="34">
        <v>2</v>
      </c>
      <c r="B54" s="34">
        <v>1</v>
      </c>
      <c r="C54" s="34">
        <v>1</v>
      </c>
      <c r="D54" s="34">
        <v>2</v>
      </c>
      <c r="E54" s="35" t="s">
        <v>49</v>
      </c>
      <c r="F54" s="32"/>
      <c r="G54" s="32"/>
      <c r="H54" s="32"/>
      <c r="I54" s="32"/>
    </row>
    <row r="55" spans="1:9" ht="22.5" x14ac:dyDescent="0.25">
      <c r="A55" s="16">
        <v>2</v>
      </c>
      <c r="B55" s="16">
        <v>1</v>
      </c>
      <c r="C55" s="16">
        <v>3</v>
      </c>
      <c r="D55" s="16"/>
      <c r="E55" s="23" t="s">
        <v>50</v>
      </c>
      <c r="F55" s="19">
        <f t="shared" ref="F55:I55" si="33">F56</f>
        <v>0</v>
      </c>
      <c r="G55" s="19"/>
      <c r="H55" s="19">
        <f t="shared" si="33"/>
        <v>0</v>
      </c>
      <c r="I55" s="19">
        <f t="shared" si="33"/>
        <v>0</v>
      </c>
    </row>
    <row r="56" spans="1:9" ht="22.5" x14ac:dyDescent="0.25">
      <c r="A56" s="34">
        <v>2</v>
      </c>
      <c r="B56" s="34">
        <v>1</v>
      </c>
      <c r="C56" s="34">
        <v>3</v>
      </c>
      <c r="D56" s="34">
        <v>2</v>
      </c>
      <c r="E56" s="35" t="s">
        <v>51</v>
      </c>
      <c r="F56" s="32"/>
      <c r="G56" s="32"/>
      <c r="H56" s="32"/>
      <c r="I56" s="32"/>
    </row>
    <row r="57" spans="1:9" ht="22.5" x14ac:dyDescent="0.25">
      <c r="A57" s="16">
        <v>2</v>
      </c>
      <c r="B57" s="16">
        <v>1</v>
      </c>
      <c r="C57" s="16">
        <v>4</v>
      </c>
      <c r="D57" s="16"/>
      <c r="E57" s="23" t="s">
        <v>52</v>
      </c>
      <c r="F57" s="19">
        <f t="shared" ref="F57:I57" si="34">F58</f>
        <v>0</v>
      </c>
      <c r="G57" s="19"/>
      <c r="H57" s="19">
        <f t="shared" si="34"/>
        <v>0</v>
      </c>
      <c r="I57" s="19">
        <f t="shared" si="34"/>
        <v>0</v>
      </c>
    </row>
    <row r="58" spans="1:9" ht="22.5" x14ac:dyDescent="0.25">
      <c r="A58" s="34">
        <v>2</v>
      </c>
      <c r="B58" s="34">
        <v>1</v>
      </c>
      <c r="C58" s="34">
        <v>4</v>
      </c>
      <c r="D58" s="34">
        <v>2</v>
      </c>
      <c r="E58" s="35" t="s">
        <v>53</v>
      </c>
      <c r="F58" s="32"/>
      <c r="G58" s="32"/>
      <c r="H58" s="32"/>
      <c r="I58" s="32"/>
    </row>
    <row r="59" spans="1:9" ht="22.5" x14ac:dyDescent="0.25">
      <c r="A59" s="16">
        <v>2</v>
      </c>
      <c r="B59" s="16">
        <v>1</v>
      </c>
      <c r="C59" s="16">
        <v>5</v>
      </c>
      <c r="D59" s="16"/>
      <c r="E59" s="23" t="s">
        <v>54</v>
      </c>
      <c r="F59" s="19">
        <f t="shared" ref="F59" si="35">F60+F61+F62</f>
        <v>0</v>
      </c>
      <c r="G59" s="19"/>
      <c r="H59" s="19">
        <f t="shared" ref="H59:I59" si="36">H60+H61+H62</f>
        <v>0</v>
      </c>
      <c r="I59" s="19">
        <f t="shared" si="36"/>
        <v>0</v>
      </c>
    </row>
    <row r="60" spans="1:9" ht="78.75" x14ac:dyDescent="0.25">
      <c r="A60" s="34">
        <v>2</v>
      </c>
      <c r="B60" s="34">
        <v>1</v>
      </c>
      <c r="C60" s="34">
        <v>5</v>
      </c>
      <c r="D60" s="34">
        <v>8</v>
      </c>
      <c r="E60" s="35" t="s">
        <v>55</v>
      </c>
      <c r="F60" s="32"/>
      <c r="G60" s="32"/>
      <c r="H60" s="32"/>
      <c r="I60" s="32"/>
    </row>
    <row r="61" spans="1:9" ht="67.5" x14ac:dyDescent="0.25">
      <c r="A61" s="34">
        <v>2</v>
      </c>
      <c r="B61" s="34">
        <v>1</v>
      </c>
      <c r="C61" s="34">
        <v>5</v>
      </c>
      <c r="D61" s="34">
        <v>9</v>
      </c>
      <c r="E61" s="35" t="s">
        <v>56</v>
      </c>
      <c r="F61" s="32"/>
      <c r="G61" s="32"/>
      <c r="H61" s="32"/>
      <c r="I61" s="32"/>
    </row>
    <row r="62" spans="1:9" ht="33.75" x14ac:dyDescent="0.25">
      <c r="A62" s="34">
        <v>2</v>
      </c>
      <c r="B62" s="34">
        <v>1</v>
      </c>
      <c r="C62" s="34">
        <v>5</v>
      </c>
      <c r="D62" s="34">
        <v>10</v>
      </c>
      <c r="E62" s="35" t="s">
        <v>57</v>
      </c>
      <c r="F62" s="32"/>
      <c r="G62" s="32"/>
      <c r="H62" s="32"/>
      <c r="I62" s="32"/>
    </row>
    <row r="63" spans="1:9" ht="22.5" x14ac:dyDescent="0.25">
      <c r="A63" s="16">
        <v>2</v>
      </c>
      <c r="B63" s="16">
        <v>1</v>
      </c>
      <c r="C63" s="16">
        <v>7</v>
      </c>
      <c r="D63" s="16"/>
      <c r="E63" s="23" t="s">
        <v>58</v>
      </c>
      <c r="F63" s="19">
        <f t="shared" ref="F63" si="37">F65+F64+F66+F67+F68</f>
        <v>0</v>
      </c>
      <c r="G63" s="19"/>
      <c r="H63" s="19">
        <f t="shared" ref="H63:I63" si="38">H65+H64+H66+H67+H68</f>
        <v>0</v>
      </c>
      <c r="I63" s="19">
        <f t="shared" si="38"/>
        <v>0</v>
      </c>
    </row>
    <row r="64" spans="1:9" ht="22.5" x14ac:dyDescent="0.25">
      <c r="A64" s="34">
        <v>2</v>
      </c>
      <c r="B64" s="34">
        <v>1</v>
      </c>
      <c r="C64" s="34">
        <v>7</v>
      </c>
      <c r="D64" s="34">
        <v>6</v>
      </c>
      <c r="E64" s="35" t="s">
        <v>59</v>
      </c>
      <c r="F64" s="32"/>
      <c r="G64" s="32"/>
      <c r="H64" s="32"/>
      <c r="I64" s="32"/>
    </row>
    <row r="65" spans="1:9" ht="22.5" x14ac:dyDescent="0.25">
      <c r="A65" s="34">
        <v>2</v>
      </c>
      <c r="B65" s="34">
        <v>1</v>
      </c>
      <c r="C65" s="34">
        <v>7</v>
      </c>
      <c r="D65" s="34">
        <v>11</v>
      </c>
      <c r="E65" s="35" t="s">
        <v>60</v>
      </c>
      <c r="F65" s="32"/>
      <c r="G65" s="32"/>
      <c r="H65" s="32"/>
      <c r="I65" s="32"/>
    </row>
    <row r="66" spans="1:9" ht="22.5" x14ac:dyDescent="0.25">
      <c r="A66" s="34">
        <v>2</v>
      </c>
      <c r="B66" s="34">
        <v>1</v>
      </c>
      <c r="C66" s="34">
        <v>7</v>
      </c>
      <c r="D66" s="34">
        <v>13</v>
      </c>
      <c r="E66" s="35" t="s">
        <v>61</v>
      </c>
      <c r="F66" s="32"/>
      <c r="G66" s="32"/>
      <c r="H66" s="32"/>
      <c r="I66" s="32"/>
    </row>
    <row r="67" spans="1:9" ht="33.75" x14ac:dyDescent="0.25">
      <c r="A67" s="34">
        <v>2</v>
      </c>
      <c r="B67" s="34">
        <v>1</v>
      </c>
      <c r="C67" s="34">
        <v>7</v>
      </c>
      <c r="D67" s="34">
        <v>18</v>
      </c>
      <c r="E67" s="35" t="s">
        <v>62</v>
      </c>
      <c r="F67" s="32"/>
      <c r="G67" s="32"/>
      <c r="H67" s="32"/>
      <c r="I67" s="32"/>
    </row>
    <row r="68" spans="1:9" ht="45" x14ac:dyDescent="0.25">
      <c r="A68" s="34">
        <v>2</v>
      </c>
      <c r="B68" s="34">
        <v>1</v>
      </c>
      <c r="C68" s="34">
        <v>7</v>
      </c>
      <c r="D68" s="34">
        <v>19</v>
      </c>
      <c r="E68" s="35" t="s">
        <v>63</v>
      </c>
      <c r="F68" s="32"/>
      <c r="G68" s="32"/>
      <c r="H68" s="32"/>
      <c r="I68" s="32"/>
    </row>
    <row r="69" spans="1:9" x14ac:dyDescent="0.25">
      <c r="A69" s="16">
        <v>2</v>
      </c>
      <c r="B69" s="16">
        <v>1</v>
      </c>
      <c r="C69" s="16">
        <v>9</v>
      </c>
      <c r="D69" s="16" t="s">
        <v>29</v>
      </c>
      <c r="E69" s="23" t="s">
        <v>64</v>
      </c>
      <c r="F69" s="19">
        <f t="shared" ref="F69" si="39">F70+F71</f>
        <v>0</v>
      </c>
      <c r="G69" s="19"/>
      <c r="H69" s="19">
        <f t="shared" ref="H69:I69" si="40">H70+H71</f>
        <v>0</v>
      </c>
      <c r="I69" s="19">
        <f t="shared" si="40"/>
        <v>0</v>
      </c>
    </row>
    <row r="70" spans="1:9" ht="56.25" x14ac:dyDescent="0.25">
      <c r="A70" s="34">
        <v>2</v>
      </c>
      <c r="B70" s="34">
        <v>1</v>
      </c>
      <c r="C70" s="34">
        <v>9</v>
      </c>
      <c r="D70" s="34">
        <v>7</v>
      </c>
      <c r="E70" s="35" t="s">
        <v>65</v>
      </c>
      <c r="F70" s="32"/>
      <c r="G70" s="32"/>
      <c r="H70" s="32"/>
      <c r="I70" s="32"/>
    </row>
    <row r="71" spans="1:9" ht="22.5" x14ac:dyDescent="0.25">
      <c r="A71" s="34">
        <v>2</v>
      </c>
      <c r="B71" s="34">
        <v>1</v>
      </c>
      <c r="C71" s="34">
        <v>9</v>
      </c>
      <c r="D71" s="34">
        <v>10</v>
      </c>
      <c r="E71" s="35" t="s">
        <v>66</v>
      </c>
      <c r="F71" s="32"/>
      <c r="G71" s="32"/>
      <c r="H71" s="32"/>
      <c r="I71" s="32"/>
    </row>
    <row r="72" spans="1:9" ht="31.5" x14ac:dyDescent="0.25">
      <c r="A72" s="14">
        <v>2</v>
      </c>
      <c r="B72" s="14">
        <v>2</v>
      </c>
      <c r="C72" s="14"/>
      <c r="D72" s="14"/>
      <c r="E72" s="17" t="s">
        <v>67</v>
      </c>
      <c r="F72" s="13">
        <f t="shared" ref="F72:I73" si="41">F73</f>
        <v>0</v>
      </c>
      <c r="G72" s="13"/>
      <c r="H72" s="13">
        <f t="shared" si="41"/>
        <v>0</v>
      </c>
      <c r="I72" s="13">
        <f t="shared" si="41"/>
        <v>0</v>
      </c>
    </row>
    <row r="73" spans="1:9" ht="33.75" x14ac:dyDescent="0.25">
      <c r="A73" s="16">
        <v>2</v>
      </c>
      <c r="B73" s="16">
        <v>2</v>
      </c>
      <c r="C73" s="16">
        <v>1</v>
      </c>
      <c r="D73" s="16"/>
      <c r="E73" s="23" t="s">
        <v>67</v>
      </c>
      <c r="F73" s="19">
        <f t="shared" si="41"/>
        <v>0</v>
      </c>
      <c r="G73" s="19"/>
      <c r="H73" s="19">
        <f t="shared" si="41"/>
        <v>0</v>
      </c>
      <c r="I73" s="19">
        <f t="shared" si="41"/>
        <v>0</v>
      </c>
    </row>
    <row r="74" spans="1:9" ht="33.75" x14ac:dyDescent="0.25">
      <c r="A74" s="34">
        <v>2</v>
      </c>
      <c r="B74" s="34">
        <v>2</v>
      </c>
      <c r="C74" s="34">
        <v>1</v>
      </c>
      <c r="D74" s="34">
        <v>2</v>
      </c>
      <c r="E74" s="35" t="s">
        <v>68</v>
      </c>
      <c r="F74" s="32"/>
      <c r="G74" s="32"/>
      <c r="H74" s="32"/>
      <c r="I74" s="32"/>
    </row>
    <row r="75" spans="1:9" ht="42" x14ac:dyDescent="0.25">
      <c r="A75" s="14">
        <v>2</v>
      </c>
      <c r="B75" s="14">
        <v>3</v>
      </c>
      <c r="C75" s="14"/>
      <c r="D75" s="14"/>
      <c r="E75" s="17" t="s">
        <v>69</v>
      </c>
      <c r="F75" s="13">
        <f t="shared" ref="F75:I76" si="42">F76</f>
        <v>0</v>
      </c>
      <c r="G75" s="13"/>
      <c r="H75" s="13">
        <f t="shared" si="42"/>
        <v>0</v>
      </c>
      <c r="I75" s="13">
        <f t="shared" si="42"/>
        <v>0</v>
      </c>
    </row>
    <row r="76" spans="1:9" ht="45" x14ac:dyDescent="0.25">
      <c r="A76" s="16">
        <v>2</v>
      </c>
      <c r="B76" s="16">
        <v>3</v>
      </c>
      <c r="C76" s="16">
        <v>1</v>
      </c>
      <c r="D76" s="16" t="s">
        <v>29</v>
      </c>
      <c r="E76" s="23" t="s">
        <v>69</v>
      </c>
      <c r="F76" s="19">
        <f t="shared" si="42"/>
        <v>0</v>
      </c>
      <c r="G76" s="19"/>
      <c r="H76" s="19">
        <f t="shared" si="42"/>
        <v>0</v>
      </c>
      <c r="I76" s="19">
        <f t="shared" si="42"/>
        <v>0</v>
      </c>
    </row>
    <row r="77" spans="1:9" ht="33.75" x14ac:dyDescent="0.25">
      <c r="A77" s="34">
        <v>2</v>
      </c>
      <c r="B77" s="34">
        <v>3</v>
      </c>
      <c r="C77" s="34">
        <v>1</v>
      </c>
      <c r="D77" s="34">
        <v>2</v>
      </c>
      <c r="E77" s="35" t="s">
        <v>70</v>
      </c>
      <c r="F77" s="32"/>
      <c r="G77" s="32"/>
      <c r="H77" s="32"/>
      <c r="I77" s="32"/>
    </row>
    <row r="78" spans="1:9" ht="63" x14ac:dyDescent="0.25">
      <c r="A78" s="14">
        <v>2</v>
      </c>
      <c r="B78" s="14">
        <v>4</v>
      </c>
      <c r="C78" s="14"/>
      <c r="D78" s="14"/>
      <c r="E78" s="17" t="s">
        <v>71</v>
      </c>
      <c r="F78" s="13">
        <f t="shared" ref="F78:I78" si="43">F79</f>
        <v>0</v>
      </c>
      <c r="G78" s="13">
        <v>0</v>
      </c>
      <c r="H78" s="13">
        <f t="shared" si="43"/>
        <v>0</v>
      </c>
      <c r="I78" s="13">
        <f t="shared" si="43"/>
        <v>0</v>
      </c>
    </row>
    <row r="79" spans="1:9" ht="78.75" x14ac:dyDescent="0.25">
      <c r="A79" s="16">
        <v>2</v>
      </c>
      <c r="B79" s="16">
        <v>4</v>
      </c>
      <c r="C79" s="16">
        <v>1</v>
      </c>
      <c r="D79" s="16"/>
      <c r="E79" s="23" t="s">
        <v>72</v>
      </c>
      <c r="F79" s="19">
        <f t="shared" ref="F79" si="44">F80+F81+F82+F83+F84</f>
        <v>0</v>
      </c>
      <c r="G79" s="19"/>
      <c r="H79" s="19">
        <v>0</v>
      </c>
      <c r="I79" s="19">
        <f t="shared" ref="I79" si="45">I80+I81+I82+I83+I84</f>
        <v>0</v>
      </c>
    </row>
    <row r="80" spans="1:9" ht="33.75" x14ac:dyDescent="0.25">
      <c r="A80" s="34">
        <v>2</v>
      </c>
      <c r="B80" s="34">
        <v>4</v>
      </c>
      <c r="C80" s="34">
        <v>1</v>
      </c>
      <c r="D80" s="34">
        <v>14</v>
      </c>
      <c r="E80" s="35" t="s">
        <v>73</v>
      </c>
      <c r="F80" s="32"/>
      <c r="G80" s="32"/>
      <c r="H80" s="32"/>
      <c r="I80" s="32"/>
    </row>
    <row r="81" spans="1:13" ht="33.75" x14ac:dyDescent="0.25">
      <c r="A81" s="34">
        <v>2</v>
      </c>
      <c r="B81" s="34">
        <v>4</v>
      </c>
      <c r="C81" s="34">
        <v>1</v>
      </c>
      <c r="D81" s="34">
        <v>18</v>
      </c>
      <c r="E81" s="35" t="s">
        <v>74</v>
      </c>
      <c r="F81" s="32"/>
      <c r="G81" s="32"/>
      <c r="H81" s="32"/>
      <c r="I81" s="32"/>
      <c r="M81" t="s">
        <v>189</v>
      </c>
    </row>
    <row r="82" spans="1:13" ht="67.5" x14ac:dyDescent="0.25">
      <c r="A82" s="34">
        <v>2</v>
      </c>
      <c r="B82" s="34">
        <v>4</v>
      </c>
      <c r="C82" s="34">
        <v>1</v>
      </c>
      <c r="D82" s="34">
        <v>54</v>
      </c>
      <c r="E82" s="35" t="s">
        <v>75</v>
      </c>
      <c r="F82" s="32"/>
      <c r="G82" s="32"/>
      <c r="H82" s="32"/>
      <c r="I82" s="32"/>
    </row>
    <row r="83" spans="1:13" ht="33.75" x14ac:dyDescent="0.25">
      <c r="A83" s="34">
        <v>2</v>
      </c>
      <c r="B83" s="34">
        <v>4</v>
      </c>
      <c r="C83" s="34">
        <v>1</v>
      </c>
      <c r="D83" s="34">
        <v>70</v>
      </c>
      <c r="E83" s="35" t="s">
        <v>76</v>
      </c>
      <c r="F83" s="32"/>
      <c r="G83" s="32"/>
      <c r="H83" s="32"/>
      <c r="I83" s="32"/>
    </row>
    <row r="84" spans="1:13" ht="45" x14ac:dyDescent="0.25">
      <c r="A84" s="34">
        <v>2</v>
      </c>
      <c r="B84" s="34">
        <v>4</v>
      </c>
      <c r="C84" s="34">
        <v>1</v>
      </c>
      <c r="D84" s="34">
        <v>71</v>
      </c>
      <c r="E84" s="35" t="s">
        <v>77</v>
      </c>
      <c r="F84" s="32"/>
      <c r="G84" s="32"/>
      <c r="H84" s="32"/>
      <c r="I84" s="32"/>
    </row>
    <row r="85" spans="1:13" x14ac:dyDescent="0.25">
      <c r="A85" s="16">
        <v>2</v>
      </c>
      <c r="B85" s="16">
        <v>5</v>
      </c>
      <c r="C85" s="16"/>
      <c r="D85" s="16"/>
      <c r="E85" s="23" t="s">
        <v>78</v>
      </c>
      <c r="F85" s="19">
        <f t="shared" ref="F85" si="46">F86+F88</f>
        <v>0</v>
      </c>
      <c r="G85" s="19"/>
      <c r="H85" s="19">
        <f t="shared" ref="H85:I85" si="47">H86+H88</f>
        <v>0</v>
      </c>
      <c r="I85" s="19">
        <f t="shared" si="47"/>
        <v>0</v>
      </c>
    </row>
    <row r="86" spans="1:13" x14ac:dyDescent="0.25">
      <c r="A86" s="16">
        <v>2</v>
      </c>
      <c r="B86" s="16">
        <v>5</v>
      </c>
      <c r="C86" s="16">
        <v>1</v>
      </c>
      <c r="D86" s="16"/>
      <c r="E86" s="23" t="s">
        <v>79</v>
      </c>
      <c r="F86" s="19">
        <f t="shared" ref="F86:I86" si="48">F87</f>
        <v>0</v>
      </c>
      <c r="G86" s="19"/>
      <c r="H86" s="19">
        <f t="shared" si="48"/>
        <v>0</v>
      </c>
      <c r="I86" s="19">
        <f t="shared" si="48"/>
        <v>0</v>
      </c>
    </row>
    <row r="87" spans="1:13" ht="22.5" x14ac:dyDescent="0.25">
      <c r="A87" s="34">
        <v>2</v>
      </c>
      <c r="B87" s="34">
        <v>5</v>
      </c>
      <c r="C87" s="34">
        <v>1</v>
      </c>
      <c r="D87" s="36">
        <v>2</v>
      </c>
      <c r="E87" s="35" t="s">
        <v>80</v>
      </c>
      <c r="F87" s="32"/>
      <c r="G87" s="32"/>
      <c r="H87" s="32"/>
      <c r="I87" s="32"/>
    </row>
    <row r="88" spans="1:13" x14ac:dyDescent="0.25">
      <c r="A88" s="16">
        <v>2</v>
      </c>
      <c r="B88" s="16">
        <v>5</v>
      </c>
      <c r="C88" s="16">
        <v>2</v>
      </c>
      <c r="D88" s="16"/>
      <c r="E88" s="23" t="s">
        <v>81</v>
      </c>
      <c r="F88" s="19">
        <f t="shared" ref="F88:I88" si="49">F89</f>
        <v>0</v>
      </c>
      <c r="G88" s="19"/>
      <c r="H88" s="19">
        <f t="shared" si="49"/>
        <v>0</v>
      </c>
      <c r="I88" s="19">
        <f t="shared" si="49"/>
        <v>0</v>
      </c>
    </row>
    <row r="89" spans="1:13" ht="22.5" x14ac:dyDescent="0.25">
      <c r="A89" s="34">
        <v>2</v>
      </c>
      <c r="B89" s="34">
        <v>5</v>
      </c>
      <c r="C89" s="34">
        <v>2</v>
      </c>
      <c r="D89" s="34">
        <v>2</v>
      </c>
      <c r="E89" s="35" t="s">
        <v>80</v>
      </c>
      <c r="F89" s="32"/>
      <c r="G89" s="32"/>
      <c r="H89" s="32"/>
      <c r="I89" s="32"/>
    </row>
    <row r="90" spans="1:13" x14ac:dyDescent="0.25">
      <c r="A90" s="14">
        <v>2</v>
      </c>
      <c r="B90" s="14">
        <v>6</v>
      </c>
      <c r="C90" s="14"/>
      <c r="D90" s="14"/>
      <c r="E90" s="17" t="s">
        <v>82</v>
      </c>
      <c r="F90" s="13">
        <f t="shared" ref="F90:I90" si="50">F91</f>
        <v>0</v>
      </c>
      <c r="G90" s="13">
        <v>234.7</v>
      </c>
      <c r="H90" s="13">
        <f t="shared" si="50"/>
        <v>0</v>
      </c>
      <c r="I90" s="13">
        <v>9.4</v>
      </c>
    </row>
    <row r="91" spans="1:13" x14ac:dyDescent="0.25">
      <c r="A91" s="16">
        <v>2</v>
      </c>
      <c r="B91" s="16">
        <v>6</v>
      </c>
      <c r="C91" s="16">
        <v>1</v>
      </c>
      <c r="D91" s="16"/>
      <c r="E91" s="23" t="s">
        <v>82</v>
      </c>
      <c r="F91" s="19">
        <f t="shared" ref="F91" si="51">F92+F93+F94+F95+F96</f>
        <v>0</v>
      </c>
      <c r="G91" s="19">
        <v>234.7</v>
      </c>
      <c r="H91" s="19">
        <f t="shared" ref="H91:I91" si="52">H92+H93+H94+H95+H96</f>
        <v>0</v>
      </c>
      <c r="I91" s="19">
        <f t="shared" si="52"/>
        <v>0</v>
      </c>
    </row>
    <row r="92" spans="1:13" ht="33.75" x14ac:dyDescent="0.25">
      <c r="A92" s="34">
        <v>2</v>
      </c>
      <c r="B92" s="34">
        <v>6</v>
      </c>
      <c r="C92" s="34">
        <v>1</v>
      </c>
      <c r="D92" s="34">
        <v>5</v>
      </c>
      <c r="E92" s="35" t="s">
        <v>83</v>
      </c>
      <c r="F92" s="32"/>
      <c r="G92" s="32"/>
      <c r="H92" s="32"/>
      <c r="I92" s="32"/>
    </row>
    <row r="93" spans="1:13" ht="22.5" x14ac:dyDescent="0.25">
      <c r="A93" s="34">
        <v>2</v>
      </c>
      <c r="B93" s="34">
        <v>6</v>
      </c>
      <c r="C93" s="34">
        <v>1</v>
      </c>
      <c r="D93" s="34">
        <v>7</v>
      </c>
      <c r="E93" s="35" t="s">
        <v>84</v>
      </c>
      <c r="F93" s="32"/>
      <c r="G93" s="32"/>
      <c r="H93" s="32"/>
      <c r="I93" s="32"/>
    </row>
    <row r="94" spans="1:13" x14ac:dyDescent="0.25">
      <c r="A94" s="34">
        <v>2</v>
      </c>
      <c r="B94" s="34">
        <v>6</v>
      </c>
      <c r="C94" s="34">
        <v>1</v>
      </c>
      <c r="D94" s="34">
        <v>9</v>
      </c>
      <c r="E94" s="35" t="s">
        <v>85</v>
      </c>
      <c r="F94" s="32"/>
      <c r="G94" s="32"/>
      <c r="H94" s="32"/>
      <c r="I94" s="32"/>
    </row>
    <row r="95" spans="1:13" x14ac:dyDescent="0.25">
      <c r="A95" s="34">
        <v>2</v>
      </c>
      <c r="B95" s="34">
        <v>6</v>
      </c>
      <c r="C95" s="34">
        <v>1</v>
      </c>
      <c r="D95" s="34">
        <v>15</v>
      </c>
      <c r="E95" s="35" t="s">
        <v>86</v>
      </c>
      <c r="F95" s="32"/>
      <c r="G95" s="32"/>
      <c r="H95" s="32"/>
      <c r="I95" s="32"/>
    </row>
    <row r="96" spans="1:13" ht="22.5" x14ac:dyDescent="0.25">
      <c r="A96" s="34">
        <v>2</v>
      </c>
      <c r="B96" s="34">
        <v>6</v>
      </c>
      <c r="C96" s="34">
        <v>1</v>
      </c>
      <c r="D96" s="34">
        <v>17</v>
      </c>
      <c r="E96" s="35" t="s">
        <v>87</v>
      </c>
      <c r="F96" s="32"/>
      <c r="G96" s="32"/>
      <c r="H96" s="32"/>
      <c r="I96" s="32"/>
    </row>
    <row r="97" spans="1:9" x14ac:dyDescent="0.25">
      <c r="A97" s="49">
        <v>3</v>
      </c>
      <c r="B97" s="50"/>
      <c r="C97" s="50"/>
      <c r="D97" s="50"/>
      <c r="E97" s="51" t="s">
        <v>88</v>
      </c>
      <c r="F97" s="45">
        <v>0</v>
      </c>
      <c r="G97" s="45">
        <f t="shared" ref="G97:H97" si="53">G98+G103</f>
        <v>335.6</v>
      </c>
      <c r="H97" s="45">
        <f t="shared" si="53"/>
        <v>0</v>
      </c>
      <c r="I97" s="45">
        <v>0</v>
      </c>
    </row>
    <row r="98" spans="1:9" ht="21" x14ac:dyDescent="0.25">
      <c r="A98" s="14">
        <v>3</v>
      </c>
      <c r="B98" s="14">
        <v>1</v>
      </c>
      <c r="C98" s="14"/>
      <c r="D98" s="14"/>
      <c r="E98" s="17" t="s">
        <v>89</v>
      </c>
      <c r="F98" s="13">
        <v>0</v>
      </c>
      <c r="G98" s="13">
        <f t="shared" ref="G98:H98" si="54">G99</f>
        <v>0</v>
      </c>
      <c r="H98" s="13">
        <f t="shared" si="54"/>
        <v>0</v>
      </c>
      <c r="I98" s="13">
        <v>0</v>
      </c>
    </row>
    <row r="99" spans="1:9" ht="22.5" x14ac:dyDescent="0.25">
      <c r="A99" s="16">
        <v>3</v>
      </c>
      <c r="B99" s="16">
        <v>1</v>
      </c>
      <c r="C99" s="16">
        <v>1</v>
      </c>
      <c r="D99" s="16"/>
      <c r="E99" s="23" t="s">
        <v>89</v>
      </c>
      <c r="F99" s="19">
        <v>0</v>
      </c>
      <c r="G99" s="19">
        <f>G100</f>
        <v>0</v>
      </c>
      <c r="H99" s="19">
        <v>0</v>
      </c>
      <c r="I99" s="19">
        <v>0</v>
      </c>
    </row>
    <row r="100" spans="1:9" ht="33.75" x14ac:dyDescent="0.25">
      <c r="A100" s="34">
        <v>3</v>
      </c>
      <c r="B100" s="34">
        <v>1</v>
      </c>
      <c r="C100" s="34">
        <v>1</v>
      </c>
      <c r="D100" s="34">
        <v>2</v>
      </c>
      <c r="E100" s="35" t="s">
        <v>90</v>
      </c>
      <c r="F100" s="32"/>
      <c r="G100" s="32"/>
      <c r="H100" s="32" t="s">
        <v>190</v>
      </c>
      <c r="I100" s="32"/>
    </row>
    <row r="101" spans="1:9" x14ac:dyDescent="0.25">
      <c r="A101" s="34">
        <v>3</v>
      </c>
      <c r="B101" s="34">
        <v>1</v>
      </c>
      <c r="C101" s="34">
        <v>1</v>
      </c>
      <c r="D101" s="34">
        <v>3</v>
      </c>
      <c r="E101" s="35" t="s">
        <v>91</v>
      </c>
      <c r="F101" s="32"/>
      <c r="G101" s="32"/>
      <c r="H101" s="32"/>
      <c r="I101" s="32"/>
    </row>
    <row r="102" spans="1:9" ht="22.5" x14ac:dyDescent="0.25">
      <c r="A102" s="34">
        <v>3</v>
      </c>
      <c r="B102" s="34">
        <v>1</v>
      </c>
      <c r="C102" s="34">
        <v>1</v>
      </c>
      <c r="D102" s="34">
        <v>7</v>
      </c>
      <c r="E102" s="35" t="s">
        <v>92</v>
      </c>
      <c r="F102" s="32"/>
      <c r="G102" s="32"/>
      <c r="H102" s="32"/>
      <c r="I102" s="32"/>
    </row>
    <row r="103" spans="1:9" x14ac:dyDescent="0.25">
      <c r="A103" s="14">
        <v>3</v>
      </c>
      <c r="B103" s="14">
        <v>3</v>
      </c>
      <c r="C103" s="14"/>
      <c r="D103" s="14"/>
      <c r="E103" s="17" t="s">
        <v>93</v>
      </c>
      <c r="F103" s="13">
        <f t="shared" ref="F103" si="55">F104+F106</f>
        <v>0</v>
      </c>
      <c r="G103" s="13">
        <v>335.6</v>
      </c>
      <c r="H103" s="13">
        <f t="shared" ref="G103:I103" si="56">H104+H106</f>
        <v>0</v>
      </c>
      <c r="I103" s="13">
        <f t="shared" si="56"/>
        <v>1721.5</v>
      </c>
    </row>
    <row r="104" spans="1:9" x14ac:dyDescent="0.25">
      <c r="A104" s="16">
        <v>3</v>
      </c>
      <c r="B104" s="16">
        <v>3</v>
      </c>
      <c r="C104" s="16">
        <v>1</v>
      </c>
      <c r="D104" s="16"/>
      <c r="E104" s="23" t="s">
        <v>94</v>
      </c>
      <c r="F104" s="19">
        <f t="shared" ref="F104:I104" si="57">F105</f>
        <v>0</v>
      </c>
      <c r="G104" s="19"/>
      <c r="H104" s="19">
        <f t="shared" si="57"/>
        <v>0</v>
      </c>
      <c r="I104" s="19">
        <f t="shared" si="57"/>
        <v>1721.5</v>
      </c>
    </row>
    <row r="105" spans="1:9" x14ac:dyDescent="0.25">
      <c r="A105" s="34">
        <v>3</v>
      </c>
      <c r="B105" s="34">
        <v>3</v>
      </c>
      <c r="C105" s="34">
        <v>1</v>
      </c>
      <c r="D105" s="34">
        <v>1</v>
      </c>
      <c r="E105" s="35" t="s">
        <v>95</v>
      </c>
      <c r="F105" s="32">
        <v>0</v>
      </c>
      <c r="G105" s="32">
        <v>335.6</v>
      </c>
      <c r="H105" s="32"/>
      <c r="I105" s="32">
        <v>1721.5</v>
      </c>
    </row>
    <row r="106" spans="1:9" x14ac:dyDescent="0.25">
      <c r="A106" s="16">
        <v>3</v>
      </c>
      <c r="B106" s="16">
        <v>3</v>
      </c>
      <c r="C106" s="16">
        <v>2</v>
      </c>
      <c r="D106" s="30"/>
      <c r="E106" s="31" t="s">
        <v>96</v>
      </c>
      <c r="F106" s="19">
        <f t="shared" ref="F106:I106" si="58">F107</f>
        <v>0</v>
      </c>
      <c r="G106" s="19"/>
      <c r="H106" s="19">
        <f t="shared" si="58"/>
        <v>0</v>
      </c>
      <c r="I106" s="19">
        <f t="shared" si="58"/>
        <v>0</v>
      </c>
    </row>
    <row r="107" spans="1:9" x14ac:dyDescent="0.25">
      <c r="A107" s="34">
        <v>3</v>
      </c>
      <c r="B107" s="34">
        <v>3</v>
      </c>
      <c r="C107" s="34">
        <v>2</v>
      </c>
      <c r="D107" s="34">
        <v>2</v>
      </c>
      <c r="E107" s="35" t="s">
        <v>187</v>
      </c>
      <c r="F107" s="33"/>
      <c r="G107" s="33"/>
      <c r="H107" s="33"/>
      <c r="I107" s="33"/>
    </row>
  </sheetData>
  <mergeCells count="8">
    <mergeCell ref="E1:I1"/>
    <mergeCell ref="A4:E4"/>
    <mergeCell ref="F4:F7"/>
    <mergeCell ref="G4:G7"/>
    <mergeCell ref="H4:I6"/>
    <mergeCell ref="B5:E5"/>
    <mergeCell ref="C6:E6"/>
    <mergeCell ref="D7:E7"/>
  </mergeCell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7"/>
  <sheetViews>
    <sheetView tabSelected="1" workbookViewId="0">
      <selection activeCell="N16" sqref="N16"/>
    </sheetView>
  </sheetViews>
  <sheetFormatPr defaultRowHeight="15" x14ac:dyDescent="0.25"/>
  <cols>
    <col min="1" max="1" width="3.5703125" customWidth="1"/>
    <col min="2" max="2" width="2.28515625" customWidth="1"/>
    <col min="3" max="3" width="2.140625" customWidth="1"/>
    <col min="4" max="4" width="3.140625" customWidth="1"/>
    <col min="5" max="5" width="37.42578125" customWidth="1"/>
    <col min="6" max="6" width="8.42578125" customWidth="1"/>
    <col min="7" max="7" width="7.7109375" customWidth="1"/>
    <col min="8" max="8" width="8.42578125" customWidth="1"/>
    <col min="9" max="9" width="9.42578125" customWidth="1"/>
  </cols>
  <sheetData>
    <row r="1" spans="1:9" ht="15" customHeight="1" x14ac:dyDescent="0.25">
      <c r="A1" s="56" t="s">
        <v>195</v>
      </c>
      <c r="B1" s="61"/>
      <c r="C1" s="61"/>
      <c r="D1" s="61"/>
      <c r="E1" s="61"/>
      <c r="F1" s="61"/>
      <c r="G1" s="61"/>
      <c r="H1" s="61"/>
      <c r="I1" s="61"/>
    </row>
    <row r="2" spans="1:9" x14ac:dyDescent="0.25">
      <c r="A2" s="61"/>
      <c r="B2" s="61"/>
      <c r="C2" s="61"/>
      <c r="D2" s="61"/>
      <c r="E2" s="61"/>
      <c r="F2" s="61"/>
      <c r="G2" s="61"/>
      <c r="H2" s="61"/>
      <c r="I2" s="61"/>
    </row>
    <row r="3" spans="1:9" x14ac:dyDescent="0.25">
      <c r="A3" s="1"/>
      <c r="B3" s="1"/>
      <c r="C3" s="1"/>
      <c r="D3" s="1"/>
      <c r="E3" s="5"/>
      <c r="F3" s="6"/>
      <c r="G3" s="6"/>
      <c r="H3" s="6"/>
      <c r="I3" s="7" t="s">
        <v>0</v>
      </c>
    </row>
    <row r="4" spans="1:9" ht="15" customHeight="1" x14ac:dyDescent="0.25">
      <c r="A4" s="57" t="s">
        <v>97</v>
      </c>
      <c r="B4" s="57"/>
      <c r="C4" s="57"/>
      <c r="D4" s="57"/>
      <c r="E4" s="57"/>
      <c r="F4" s="58" t="s">
        <v>196</v>
      </c>
      <c r="G4" s="62" t="s">
        <v>197</v>
      </c>
      <c r="H4" s="60" t="s">
        <v>198</v>
      </c>
      <c r="I4" s="60"/>
    </row>
    <row r="5" spans="1:9" x14ac:dyDescent="0.25">
      <c r="A5" s="8"/>
      <c r="B5" s="57" t="s">
        <v>98</v>
      </c>
      <c r="C5" s="57"/>
      <c r="D5" s="57"/>
      <c r="E5" s="57"/>
      <c r="F5" s="58"/>
      <c r="G5" s="63"/>
      <c r="H5" s="60"/>
      <c r="I5" s="60"/>
    </row>
    <row r="6" spans="1:9" x14ac:dyDescent="0.25">
      <c r="A6" s="8"/>
      <c r="B6" s="8"/>
      <c r="C6" s="57" t="s">
        <v>99</v>
      </c>
      <c r="D6" s="57"/>
      <c r="E6" s="57"/>
      <c r="F6" s="58"/>
      <c r="G6" s="63"/>
      <c r="H6" s="60"/>
      <c r="I6" s="60"/>
    </row>
    <row r="7" spans="1:9" x14ac:dyDescent="0.25">
      <c r="A7" s="8"/>
      <c r="B7" s="8"/>
      <c r="C7" s="8"/>
      <c r="D7" s="57" t="s">
        <v>100</v>
      </c>
      <c r="E7" s="57"/>
      <c r="F7" s="58"/>
      <c r="G7" s="64"/>
      <c r="H7" s="9" t="s">
        <v>101</v>
      </c>
      <c r="I7" s="10" t="s">
        <v>102</v>
      </c>
    </row>
    <row r="8" spans="1:9" x14ac:dyDescent="0.25">
      <c r="A8" s="11"/>
      <c r="B8" s="11"/>
      <c r="C8" s="11"/>
      <c r="D8" s="11"/>
      <c r="E8" s="12" t="s">
        <v>103</v>
      </c>
      <c r="F8" s="47">
        <v>16222.6</v>
      </c>
      <c r="G8" s="47">
        <v>30132.000000000004</v>
      </c>
      <c r="H8" s="47">
        <v>68490</v>
      </c>
      <c r="I8" s="47">
        <v>25233.599999999999</v>
      </c>
    </row>
    <row r="9" spans="1:9" ht="23.25" customHeight="1" x14ac:dyDescent="0.25">
      <c r="A9" s="14">
        <v>1</v>
      </c>
      <c r="B9" s="14"/>
      <c r="C9" s="15"/>
      <c r="D9" s="16"/>
      <c r="E9" s="12" t="s">
        <v>104</v>
      </c>
      <c r="F9" s="45">
        <v>16222.600000000002</v>
      </c>
      <c r="G9" s="45">
        <v>29796.400000000005</v>
      </c>
      <c r="H9" s="45">
        <v>68490</v>
      </c>
      <c r="I9" s="45">
        <v>25233.599999999999</v>
      </c>
    </row>
    <row r="10" spans="1:9" ht="15" customHeight="1" x14ac:dyDescent="0.25">
      <c r="A10" s="16">
        <v>1</v>
      </c>
      <c r="B10" s="15">
        <v>1</v>
      </c>
      <c r="C10" s="16"/>
      <c r="D10" s="15"/>
      <c r="E10" s="17" t="s">
        <v>105</v>
      </c>
      <c r="F10" s="13">
        <v>6716.3</v>
      </c>
      <c r="G10" s="13">
        <v>20219.400000000001</v>
      </c>
      <c r="H10" s="13">
        <v>60466</v>
      </c>
      <c r="I10" s="13">
        <v>14048.3</v>
      </c>
    </row>
    <row r="11" spans="1:9" ht="16.5" customHeight="1" x14ac:dyDescent="0.25">
      <c r="A11" s="16">
        <v>1</v>
      </c>
      <c r="B11" s="16">
        <v>1</v>
      </c>
      <c r="C11" s="15">
        <v>2</v>
      </c>
      <c r="D11" s="16"/>
      <c r="E11" s="18" t="s">
        <v>106</v>
      </c>
      <c r="F11" s="19">
        <v>6716.3</v>
      </c>
      <c r="G11" s="19">
        <v>20219.400000000001</v>
      </c>
      <c r="H11" s="19">
        <v>60466</v>
      </c>
      <c r="I11" s="19">
        <v>14048.3</v>
      </c>
    </row>
    <row r="12" spans="1:9" ht="33.75" customHeight="1" x14ac:dyDescent="0.25">
      <c r="A12" s="16">
        <v>1</v>
      </c>
      <c r="B12" s="16">
        <v>1</v>
      </c>
      <c r="C12" s="15">
        <v>2</v>
      </c>
      <c r="D12" s="20">
        <v>2</v>
      </c>
      <c r="E12" s="18" t="s">
        <v>107</v>
      </c>
      <c r="F12" s="32">
        <v>6716.3</v>
      </c>
      <c r="G12" s="32">
        <v>20219.400000000001</v>
      </c>
      <c r="H12" s="19">
        <v>60466</v>
      </c>
      <c r="I12" s="19">
        <v>14048.3</v>
      </c>
    </row>
    <row r="13" spans="1:9" ht="44.25" customHeight="1" x14ac:dyDescent="0.25">
      <c r="A13" s="16">
        <v>1</v>
      </c>
      <c r="B13" s="16">
        <v>1</v>
      </c>
      <c r="C13" s="15">
        <v>2</v>
      </c>
      <c r="D13" s="20">
        <v>5</v>
      </c>
      <c r="E13" s="21" t="s">
        <v>107</v>
      </c>
      <c r="F13" s="32"/>
      <c r="G13" s="32"/>
      <c r="H13" s="32"/>
      <c r="I13" s="32"/>
    </row>
    <row r="14" spans="1:9" ht="11.25" customHeight="1" x14ac:dyDescent="0.25">
      <c r="A14" s="14">
        <v>1</v>
      </c>
      <c r="B14" s="14">
        <v>3</v>
      </c>
      <c r="C14" s="22"/>
      <c r="D14" s="14"/>
      <c r="E14" s="17" t="s">
        <v>108</v>
      </c>
      <c r="F14" s="13">
        <v>0</v>
      </c>
      <c r="G14" s="13"/>
      <c r="H14" s="13">
        <v>0</v>
      </c>
      <c r="I14" s="13">
        <v>0</v>
      </c>
    </row>
    <row r="15" spans="1:9" x14ac:dyDescent="0.25">
      <c r="A15" s="16">
        <v>1</v>
      </c>
      <c r="B15" s="16">
        <v>3</v>
      </c>
      <c r="C15" s="15">
        <v>1</v>
      </c>
      <c r="D15" s="16"/>
      <c r="E15" s="23" t="s">
        <v>108</v>
      </c>
      <c r="F15" s="19">
        <v>0</v>
      </c>
      <c r="G15" s="19"/>
      <c r="H15" s="19">
        <v>0</v>
      </c>
      <c r="I15" s="19">
        <v>0</v>
      </c>
    </row>
    <row r="16" spans="1:9" x14ac:dyDescent="0.25">
      <c r="A16" s="16">
        <v>1</v>
      </c>
      <c r="B16" s="16">
        <v>3</v>
      </c>
      <c r="C16" s="15">
        <v>1</v>
      </c>
      <c r="D16" s="20">
        <v>1</v>
      </c>
      <c r="E16" s="18" t="s">
        <v>108</v>
      </c>
      <c r="F16" s="32"/>
      <c r="G16" s="32"/>
      <c r="H16" s="32"/>
      <c r="I16" s="32"/>
    </row>
    <row r="17" spans="1:9" x14ac:dyDescent="0.25">
      <c r="A17" s="14">
        <v>1</v>
      </c>
      <c r="B17" s="14">
        <v>4</v>
      </c>
      <c r="C17" s="14"/>
      <c r="D17" s="14"/>
      <c r="E17" s="17" t="s">
        <v>109</v>
      </c>
      <c r="F17" s="13">
        <v>8997.6</v>
      </c>
      <c r="G17" s="13">
        <v>9343.3000000000011</v>
      </c>
      <c r="H17" s="13">
        <v>7616</v>
      </c>
      <c r="I17" s="13">
        <v>10948.699999999999</v>
      </c>
    </row>
    <row r="18" spans="1:9" x14ac:dyDescent="0.25">
      <c r="A18" s="16">
        <v>1</v>
      </c>
      <c r="B18" s="16">
        <v>4</v>
      </c>
      <c r="C18" s="15">
        <v>1</v>
      </c>
      <c r="D18" s="16"/>
      <c r="E18" s="23" t="s">
        <v>15</v>
      </c>
      <c r="F18" s="19">
        <v>337.2</v>
      </c>
      <c r="G18" s="19">
        <v>268.89999999999998</v>
      </c>
      <c r="H18" s="19">
        <v>423</v>
      </c>
      <c r="I18" s="19">
        <v>35</v>
      </c>
    </row>
    <row r="19" spans="1:9" ht="39" customHeight="1" x14ac:dyDescent="0.25">
      <c r="A19" s="16">
        <v>1</v>
      </c>
      <c r="B19" s="16">
        <v>4</v>
      </c>
      <c r="C19" s="15">
        <v>1</v>
      </c>
      <c r="D19" s="20">
        <v>1</v>
      </c>
      <c r="E19" s="21" t="s">
        <v>110</v>
      </c>
      <c r="F19" s="32"/>
      <c r="G19" s="32"/>
      <c r="H19" s="32"/>
      <c r="I19" s="32"/>
    </row>
    <row r="20" spans="1:9" ht="28.5" customHeight="1" x14ac:dyDescent="0.25">
      <c r="A20" s="16">
        <v>1</v>
      </c>
      <c r="B20" s="16">
        <v>4</v>
      </c>
      <c r="C20" s="15">
        <v>1</v>
      </c>
      <c r="D20" s="20">
        <v>2</v>
      </c>
      <c r="E20" s="21" t="s">
        <v>111</v>
      </c>
      <c r="F20" s="19">
        <v>337.2</v>
      </c>
      <c r="G20" s="19">
        <v>268.89999999999998</v>
      </c>
      <c r="H20" s="19">
        <v>423</v>
      </c>
      <c r="I20" s="19">
        <v>35</v>
      </c>
    </row>
    <row r="21" spans="1:9" ht="15.75" customHeight="1" x14ac:dyDescent="0.25">
      <c r="A21" s="16">
        <v>1</v>
      </c>
      <c r="B21" s="16">
        <v>4</v>
      </c>
      <c r="C21" s="15">
        <v>3</v>
      </c>
      <c r="D21" s="16"/>
      <c r="E21" s="23" t="s">
        <v>112</v>
      </c>
      <c r="F21" s="19">
        <v>83.3</v>
      </c>
      <c r="G21" s="19">
        <v>146.80000000000001</v>
      </c>
      <c r="H21" s="19">
        <v>0</v>
      </c>
      <c r="I21" s="19">
        <v>18.3</v>
      </c>
    </row>
    <row r="22" spans="1:9" x14ac:dyDescent="0.25">
      <c r="A22" s="16">
        <v>1</v>
      </c>
      <c r="B22" s="16">
        <v>4</v>
      </c>
      <c r="C22" s="15">
        <v>3</v>
      </c>
      <c r="D22" s="16">
        <v>2</v>
      </c>
      <c r="E22" s="23" t="s">
        <v>112</v>
      </c>
      <c r="F22" s="32">
        <v>83.3</v>
      </c>
      <c r="G22" s="19">
        <v>146.80000000000001</v>
      </c>
      <c r="H22" s="19"/>
      <c r="I22" s="19">
        <v>18.3</v>
      </c>
    </row>
    <row r="23" spans="1:9" ht="35.25" customHeight="1" x14ac:dyDescent="0.25">
      <c r="A23" s="16">
        <v>1</v>
      </c>
      <c r="B23" s="16">
        <v>4</v>
      </c>
      <c r="C23" s="15">
        <v>3</v>
      </c>
      <c r="D23" s="16">
        <v>9</v>
      </c>
      <c r="E23" s="23" t="s">
        <v>113</v>
      </c>
      <c r="F23" s="32"/>
      <c r="G23" s="32"/>
      <c r="H23" s="32"/>
      <c r="I23" s="32"/>
    </row>
    <row r="24" spans="1:9" ht="30.75" customHeight="1" x14ac:dyDescent="0.25">
      <c r="A24" s="16">
        <v>1</v>
      </c>
      <c r="B24" s="16">
        <v>4</v>
      </c>
      <c r="C24" s="15">
        <v>4</v>
      </c>
      <c r="D24" s="16"/>
      <c r="E24" s="23" t="s">
        <v>114</v>
      </c>
      <c r="F24" s="19">
        <v>7096</v>
      </c>
      <c r="G24" s="19">
        <v>8049</v>
      </c>
      <c r="H24" s="19">
        <v>5282</v>
      </c>
      <c r="I24" s="19">
        <v>9188.5</v>
      </c>
    </row>
    <row r="25" spans="1:9" ht="29.25" customHeight="1" x14ac:dyDescent="0.25">
      <c r="A25" s="16">
        <v>1</v>
      </c>
      <c r="B25" s="16">
        <v>4</v>
      </c>
      <c r="C25" s="15">
        <v>4</v>
      </c>
      <c r="D25" s="16">
        <v>1</v>
      </c>
      <c r="E25" s="23" t="s">
        <v>115</v>
      </c>
      <c r="F25" s="54">
        <v>708.5</v>
      </c>
      <c r="G25" s="55">
        <v>593.70000000000005</v>
      </c>
      <c r="H25" s="55"/>
      <c r="I25" s="55">
        <v>504.5</v>
      </c>
    </row>
    <row r="26" spans="1:9" ht="34.5" customHeight="1" x14ac:dyDescent="0.25">
      <c r="A26" s="16">
        <v>1</v>
      </c>
      <c r="B26" s="16">
        <v>4</v>
      </c>
      <c r="C26" s="15">
        <v>4</v>
      </c>
      <c r="D26" s="16">
        <v>2</v>
      </c>
      <c r="E26" s="23" t="s">
        <v>116</v>
      </c>
      <c r="F26" s="55">
        <v>6387.5</v>
      </c>
      <c r="G26" s="55">
        <v>7455.3</v>
      </c>
      <c r="H26" s="55">
        <v>5282</v>
      </c>
      <c r="I26" s="55">
        <v>8684</v>
      </c>
    </row>
    <row r="27" spans="1:9" x14ac:dyDescent="0.25">
      <c r="A27" s="16">
        <v>1</v>
      </c>
      <c r="B27" s="16">
        <v>4</v>
      </c>
      <c r="C27" s="15">
        <v>5</v>
      </c>
      <c r="D27" s="16"/>
      <c r="E27" s="23" t="s">
        <v>117</v>
      </c>
      <c r="F27" s="19">
        <v>1481.1</v>
      </c>
      <c r="G27" s="19">
        <v>878.6</v>
      </c>
      <c r="H27" s="19">
        <v>1911</v>
      </c>
      <c r="I27" s="19">
        <v>1706.9</v>
      </c>
    </row>
    <row r="28" spans="1:9" x14ac:dyDescent="0.25">
      <c r="A28" s="16">
        <v>1</v>
      </c>
      <c r="B28" s="16">
        <v>4</v>
      </c>
      <c r="C28" s="15">
        <v>5</v>
      </c>
      <c r="D28" s="16">
        <v>1</v>
      </c>
      <c r="E28" s="23" t="s">
        <v>117</v>
      </c>
      <c r="F28" s="32">
        <v>1481.1</v>
      </c>
      <c r="G28" s="32">
        <v>878.6</v>
      </c>
      <c r="H28" s="32">
        <v>1911</v>
      </c>
      <c r="I28" s="32">
        <v>1706.9</v>
      </c>
    </row>
    <row r="29" spans="1:9" ht="39" customHeight="1" x14ac:dyDescent="0.25">
      <c r="A29" s="14">
        <v>1</v>
      </c>
      <c r="B29" s="14">
        <v>5</v>
      </c>
      <c r="C29" s="22"/>
      <c r="D29" s="14"/>
      <c r="E29" s="17" t="s">
        <v>118</v>
      </c>
      <c r="F29" s="13">
        <v>508.7</v>
      </c>
      <c r="G29" s="13">
        <v>233.7</v>
      </c>
      <c r="H29" s="13">
        <v>408</v>
      </c>
      <c r="I29" s="13">
        <v>236.6</v>
      </c>
    </row>
    <row r="30" spans="1:9" x14ac:dyDescent="0.25">
      <c r="A30" s="16">
        <v>1</v>
      </c>
      <c r="B30" s="16">
        <v>5</v>
      </c>
      <c r="C30" s="15">
        <v>2</v>
      </c>
      <c r="D30" s="16"/>
      <c r="E30" s="23" t="s">
        <v>119</v>
      </c>
      <c r="F30" s="19">
        <v>0</v>
      </c>
      <c r="G30" s="19"/>
      <c r="H30" s="19">
        <v>0</v>
      </c>
      <c r="I30" s="19">
        <v>0</v>
      </c>
    </row>
    <row r="31" spans="1:9" ht="63" customHeight="1" x14ac:dyDescent="0.25">
      <c r="A31" s="16">
        <v>1</v>
      </c>
      <c r="B31" s="16">
        <v>5</v>
      </c>
      <c r="C31" s="15">
        <v>2</v>
      </c>
      <c r="D31" s="16">
        <v>74</v>
      </c>
      <c r="E31" s="23" t="s">
        <v>120</v>
      </c>
      <c r="F31" s="32"/>
      <c r="G31" s="32"/>
      <c r="H31" s="32"/>
      <c r="I31" s="32"/>
    </row>
    <row r="32" spans="1:9" ht="64.5" customHeight="1" x14ac:dyDescent="0.25">
      <c r="A32" s="16">
        <v>1</v>
      </c>
      <c r="B32" s="16">
        <v>5</v>
      </c>
      <c r="C32" s="15">
        <v>2</v>
      </c>
      <c r="D32" s="16">
        <v>75</v>
      </c>
      <c r="E32" s="23" t="s">
        <v>121</v>
      </c>
      <c r="F32" s="32"/>
      <c r="G32" s="32"/>
      <c r="H32" s="32"/>
      <c r="I32" s="32"/>
    </row>
    <row r="33" spans="1:9" ht="48" customHeight="1" x14ac:dyDescent="0.25">
      <c r="A33" s="24">
        <v>1</v>
      </c>
      <c r="B33" s="24">
        <v>5</v>
      </c>
      <c r="C33" s="25">
        <v>2</v>
      </c>
      <c r="D33" s="24">
        <v>84</v>
      </c>
      <c r="E33" s="26" t="s">
        <v>122</v>
      </c>
      <c r="F33" s="32"/>
      <c r="G33" s="32"/>
      <c r="H33" s="32"/>
      <c r="I33" s="32"/>
    </row>
    <row r="34" spans="1:9" ht="42" customHeight="1" x14ac:dyDescent="0.25">
      <c r="A34" s="16">
        <v>1</v>
      </c>
      <c r="B34" s="16">
        <v>5</v>
      </c>
      <c r="C34" s="16">
        <v>3</v>
      </c>
      <c r="D34" s="16" t="s">
        <v>29</v>
      </c>
      <c r="E34" s="23" t="s">
        <v>123</v>
      </c>
      <c r="F34" s="19">
        <v>508.7</v>
      </c>
      <c r="G34" s="19">
        <v>233.7</v>
      </c>
      <c r="H34" s="19">
        <v>408</v>
      </c>
      <c r="I34" s="19">
        <v>236.6</v>
      </c>
    </row>
    <row r="35" spans="1:9" ht="32.25" customHeight="1" x14ac:dyDescent="0.25">
      <c r="A35" s="16">
        <v>1</v>
      </c>
      <c r="B35" s="16">
        <v>5</v>
      </c>
      <c r="C35" s="16">
        <v>3</v>
      </c>
      <c r="D35" s="16">
        <v>15</v>
      </c>
      <c r="E35" s="23" t="s">
        <v>124</v>
      </c>
      <c r="F35" s="19">
        <v>508.7</v>
      </c>
      <c r="G35" s="19">
        <v>233.7</v>
      </c>
      <c r="H35" s="19">
        <v>408</v>
      </c>
      <c r="I35" s="19">
        <v>236.6</v>
      </c>
    </row>
    <row r="36" spans="1:9" ht="22.5" x14ac:dyDescent="0.25">
      <c r="A36" s="16">
        <v>1</v>
      </c>
      <c r="B36" s="16">
        <v>5</v>
      </c>
      <c r="C36" s="16">
        <v>4</v>
      </c>
      <c r="D36" s="16"/>
      <c r="E36" s="23" t="s">
        <v>125</v>
      </c>
      <c r="F36" s="19">
        <v>0</v>
      </c>
      <c r="G36" s="19"/>
      <c r="H36" s="19">
        <v>0</v>
      </c>
      <c r="I36" s="19">
        <v>0</v>
      </c>
    </row>
    <row r="37" spans="1:9" ht="22.5" x14ac:dyDescent="0.25">
      <c r="A37" s="16">
        <v>1</v>
      </c>
      <c r="B37" s="16">
        <v>5</v>
      </c>
      <c r="C37" s="16">
        <v>4</v>
      </c>
      <c r="D37" s="16">
        <v>2</v>
      </c>
      <c r="E37" s="23" t="s">
        <v>126</v>
      </c>
      <c r="F37" s="32"/>
      <c r="G37" s="32"/>
      <c r="H37" s="32"/>
      <c r="I37" s="32"/>
    </row>
    <row r="38" spans="1:9" x14ac:dyDescent="0.25">
      <c r="A38" s="16">
        <v>1</v>
      </c>
      <c r="B38" s="16">
        <v>5</v>
      </c>
      <c r="C38" s="16">
        <v>4</v>
      </c>
      <c r="D38" s="16">
        <v>4</v>
      </c>
      <c r="E38" s="23" t="s">
        <v>127</v>
      </c>
      <c r="F38" s="32"/>
      <c r="G38" s="32"/>
      <c r="H38" s="32"/>
      <c r="I38" s="32"/>
    </row>
    <row r="39" spans="1:9" ht="112.5" x14ac:dyDescent="0.25">
      <c r="A39" s="16">
        <v>1</v>
      </c>
      <c r="B39" s="16">
        <v>5</v>
      </c>
      <c r="C39" s="16">
        <v>4</v>
      </c>
      <c r="D39" s="16">
        <v>25</v>
      </c>
      <c r="E39" s="23" t="s">
        <v>35</v>
      </c>
      <c r="F39" s="32"/>
      <c r="G39" s="32"/>
      <c r="H39" s="32"/>
      <c r="I39" s="32"/>
    </row>
    <row r="40" spans="1:9" ht="22.5" x14ac:dyDescent="0.25">
      <c r="A40" s="16">
        <v>1</v>
      </c>
      <c r="B40" s="16">
        <v>5</v>
      </c>
      <c r="C40" s="16">
        <v>4</v>
      </c>
      <c r="D40" s="16">
        <v>29</v>
      </c>
      <c r="E40" s="23" t="s">
        <v>36</v>
      </c>
      <c r="F40" s="32"/>
      <c r="G40" s="32"/>
      <c r="H40" s="32"/>
      <c r="I40" s="32"/>
    </row>
    <row r="41" spans="1:9" ht="112.5" x14ac:dyDescent="0.25">
      <c r="A41" s="16">
        <v>1</v>
      </c>
      <c r="B41" s="16">
        <v>5</v>
      </c>
      <c r="C41" s="16">
        <v>4</v>
      </c>
      <c r="D41" s="16">
        <v>30</v>
      </c>
      <c r="E41" s="23" t="s">
        <v>128</v>
      </c>
      <c r="F41" s="32"/>
      <c r="G41" s="32"/>
      <c r="H41" s="32"/>
      <c r="I41" s="32"/>
    </row>
    <row r="42" spans="1:9" ht="22.5" x14ac:dyDescent="0.25">
      <c r="A42" s="16">
        <v>1</v>
      </c>
      <c r="B42" s="16">
        <v>5</v>
      </c>
      <c r="C42" s="16">
        <v>4</v>
      </c>
      <c r="D42" s="16">
        <v>34</v>
      </c>
      <c r="E42" s="23" t="s">
        <v>129</v>
      </c>
      <c r="F42" s="32"/>
      <c r="G42" s="32"/>
      <c r="H42" s="32"/>
      <c r="I42" s="32"/>
    </row>
    <row r="43" spans="1:9" x14ac:dyDescent="0.25">
      <c r="A43" s="16">
        <v>1</v>
      </c>
      <c r="B43" s="16">
        <v>5</v>
      </c>
      <c r="C43" s="16">
        <v>5</v>
      </c>
      <c r="D43" s="16"/>
      <c r="E43" s="23" t="s">
        <v>130</v>
      </c>
      <c r="F43" s="19">
        <v>0</v>
      </c>
      <c r="G43" s="19"/>
      <c r="H43" s="19">
        <v>0</v>
      </c>
      <c r="I43" s="19">
        <v>0</v>
      </c>
    </row>
    <row r="44" spans="1:9" x14ac:dyDescent="0.25">
      <c r="A44" s="16">
        <v>1</v>
      </c>
      <c r="B44" s="16">
        <v>5</v>
      </c>
      <c r="C44" s="16">
        <v>5</v>
      </c>
      <c r="D44" s="16">
        <v>2</v>
      </c>
      <c r="E44" s="23" t="s">
        <v>131</v>
      </c>
      <c r="F44" s="32"/>
      <c r="G44" s="32"/>
      <c r="H44" s="32"/>
      <c r="I44" s="32"/>
    </row>
    <row r="45" spans="1:9" x14ac:dyDescent="0.25">
      <c r="A45" s="14">
        <v>1</v>
      </c>
      <c r="B45" s="14">
        <v>7</v>
      </c>
      <c r="C45" s="14"/>
      <c r="D45" s="14"/>
      <c r="E45" s="17" t="s">
        <v>132</v>
      </c>
      <c r="F45" s="13">
        <v>0</v>
      </c>
      <c r="G45" s="13"/>
      <c r="H45" s="13">
        <v>0</v>
      </c>
      <c r="I45" s="13">
        <v>0</v>
      </c>
    </row>
    <row r="46" spans="1:9" x14ac:dyDescent="0.25">
      <c r="A46" s="16">
        <v>1</v>
      </c>
      <c r="B46" s="16">
        <v>7</v>
      </c>
      <c r="C46" s="16">
        <v>1</v>
      </c>
      <c r="D46" s="16"/>
      <c r="E46" s="23" t="s">
        <v>132</v>
      </c>
      <c r="F46" s="19">
        <v>0</v>
      </c>
      <c r="G46" s="19"/>
      <c r="H46" s="19">
        <v>0</v>
      </c>
      <c r="I46" s="19">
        <v>0</v>
      </c>
    </row>
    <row r="47" spans="1:9" ht="22.5" x14ac:dyDescent="0.25">
      <c r="A47" s="16">
        <v>1</v>
      </c>
      <c r="B47" s="16">
        <v>7</v>
      </c>
      <c r="C47" s="16">
        <v>1</v>
      </c>
      <c r="D47" s="16">
        <v>10</v>
      </c>
      <c r="E47" s="23" t="s">
        <v>133</v>
      </c>
      <c r="F47" s="32"/>
      <c r="G47" s="32"/>
      <c r="H47" s="32"/>
      <c r="I47" s="32"/>
    </row>
    <row r="48" spans="1:9" ht="52.5" x14ac:dyDescent="0.25">
      <c r="A48" s="14">
        <v>1</v>
      </c>
      <c r="B48" s="14">
        <v>8</v>
      </c>
      <c r="C48" s="14"/>
      <c r="D48" s="14"/>
      <c r="E48" s="17" t="s">
        <v>134</v>
      </c>
      <c r="F48" s="13">
        <v>0</v>
      </c>
      <c r="G48" s="13"/>
      <c r="H48" s="13">
        <v>0</v>
      </c>
      <c r="I48" s="13">
        <v>0</v>
      </c>
    </row>
    <row r="49" spans="1:9" x14ac:dyDescent="0.25">
      <c r="A49" s="16">
        <v>1</v>
      </c>
      <c r="B49" s="16">
        <v>8</v>
      </c>
      <c r="C49" s="16">
        <v>1</v>
      </c>
      <c r="D49" s="16"/>
      <c r="E49" s="23" t="s">
        <v>135</v>
      </c>
      <c r="F49" s="19">
        <v>0</v>
      </c>
      <c r="G49" s="19"/>
      <c r="H49" s="19">
        <v>0</v>
      </c>
      <c r="I49" s="19">
        <v>0</v>
      </c>
    </row>
    <row r="50" spans="1:9" x14ac:dyDescent="0.25">
      <c r="A50" s="16">
        <v>1</v>
      </c>
      <c r="B50" s="16">
        <v>8</v>
      </c>
      <c r="C50" s="16">
        <v>1</v>
      </c>
      <c r="D50" s="16">
        <v>26</v>
      </c>
      <c r="E50" s="23" t="s">
        <v>136</v>
      </c>
      <c r="F50" s="32"/>
      <c r="G50" s="32"/>
      <c r="H50" s="32"/>
      <c r="I50" s="32"/>
    </row>
    <row r="51" spans="1:9" x14ac:dyDescent="0.25">
      <c r="A51" s="27">
        <v>2</v>
      </c>
      <c r="B51" s="27"/>
      <c r="C51" s="27"/>
      <c r="D51" s="14"/>
      <c r="E51" s="12" t="s">
        <v>137</v>
      </c>
      <c r="F51" s="45">
        <v>0</v>
      </c>
      <c r="G51" s="45"/>
      <c r="H51" s="45">
        <v>0</v>
      </c>
      <c r="I51" s="45">
        <v>9.4</v>
      </c>
    </row>
    <row r="52" spans="1:9" x14ac:dyDescent="0.25">
      <c r="A52" s="14">
        <v>2</v>
      </c>
      <c r="B52" s="14">
        <v>1</v>
      </c>
      <c r="C52" s="14"/>
      <c r="D52" s="14"/>
      <c r="E52" s="17" t="s">
        <v>138</v>
      </c>
      <c r="F52" s="13">
        <v>0</v>
      </c>
      <c r="G52" s="13"/>
      <c r="H52" s="13">
        <v>0</v>
      </c>
      <c r="I52" s="13">
        <v>0</v>
      </c>
    </row>
    <row r="53" spans="1:9" ht="22.5" x14ac:dyDescent="0.25">
      <c r="A53" s="16">
        <v>2</v>
      </c>
      <c r="B53" s="16">
        <v>1</v>
      </c>
      <c r="C53" s="16">
        <v>1</v>
      </c>
      <c r="D53" s="16"/>
      <c r="E53" s="23" t="s">
        <v>139</v>
      </c>
      <c r="F53" s="19">
        <v>0</v>
      </c>
      <c r="G53" s="19"/>
      <c r="H53" s="19">
        <v>0</v>
      </c>
      <c r="I53" s="19">
        <v>0</v>
      </c>
    </row>
    <row r="54" spans="1:9" ht="22.5" x14ac:dyDescent="0.25">
      <c r="A54" s="16">
        <v>2</v>
      </c>
      <c r="B54" s="16">
        <v>1</v>
      </c>
      <c r="C54" s="16">
        <v>1</v>
      </c>
      <c r="D54" s="16">
        <v>2</v>
      </c>
      <c r="E54" s="23" t="s">
        <v>140</v>
      </c>
      <c r="F54" s="32"/>
      <c r="G54" s="32"/>
      <c r="H54" s="32"/>
      <c r="I54" s="32"/>
    </row>
    <row r="55" spans="1:9" ht="33.75" x14ac:dyDescent="0.25">
      <c r="A55" s="16">
        <v>2</v>
      </c>
      <c r="B55" s="16">
        <v>1</v>
      </c>
      <c r="C55" s="16">
        <v>3</v>
      </c>
      <c r="D55" s="16"/>
      <c r="E55" s="23" t="s">
        <v>141</v>
      </c>
      <c r="F55" s="19">
        <v>0</v>
      </c>
      <c r="G55" s="19"/>
      <c r="H55" s="19">
        <v>0</v>
      </c>
      <c r="I55" s="19">
        <v>0</v>
      </c>
    </row>
    <row r="56" spans="1:9" ht="22.5" x14ac:dyDescent="0.25">
      <c r="A56" s="16">
        <v>2</v>
      </c>
      <c r="B56" s="16">
        <v>1</v>
      </c>
      <c r="C56" s="16">
        <v>3</v>
      </c>
      <c r="D56" s="16">
        <v>2</v>
      </c>
      <c r="E56" s="23" t="s">
        <v>142</v>
      </c>
      <c r="F56" s="32"/>
      <c r="G56" s="32"/>
      <c r="H56" s="32"/>
      <c r="I56" s="32"/>
    </row>
    <row r="57" spans="1:9" ht="22.5" x14ac:dyDescent="0.25">
      <c r="A57" s="16">
        <v>2</v>
      </c>
      <c r="B57" s="16">
        <v>1</v>
      </c>
      <c r="C57" s="16">
        <v>4</v>
      </c>
      <c r="D57" s="16"/>
      <c r="E57" s="23" t="s">
        <v>143</v>
      </c>
      <c r="F57" s="19">
        <v>0</v>
      </c>
      <c r="G57" s="19"/>
      <c r="H57" s="19">
        <v>0</v>
      </c>
      <c r="I57" s="19">
        <v>0</v>
      </c>
    </row>
    <row r="58" spans="1:9" ht="22.5" x14ac:dyDescent="0.25">
      <c r="A58" s="16">
        <v>2</v>
      </c>
      <c r="B58" s="16">
        <v>1</v>
      </c>
      <c r="C58" s="16">
        <v>4</v>
      </c>
      <c r="D58" s="16">
        <v>2</v>
      </c>
      <c r="E58" s="23" t="s">
        <v>144</v>
      </c>
      <c r="F58" s="32"/>
      <c r="G58" s="32"/>
      <c r="H58" s="32"/>
      <c r="I58" s="32"/>
    </row>
    <row r="59" spans="1:9" ht="22.5" x14ac:dyDescent="0.25">
      <c r="A59" s="16">
        <v>2</v>
      </c>
      <c r="B59" s="16">
        <v>1</v>
      </c>
      <c r="C59" s="16">
        <v>5</v>
      </c>
      <c r="D59" s="16"/>
      <c r="E59" s="23" t="s">
        <v>145</v>
      </c>
      <c r="F59" s="19">
        <v>0</v>
      </c>
      <c r="G59" s="19"/>
      <c r="H59" s="19">
        <v>0</v>
      </c>
      <c r="I59" s="19">
        <v>0</v>
      </c>
    </row>
    <row r="60" spans="1:9" ht="78.75" x14ac:dyDescent="0.25">
      <c r="A60" s="16">
        <v>2</v>
      </c>
      <c r="B60" s="16">
        <v>1</v>
      </c>
      <c r="C60" s="16">
        <v>5</v>
      </c>
      <c r="D60" s="16">
        <v>8</v>
      </c>
      <c r="E60" s="23" t="s">
        <v>146</v>
      </c>
      <c r="F60" s="32"/>
      <c r="G60" s="32"/>
      <c r="H60" s="32"/>
      <c r="I60" s="32"/>
    </row>
    <row r="61" spans="1:9" ht="78.75" x14ac:dyDescent="0.25">
      <c r="A61" s="16">
        <v>2</v>
      </c>
      <c r="B61" s="16">
        <v>1</v>
      </c>
      <c r="C61" s="16">
        <v>5</v>
      </c>
      <c r="D61" s="16">
        <v>9</v>
      </c>
      <c r="E61" s="23" t="s">
        <v>147</v>
      </c>
      <c r="F61" s="32"/>
      <c r="G61" s="32"/>
      <c r="H61" s="32"/>
      <c r="I61" s="32"/>
    </row>
    <row r="62" spans="1:9" ht="33.75" x14ac:dyDescent="0.25">
      <c r="A62" s="16">
        <v>2</v>
      </c>
      <c r="B62" s="16">
        <v>1</v>
      </c>
      <c r="C62" s="16">
        <v>5</v>
      </c>
      <c r="D62" s="16">
        <v>10</v>
      </c>
      <c r="E62" s="23" t="s">
        <v>148</v>
      </c>
      <c r="F62" s="32"/>
      <c r="G62" s="32"/>
      <c r="H62" s="32"/>
      <c r="I62" s="32"/>
    </row>
    <row r="63" spans="1:9" ht="22.5" x14ac:dyDescent="0.25">
      <c r="A63" s="16">
        <v>2</v>
      </c>
      <c r="B63" s="16">
        <v>1</v>
      </c>
      <c r="C63" s="16">
        <v>7</v>
      </c>
      <c r="D63" s="16"/>
      <c r="E63" s="23" t="s">
        <v>149</v>
      </c>
      <c r="F63" s="19">
        <v>0</v>
      </c>
      <c r="G63" s="19"/>
      <c r="H63" s="19">
        <v>0</v>
      </c>
      <c r="I63" s="19">
        <v>0</v>
      </c>
    </row>
    <row r="64" spans="1:9" ht="33.75" x14ac:dyDescent="0.25">
      <c r="A64" s="16">
        <v>2</v>
      </c>
      <c r="B64" s="16">
        <v>1</v>
      </c>
      <c r="C64" s="16">
        <v>7</v>
      </c>
      <c r="D64" s="16">
        <v>6</v>
      </c>
      <c r="E64" s="23" t="s">
        <v>150</v>
      </c>
      <c r="F64" s="32"/>
      <c r="G64" s="32"/>
      <c r="H64" s="32"/>
      <c r="I64" s="32"/>
    </row>
    <row r="65" spans="1:9" ht="33.75" x14ac:dyDescent="0.25">
      <c r="A65" s="16">
        <v>2</v>
      </c>
      <c r="B65" s="16">
        <v>1</v>
      </c>
      <c r="C65" s="16">
        <v>7</v>
      </c>
      <c r="D65" s="16">
        <v>11</v>
      </c>
      <c r="E65" s="23" t="s">
        <v>151</v>
      </c>
      <c r="F65" s="32"/>
      <c r="G65" s="32"/>
      <c r="H65" s="32"/>
      <c r="I65" s="32"/>
    </row>
    <row r="66" spans="1:9" ht="22.5" x14ac:dyDescent="0.25">
      <c r="A66" s="16">
        <v>2</v>
      </c>
      <c r="B66" s="16">
        <v>1</v>
      </c>
      <c r="C66" s="16">
        <v>7</v>
      </c>
      <c r="D66" s="16">
        <v>13</v>
      </c>
      <c r="E66" s="23" t="s">
        <v>152</v>
      </c>
      <c r="F66" s="32"/>
      <c r="G66" s="32"/>
      <c r="H66" s="32"/>
      <c r="I66" s="32"/>
    </row>
    <row r="67" spans="1:9" ht="33.75" x14ac:dyDescent="0.25">
      <c r="A67" s="16">
        <v>2</v>
      </c>
      <c r="B67" s="16">
        <v>1</v>
      </c>
      <c r="C67" s="16">
        <v>7</v>
      </c>
      <c r="D67" s="16">
        <v>18</v>
      </c>
      <c r="E67" s="23" t="s">
        <v>153</v>
      </c>
      <c r="F67" s="32"/>
      <c r="G67" s="32"/>
      <c r="H67" s="32"/>
      <c r="I67" s="32"/>
    </row>
    <row r="68" spans="1:9" ht="56.25" x14ac:dyDescent="0.25">
      <c r="A68" s="16">
        <v>2</v>
      </c>
      <c r="B68" s="16">
        <v>1</v>
      </c>
      <c r="C68" s="16">
        <v>7</v>
      </c>
      <c r="D68" s="16">
        <v>19</v>
      </c>
      <c r="E68" s="23" t="s">
        <v>154</v>
      </c>
      <c r="F68" s="32"/>
      <c r="G68" s="32"/>
      <c r="H68" s="32"/>
      <c r="I68" s="32"/>
    </row>
    <row r="69" spans="1:9" x14ac:dyDescent="0.25">
      <c r="A69" s="16">
        <v>2</v>
      </c>
      <c r="B69" s="16">
        <v>1</v>
      </c>
      <c r="C69" s="16">
        <v>9</v>
      </c>
      <c r="D69" s="16" t="s">
        <v>29</v>
      </c>
      <c r="E69" s="23" t="s">
        <v>155</v>
      </c>
      <c r="F69" s="19">
        <v>0</v>
      </c>
      <c r="G69" s="19"/>
      <c r="H69" s="19">
        <v>0</v>
      </c>
      <c r="I69" s="19">
        <v>0</v>
      </c>
    </row>
    <row r="70" spans="1:9" ht="56.25" x14ac:dyDescent="0.25">
      <c r="A70" s="16">
        <v>2</v>
      </c>
      <c r="B70" s="16">
        <v>1</v>
      </c>
      <c r="C70" s="16">
        <v>9</v>
      </c>
      <c r="D70" s="16">
        <v>7</v>
      </c>
      <c r="E70" s="23" t="s">
        <v>156</v>
      </c>
      <c r="F70" s="32"/>
      <c r="G70" s="32"/>
      <c r="H70" s="32"/>
      <c r="I70" s="32"/>
    </row>
    <row r="71" spans="1:9" ht="22.5" x14ac:dyDescent="0.25">
      <c r="A71" s="16">
        <v>2</v>
      </c>
      <c r="B71" s="16">
        <v>1</v>
      </c>
      <c r="C71" s="16">
        <v>9</v>
      </c>
      <c r="D71" s="16">
        <v>10</v>
      </c>
      <c r="E71" s="23" t="s">
        <v>157</v>
      </c>
      <c r="F71" s="32"/>
      <c r="G71" s="32"/>
      <c r="H71" s="32"/>
      <c r="I71" s="32"/>
    </row>
    <row r="72" spans="1:9" ht="52.5" x14ac:dyDescent="0.25">
      <c r="A72" s="14">
        <v>2</v>
      </c>
      <c r="B72" s="14">
        <v>2</v>
      </c>
      <c r="C72" s="14"/>
      <c r="D72" s="14"/>
      <c r="E72" s="17" t="s">
        <v>158</v>
      </c>
      <c r="F72" s="13">
        <v>0</v>
      </c>
      <c r="G72" s="13"/>
      <c r="H72" s="13">
        <v>0</v>
      </c>
      <c r="I72" s="13">
        <v>0</v>
      </c>
    </row>
    <row r="73" spans="1:9" ht="33.75" x14ac:dyDescent="0.25">
      <c r="A73" s="16">
        <v>2</v>
      </c>
      <c r="B73" s="16">
        <v>2</v>
      </c>
      <c r="C73" s="16">
        <v>1</v>
      </c>
      <c r="D73" s="16"/>
      <c r="E73" s="23" t="s">
        <v>67</v>
      </c>
      <c r="F73" s="19">
        <v>0</v>
      </c>
      <c r="G73" s="19"/>
      <c r="H73" s="19">
        <v>0</v>
      </c>
      <c r="I73" s="19">
        <v>0</v>
      </c>
    </row>
    <row r="74" spans="1:9" ht="45" x14ac:dyDescent="0.25">
      <c r="A74" s="16">
        <v>2</v>
      </c>
      <c r="B74" s="16">
        <v>2</v>
      </c>
      <c r="C74" s="16">
        <v>1</v>
      </c>
      <c r="D74" s="16">
        <v>2</v>
      </c>
      <c r="E74" s="23" t="s">
        <v>68</v>
      </c>
      <c r="F74" s="32"/>
      <c r="G74" s="32"/>
      <c r="H74" s="32"/>
      <c r="I74" s="32"/>
    </row>
    <row r="75" spans="1:9" ht="42" x14ac:dyDescent="0.25">
      <c r="A75" s="14">
        <v>2</v>
      </c>
      <c r="B75" s="14">
        <v>3</v>
      </c>
      <c r="C75" s="14"/>
      <c r="D75" s="14"/>
      <c r="E75" s="17" t="s">
        <v>69</v>
      </c>
      <c r="F75" s="13">
        <v>0</v>
      </c>
      <c r="G75" s="13"/>
      <c r="H75" s="13">
        <v>0</v>
      </c>
      <c r="I75" s="13">
        <v>0</v>
      </c>
    </row>
    <row r="76" spans="1:9" ht="45" x14ac:dyDescent="0.25">
      <c r="A76" s="16">
        <v>2</v>
      </c>
      <c r="B76" s="16">
        <v>3</v>
      </c>
      <c r="C76" s="16">
        <v>1</v>
      </c>
      <c r="D76" s="16" t="s">
        <v>29</v>
      </c>
      <c r="E76" s="23" t="s">
        <v>159</v>
      </c>
      <c r="F76" s="19">
        <v>0</v>
      </c>
      <c r="G76" s="19"/>
      <c r="H76" s="19">
        <v>0</v>
      </c>
      <c r="I76" s="19">
        <v>0</v>
      </c>
    </row>
    <row r="77" spans="1:9" ht="45" x14ac:dyDescent="0.25">
      <c r="A77" s="16">
        <v>2</v>
      </c>
      <c r="B77" s="16">
        <v>3</v>
      </c>
      <c r="C77" s="16">
        <v>1</v>
      </c>
      <c r="D77" s="16">
        <v>2</v>
      </c>
      <c r="E77" s="23" t="s">
        <v>160</v>
      </c>
      <c r="F77" s="32"/>
      <c r="G77" s="32"/>
      <c r="H77" s="32"/>
      <c r="I77" s="32"/>
    </row>
    <row r="78" spans="1:9" ht="73.5" x14ac:dyDescent="0.25">
      <c r="A78" s="14">
        <v>2</v>
      </c>
      <c r="B78" s="14">
        <v>4</v>
      </c>
      <c r="C78" s="14"/>
      <c r="D78" s="14"/>
      <c r="E78" s="17" t="s">
        <v>161</v>
      </c>
      <c r="F78" s="13">
        <v>0</v>
      </c>
      <c r="G78" s="13">
        <v>0</v>
      </c>
      <c r="H78" s="13">
        <v>0</v>
      </c>
      <c r="I78" s="13">
        <v>0</v>
      </c>
    </row>
    <row r="79" spans="1:9" ht="90" x14ac:dyDescent="0.25">
      <c r="A79" s="16">
        <v>2</v>
      </c>
      <c r="B79" s="16">
        <v>4</v>
      </c>
      <c r="C79" s="16">
        <v>1</v>
      </c>
      <c r="D79" s="16"/>
      <c r="E79" s="23" t="s">
        <v>162</v>
      </c>
      <c r="F79" s="19">
        <v>0</v>
      </c>
      <c r="G79" s="19"/>
      <c r="H79" s="19">
        <v>0</v>
      </c>
      <c r="I79" s="19">
        <v>0</v>
      </c>
    </row>
    <row r="80" spans="1:9" ht="45" x14ac:dyDescent="0.25">
      <c r="A80" s="16">
        <v>2</v>
      </c>
      <c r="B80" s="16">
        <v>4</v>
      </c>
      <c r="C80" s="16">
        <v>1</v>
      </c>
      <c r="D80" s="16">
        <v>14</v>
      </c>
      <c r="E80" s="23" t="s">
        <v>163</v>
      </c>
      <c r="F80" s="32"/>
      <c r="G80" s="32"/>
      <c r="H80" s="32"/>
      <c r="I80" s="32"/>
    </row>
    <row r="81" spans="1:9" ht="45" x14ac:dyDescent="0.25">
      <c r="A81" s="16">
        <v>2</v>
      </c>
      <c r="B81" s="16">
        <v>4</v>
      </c>
      <c r="C81" s="16">
        <v>1</v>
      </c>
      <c r="D81" s="16">
        <v>18</v>
      </c>
      <c r="E81" s="23" t="s">
        <v>164</v>
      </c>
      <c r="F81" s="32"/>
      <c r="G81" s="32"/>
      <c r="H81" s="32"/>
      <c r="I81" s="32"/>
    </row>
    <row r="82" spans="1:9" ht="90" x14ac:dyDescent="0.25">
      <c r="A82" s="16">
        <v>2</v>
      </c>
      <c r="B82" s="16">
        <v>4</v>
      </c>
      <c r="C82" s="16">
        <v>1</v>
      </c>
      <c r="D82" s="16">
        <v>54</v>
      </c>
      <c r="E82" s="23" t="s">
        <v>165</v>
      </c>
      <c r="F82" s="32"/>
      <c r="G82" s="32"/>
      <c r="H82" s="32"/>
      <c r="I82" s="32"/>
    </row>
    <row r="83" spans="1:9" ht="33.75" x14ac:dyDescent="0.25">
      <c r="A83" s="16">
        <v>2</v>
      </c>
      <c r="B83" s="16">
        <v>4</v>
      </c>
      <c r="C83" s="16">
        <v>1</v>
      </c>
      <c r="D83" s="16">
        <v>70</v>
      </c>
      <c r="E83" s="23" t="s">
        <v>166</v>
      </c>
      <c r="F83" s="32"/>
      <c r="G83" s="32"/>
      <c r="H83" s="32"/>
      <c r="I83" s="32"/>
    </row>
    <row r="84" spans="1:9" ht="67.5" x14ac:dyDescent="0.25">
      <c r="A84" s="16">
        <v>2</v>
      </c>
      <c r="B84" s="16">
        <v>4</v>
      </c>
      <c r="C84" s="16">
        <v>1</v>
      </c>
      <c r="D84" s="16">
        <v>71</v>
      </c>
      <c r="E84" s="23" t="s">
        <v>167</v>
      </c>
      <c r="F84" s="32"/>
      <c r="G84" s="32"/>
      <c r="H84" s="32"/>
      <c r="I84" s="32"/>
    </row>
    <row r="85" spans="1:9" x14ac:dyDescent="0.25">
      <c r="A85" s="16">
        <v>2</v>
      </c>
      <c r="B85" s="16">
        <v>5</v>
      </c>
      <c r="C85" s="16"/>
      <c r="D85" s="16"/>
      <c r="E85" s="23" t="s">
        <v>168</v>
      </c>
      <c r="F85" s="19">
        <v>0</v>
      </c>
      <c r="G85" s="19"/>
      <c r="H85" s="19">
        <v>0</v>
      </c>
      <c r="I85" s="19">
        <v>0</v>
      </c>
    </row>
    <row r="86" spans="1:9" x14ac:dyDescent="0.25">
      <c r="A86" s="16">
        <v>2</v>
      </c>
      <c r="B86" s="16">
        <v>5</v>
      </c>
      <c r="C86" s="16">
        <v>1</v>
      </c>
      <c r="D86" s="16"/>
      <c r="E86" s="23" t="s">
        <v>169</v>
      </c>
      <c r="F86" s="19">
        <v>0</v>
      </c>
      <c r="G86" s="19"/>
      <c r="H86" s="19">
        <v>0</v>
      </c>
      <c r="I86" s="19">
        <v>0</v>
      </c>
    </row>
    <row r="87" spans="1:9" x14ac:dyDescent="0.25">
      <c r="A87" s="16">
        <v>2</v>
      </c>
      <c r="B87" s="16">
        <v>5</v>
      </c>
      <c r="C87" s="16">
        <v>1</v>
      </c>
      <c r="D87" s="28">
        <v>2</v>
      </c>
      <c r="E87" s="23" t="s">
        <v>170</v>
      </c>
      <c r="F87" s="32"/>
      <c r="G87" s="32"/>
      <c r="H87" s="32"/>
      <c r="I87" s="32"/>
    </row>
    <row r="88" spans="1:9" x14ac:dyDescent="0.25">
      <c r="A88" s="16">
        <v>2</v>
      </c>
      <c r="B88" s="16">
        <v>5</v>
      </c>
      <c r="C88" s="16">
        <v>2</v>
      </c>
      <c r="D88" s="16"/>
      <c r="E88" s="23" t="s">
        <v>171</v>
      </c>
      <c r="F88" s="19">
        <v>0</v>
      </c>
      <c r="G88" s="19"/>
      <c r="H88" s="19">
        <v>0</v>
      </c>
      <c r="I88" s="19">
        <v>0</v>
      </c>
    </row>
    <row r="89" spans="1:9" x14ac:dyDescent="0.25">
      <c r="A89" s="16">
        <v>2</v>
      </c>
      <c r="B89" s="16">
        <v>5</v>
      </c>
      <c r="C89" s="16">
        <v>2</v>
      </c>
      <c r="D89" s="16">
        <v>2</v>
      </c>
      <c r="E89" s="23" t="s">
        <v>170</v>
      </c>
      <c r="F89" s="32"/>
      <c r="G89" s="32"/>
      <c r="H89" s="32"/>
      <c r="I89" s="32"/>
    </row>
    <row r="90" spans="1:9" x14ac:dyDescent="0.25">
      <c r="A90" s="14">
        <v>2</v>
      </c>
      <c r="B90" s="14">
        <v>6</v>
      </c>
      <c r="C90" s="14"/>
      <c r="D90" s="14"/>
      <c r="E90" s="17" t="s">
        <v>172</v>
      </c>
      <c r="F90" s="13">
        <v>0</v>
      </c>
      <c r="G90" s="13">
        <v>234.7</v>
      </c>
      <c r="H90" s="13">
        <v>0</v>
      </c>
      <c r="I90" s="13">
        <v>9.4</v>
      </c>
    </row>
    <row r="91" spans="1:9" x14ac:dyDescent="0.25">
      <c r="A91" s="16">
        <v>2</v>
      </c>
      <c r="B91" s="16">
        <v>6</v>
      </c>
      <c r="C91" s="16">
        <v>1</v>
      </c>
      <c r="D91" s="16"/>
      <c r="E91" s="23" t="s">
        <v>172</v>
      </c>
      <c r="F91" s="19">
        <v>0</v>
      </c>
      <c r="G91" s="19">
        <v>234.7</v>
      </c>
      <c r="H91" s="19">
        <v>0</v>
      </c>
      <c r="I91" s="19">
        <v>0</v>
      </c>
    </row>
    <row r="92" spans="1:9" ht="33.75" x14ac:dyDescent="0.25">
      <c r="A92" s="16">
        <v>2</v>
      </c>
      <c r="B92" s="16">
        <v>6</v>
      </c>
      <c r="C92" s="16">
        <v>1</v>
      </c>
      <c r="D92" s="16">
        <v>5</v>
      </c>
      <c r="E92" s="23" t="s">
        <v>173</v>
      </c>
      <c r="F92" s="32"/>
      <c r="G92" s="32"/>
      <c r="H92" s="32"/>
      <c r="I92" s="32"/>
    </row>
    <row r="93" spans="1:9" ht="22.5" x14ac:dyDescent="0.25">
      <c r="A93" s="16">
        <v>2</v>
      </c>
      <c r="B93" s="16">
        <v>6</v>
      </c>
      <c r="C93" s="16">
        <v>1</v>
      </c>
      <c r="D93" s="16">
        <v>7</v>
      </c>
      <c r="E93" s="23" t="s">
        <v>174</v>
      </c>
      <c r="F93" s="32"/>
      <c r="G93" s="32"/>
      <c r="H93" s="32"/>
      <c r="I93" s="32"/>
    </row>
    <row r="94" spans="1:9" ht="22.5" x14ac:dyDescent="0.25">
      <c r="A94" s="16">
        <v>2</v>
      </c>
      <c r="B94" s="16">
        <v>6</v>
      </c>
      <c r="C94" s="16">
        <v>1</v>
      </c>
      <c r="D94" s="16">
        <v>9</v>
      </c>
      <c r="E94" s="23" t="s">
        <v>175</v>
      </c>
      <c r="F94" s="32"/>
      <c r="G94" s="32"/>
      <c r="H94" s="32"/>
      <c r="I94" s="32"/>
    </row>
    <row r="95" spans="1:9" x14ac:dyDescent="0.25">
      <c r="A95" s="16">
        <v>2</v>
      </c>
      <c r="B95" s="16">
        <v>6</v>
      </c>
      <c r="C95" s="16">
        <v>1</v>
      </c>
      <c r="D95" s="16">
        <v>15</v>
      </c>
      <c r="E95" s="23" t="s">
        <v>176</v>
      </c>
      <c r="F95" s="32"/>
      <c r="G95" s="32"/>
      <c r="H95" s="32"/>
      <c r="I95" s="32"/>
    </row>
    <row r="96" spans="1:9" ht="33.75" x14ac:dyDescent="0.25">
      <c r="A96" s="16">
        <v>2</v>
      </c>
      <c r="B96" s="16">
        <v>6</v>
      </c>
      <c r="C96" s="16">
        <v>1</v>
      </c>
      <c r="D96" s="16">
        <v>17</v>
      </c>
      <c r="E96" s="23" t="s">
        <v>177</v>
      </c>
      <c r="F96" s="32"/>
      <c r="G96" s="32"/>
      <c r="H96" s="32"/>
      <c r="I96" s="32"/>
    </row>
    <row r="97" spans="1:9" x14ac:dyDescent="0.25">
      <c r="A97" s="14">
        <v>3</v>
      </c>
      <c r="B97" s="16"/>
      <c r="C97" s="16"/>
      <c r="D97" s="16"/>
      <c r="E97" s="29" t="s">
        <v>178</v>
      </c>
      <c r="F97" s="45">
        <v>0</v>
      </c>
      <c r="G97" s="45">
        <v>335.6</v>
      </c>
      <c r="H97" s="45">
        <v>0</v>
      </c>
      <c r="I97" s="45">
        <v>0</v>
      </c>
    </row>
    <row r="98" spans="1:9" ht="21" x14ac:dyDescent="0.25">
      <c r="A98" s="14">
        <v>3</v>
      </c>
      <c r="B98" s="14">
        <v>1</v>
      </c>
      <c r="C98" s="14"/>
      <c r="D98" s="14"/>
      <c r="E98" s="17" t="s">
        <v>179</v>
      </c>
      <c r="F98" s="13">
        <v>0</v>
      </c>
      <c r="G98" s="13">
        <v>0</v>
      </c>
      <c r="H98" s="13">
        <v>0</v>
      </c>
      <c r="I98" s="13">
        <v>0</v>
      </c>
    </row>
    <row r="99" spans="1:9" ht="22.5" x14ac:dyDescent="0.25">
      <c r="A99" s="16">
        <v>3</v>
      </c>
      <c r="B99" s="16">
        <v>1</v>
      </c>
      <c r="C99" s="16">
        <v>1</v>
      </c>
      <c r="D99" s="16"/>
      <c r="E99" s="23" t="s">
        <v>179</v>
      </c>
      <c r="F99" s="19">
        <v>0</v>
      </c>
      <c r="G99" s="19">
        <v>0</v>
      </c>
      <c r="H99" s="19">
        <v>0</v>
      </c>
      <c r="I99" s="19">
        <v>0</v>
      </c>
    </row>
    <row r="100" spans="1:9" ht="33.75" x14ac:dyDescent="0.25">
      <c r="A100" s="16">
        <v>3</v>
      </c>
      <c r="B100" s="16">
        <v>1</v>
      </c>
      <c r="C100" s="16">
        <v>1</v>
      </c>
      <c r="D100" s="16">
        <v>2</v>
      </c>
      <c r="E100" s="23" t="s">
        <v>180</v>
      </c>
      <c r="F100" s="32"/>
      <c r="G100" s="32"/>
      <c r="H100" s="32" t="s">
        <v>190</v>
      </c>
      <c r="I100" s="32"/>
    </row>
    <row r="101" spans="1:9" x14ac:dyDescent="0.25">
      <c r="A101" s="16">
        <v>3</v>
      </c>
      <c r="B101" s="16">
        <v>1</v>
      </c>
      <c r="C101" s="16">
        <v>1</v>
      </c>
      <c r="D101" s="16">
        <v>3</v>
      </c>
      <c r="E101" s="23" t="s">
        <v>181</v>
      </c>
      <c r="F101" s="32"/>
      <c r="G101" s="32"/>
      <c r="H101" s="32"/>
      <c r="I101" s="32"/>
    </row>
    <row r="102" spans="1:9" ht="22.5" x14ac:dyDescent="0.25">
      <c r="A102" s="16">
        <v>3</v>
      </c>
      <c r="B102" s="16">
        <v>1</v>
      </c>
      <c r="C102" s="16">
        <v>1</v>
      </c>
      <c r="D102" s="16">
        <v>7</v>
      </c>
      <c r="E102" s="23" t="s">
        <v>182</v>
      </c>
      <c r="F102" s="32"/>
      <c r="G102" s="32"/>
      <c r="H102" s="32"/>
      <c r="I102" s="32"/>
    </row>
    <row r="103" spans="1:9" x14ac:dyDescent="0.25">
      <c r="A103" s="14">
        <v>3</v>
      </c>
      <c r="B103" s="14">
        <v>3</v>
      </c>
      <c r="C103" s="14"/>
      <c r="D103" s="14"/>
      <c r="E103" s="17" t="s">
        <v>183</v>
      </c>
      <c r="F103" s="13">
        <v>0</v>
      </c>
      <c r="G103" s="13">
        <v>335.6</v>
      </c>
      <c r="H103" s="13">
        <v>0</v>
      </c>
      <c r="I103" s="13">
        <v>1721.5</v>
      </c>
    </row>
    <row r="104" spans="1:9" x14ac:dyDescent="0.25">
      <c r="A104" s="16">
        <v>3</v>
      </c>
      <c r="B104" s="16">
        <v>3</v>
      </c>
      <c r="C104" s="16">
        <v>1</v>
      </c>
      <c r="D104" s="16"/>
      <c r="E104" s="23" t="s">
        <v>184</v>
      </c>
      <c r="F104" s="19">
        <v>0</v>
      </c>
      <c r="G104" s="19"/>
      <c r="H104" s="19">
        <v>0</v>
      </c>
      <c r="I104" s="19">
        <v>1721.5</v>
      </c>
    </row>
    <row r="105" spans="1:9" x14ac:dyDescent="0.25">
      <c r="A105" s="16">
        <v>3</v>
      </c>
      <c r="B105" s="16">
        <v>3</v>
      </c>
      <c r="C105" s="16">
        <v>1</v>
      </c>
      <c r="D105" s="16">
        <v>1</v>
      </c>
      <c r="E105" s="23" t="s">
        <v>185</v>
      </c>
      <c r="F105" s="32">
        <v>0</v>
      </c>
      <c r="G105" s="32">
        <v>335.6</v>
      </c>
      <c r="H105" s="32"/>
      <c r="I105" s="32">
        <v>1721.5</v>
      </c>
    </row>
    <row r="106" spans="1:9" x14ac:dyDescent="0.25">
      <c r="A106" s="16">
        <v>3</v>
      </c>
      <c r="B106" s="16">
        <v>3</v>
      </c>
      <c r="C106" s="16">
        <v>2</v>
      </c>
      <c r="D106" s="30"/>
      <c r="E106" s="31" t="s">
        <v>186</v>
      </c>
      <c r="F106" s="19">
        <v>0</v>
      </c>
      <c r="G106" s="19"/>
      <c r="H106" s="19">
        <v>0</v>
      </c>
      <c r="I106" s="19">
        <v>0</v>
      </c>
    </row>
    <row r="107" spans="1:9" x14ac:dyDescent="0.25">
      <c r="F107" s="33"/>
      <c r="G107" s="33"/>
      <c r="H107" s="33"/>
      <c r="I107" s="33"/>
    </row>
  </sheetData>
  <mergeCells count="8">
    <mergeCell ref="A1:I2"/>
    <mergeCell ref="A4:E4"/>
    <mergeCell ref="F4:F7"/>
    <mergeCell ref="G4:G7"/>
    <mergeCell ref="H4:I6"/>
    <mergeCell ref="B5:E5"/>
    <mergeCell ref="C6:E6"/>
    <mergeCell ref="D7:E7"/>
  </mergeCells>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рус</vt:lpstr>
      <vt:lpstr>каз</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2026-08-06T07:59:10Z</dcterms:modified>
</cp:coreProperties>
</file>