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G17" i="1"/>
  <c r="F17"/>
  <c r="E17"/>
  <c r="D17"/>
  <c r="C17"/>
  <c r="C5"/>
  <c r="M23"/>
  <c r="I23"/>
  <c r="F23"/>
  <c r="M22"/>
  <c r="K22"/>
  <c r="I22"/>
  <c r="G22"/>
  <c r="F22"/>
  <c r="M21"/>
  <c r="M17" s="1"/>
  <c r="K21"/>
  <c r="I21"/>
  <c r="M20"/>
  <c r="K20"/>
  <c r="I20"/>
  <c r="I17" s="1"/>
  <c r="M19"/>
  <c r="K19"/>
  <c r="I19"/>
  <c r="G19"/>
  <c r="F19"/>
  <c r="L17"/>
  <c r="J17"/>
  <c r="H17"/>
  <c r="N9"/>
  <c r="L9"/>
  <c r="J9"/>
  <c r="G9"/>
  <c r="F9"/>
  <c r="N8"/>
  <c r="L8"/>
  <c r="J8"/>
  <c r="G8"/>
  <c r="F8"/>
  <c r="N7"/>
  <c r="L7"/>
  <c r="J7"/>
  <c r="G7"/>
  <c r="F7"/>
  <c r="N6"/>
  <c r="L6"/>
  <c r="J6"/>
  <c r="J5" s="1"/>
  <c r="G6"/>
  <c r="F6"/>
  <c r="M5"/>
  <c r="K5"/>
  <c r="I5"/>
  <c r="E5"/>
  <c r="D5"/>
  <c r="K17" l="1"/>
  <c r="L5"/>
  <c r="N5"/>
  <c r="F5"/>
  <c r="G5"/>
</calcChain>
</file>

<file path=xl/sharedStrings.xml><?xml version="1.0" encoding="utf-8"?>
<sst xmlns="http://schemas.openxmlformats.org/spreadsheetml/2006/main" count="54" uniqueCount="41">
  <si>
    <t>тыс. тенге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</si>
  <si>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</si>
  <si>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</si>
  <si>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</si>
  <si>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</si>
  <si>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</si>
  <si>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</si>
  <si>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</si>
  <si>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</si>
  <si>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2023ж.  фактіден ауытқу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</si>
  <si>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</si>
  <si>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</si>
  <si>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</si>
  <si>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</si>
  <si>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</si>
  <si>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</si>
  <si>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Ауықтқу</t>
  </si>
  <si>
    <t xml:space="preserve">Факт  </t>
  </si>
  <si>
    <t>01.12.   2025 ж фактіден ауытқу.</t>
  </si>
  <si>
    <t>01.05.   2023 ж фактіден ауытқу.</t>
  </si>
  <si>
    <t>01.12.2023 ж фактіден ауытқу.</t>
  </si>
  <si>
    <t>Шығыстар</t>
  </si>
  <si>
    <t>01</t>
  </si>
  <si>
    <t>Жалпы сипаттағы мемлекеттік қызметтер</t>
  </si>
  <si>
    <t>06</t>
  </si>
  <si>
    <t>Әлеуметтік көмек және әлеуметтік қамсыздандыру</t>
  </si>
  <si>
    <t>07</t>
  </si>
  <si>
    <t>Тұрғын үй-коммуналдық шаруашылық саласындағы қызметтер</t>
  </si>
  <si>
    <t>12</t>
  </si>
  <si>
    <t>Көлік және коммуникация</t>
  </si>
  <si>
    <t>Басқалары</t>
  </si>
  <si>
    <t>Трансферттер</t>
  </si>
  <si>
    <t xml:space="preserve">
 2026жылға арналған жоспар</t>
  </si>
  <si>
    <t xml:space="preserve">
 2026 жылға арналған жоспар</t>
  </si>
  <si>
    <t>Ағашорын ауылдық округі бюджетінің  2026 жылғы 1 қараша  кіріс бөлігінің орындалуы</t>
  </si>
  <si>
    <t xml:space="preserve"> 2026ж. 01.11.орындау</t>
  </si>
  <si>
    <t>2025ж. 01.11</t>
  </si>
  <si>
    <t>2024ж 01.11.</t>
  </si>
  <si>
    <t>2023ж. 01.11</t>
  </si>
  <si>
    <t>Ағашорын ауылдық округі бюджетінің  2026 жылғы 1 қараша  шығыс бөлігінің орындалуы</t>
  </si>
  <si>
    <t xml:space="preserve"> 2025ж. 01.11.орындау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</si>
</sst>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left" vertical="top"/>
    </xf>
    <xf numFmtId="164" fontId="1" fillId="0" borderId="2" xfId="0" applyNumberFormat="1" applyFont="1" applyFill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textRotation="90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top" textRotation="90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topLeftCell="A10" workbookViewId="0">
      <selection activeCell="Q20" sqref="Q20"/>
    </sheetView>
  </sheetViews>
  <sheetFormatPr defaultRowHeight="15"/>
  <cols>
    <col min="1" max="1" width="7.42578125" customWidth="1"/>
    <col min="2" max="2" width="16.7109375" customWidth="1"/>
    <col min="3" max="3" width="12" customWidth="1"/>
    <col min="4" max="4" width="11.140625" customWidth="1"/>
    <col min="7" max="7" width="10.28515625" customWidth="1"/>
    <col min="9" max="9" width="9.85546875" bestFit="1" customWidth="1"/>
    <col min="10" max="10" width="10.7109375" customWidth="1"/>
    <col min="11" max="11" width="9.85546875" bestFit="1" customWidth="1"/>
    <col min="12" max="12" width="10.140625" customWidth="1"/>
    <col min="13" max="13" width="11.28515625" customWidth="1"/>
    <col min="14" max="14" width="11" customWidth="1"/>
  </cols>
  <sheetData>
    <row r="1" spans="1:16" ht="15.75">
      <c r="C1" s="30" t="s">
        <v>34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15.7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6" t="s">
        <v>0</v>
      </c>
      <c r="N2" s="36"/>
      <c r="O2" s="4"/>
      <c r="P2" s="4"/>
    </row>
    <row r="3" spans="1:16" ht="37.5" customHeight="1">
      <c r="A3" s="37" t="s">
        <v>1</v>
      </c>
      <c r="B3" s="38" t="s">
        <v>2</v>
      </c>
      <c r="C3" s="39" t="s">
        <v>32</v>
      </c>
      <c r="D3" s="40" t="s">
        <v>35</v>
      </c>
      <c r="E3" s="41"/>
      <c r="F3" s="39" t="s">
        <v>3</v>
      </c>
      <c r="G3" s="39"/>
      <c r="H3" s="42" t="s">
        <v>4</v>
      </c>
      <c r="I3" s="39" t="s">
        <v>36</v>
      </c>
      <c r="J3" s="39"/>
      <c r="K3" s="39" t="s">
        <v>37</v>
      </c>
      <c r="L3" s="39"/>
      <c r="M3" s="39" t="s">
        <v>38</v>
      </c>
      <c r="N3" s="39"/>
      <c r="O3" s="9"/>
      <c r="P3" s="9"/>
    </row>
    <row r="4" spans="1:16" ht="63">
      <c r="A4" s="37"/>
      <c r="B4" s="38"/>
      <c r="C4" s="39"/>
      <c r="D4" s="10" t="s">
        <v>5</v>
      </c>
      <c r="E4" s="10" t="s">
        <v>6</v>
      </c>
      <c r="F4" s="11" t="s">
        <v>7</v>
      </c>
      <c r="G4" s="11" t="s">
        <v>8</v>
      </c>
      <c r="H4" s="43"/>
      <c r="I4" s="11" t="s">
        <v>6</v>
      </c>
      <c r="J4" s="11" t="s">
        <v>9</v>
      </c>
      <c r="K4" s="11" t="s">
        <v>6</v>
      </c>
      <c r="L4" s="11" t="s">
        <v>9</v>
      </c>
      <c r="M4" s="11" t="s">
        <v>6</v>
      </c>
      <c r="N4" s="11" t="s">
        <v>9</v>
      </c>
      <c r="O4" s="9"/>
      <c r="P4" s="9"/>
    </row>
    <row r="5" spans="1:16" ht="15.75">
      <c r="A5" s="12"/>
      <c r="B5" s="12" t="s">
        <v>10</v>
      </c>
      <c r="C5" s="13">
        <f>C6+C9</f>
        <v>65303</v>
      </c>
      <c r="D5" s="13">
        <f>D6+D9</f>
        <v>60783.1</v>
      </c>
      <c r="E5" s="13">
        <f>E6+E9</f>
        <v>68878.799999999988</v>
      </c>
      <c r="F5" s="13">
        <f t="shared" ref="F5:N5" si="0">SUM(F6:F9)</f>
        <v>8095.6999999999971</v>
      </c>
      <c r="G5" s="13">
        <f t="shared" si="0"/>
        <v>3575.7999999999956</v>
      </c>
      <c r="H5" s="13"/>
      <c r="I5" s="13">
        <f t="shared" si="0"/>
        <v>17637</v>
      </c>
      <c r="J5" s="13">
        <f t="shared" si="0"/>
        <v>51241.799999999996</v>
      </c>
      <c r="K5" s="13">
        <f t="shared" si="0"/>
        <v>34723</v>
      </c>
      <c r="L5" s="13">
        <f t="shared" si="0"/>
        <v>34155.799999999996</v>
      </c>
      <c r="M5" s="13">
        <f t="shared" si="0"/>
        <v>109325.6</v>
      </c>
      <c r="N5" s="13">
        <f t="shared" si="0"/>
        <v>-38952.199999999997</v>
      </c>
      <c r="O5" s="14"/>
      <c r="P5" s="14"/>
    </row>
    <row r="6" spans="1:16" ht="31.5">
      <c r="A6" s="15">
        <v>1</v>
      </c>
      <c r="B6" s="16" t="s">
        <v>11</v>
      </c>
      <c r="C6" s="17">
        <v>37512</v>
      </c>
      <c r="D6" s="17">
        <v>37319</v>
      </c>
      <c r="E6" s="17">
        <v>45414.7</v>
      </c>
      <c r="F6" s="17">
        <f>E6-D6</f>
        <v>8095.6999999999971</v>
      </c>
      <c r="G6" s="17">
        <f>E6-C6</f>
        <v>7902.6999999999971</v>
      </c>
      <c r="H6" s="18"/>
      <c r="I6" s="17">
        <v>15752.3</v>
      </c>
      <c r="J6" s="17">
        <f>E6-I6</f>
        <v>29662.399999999998</v>
      </c>
      <c r="K6" s="17">
        <v>1914.3</v>
      </c>
      <c r="L6" s="17">
        <f>E6-K6</f>
        <v>43500.399999999994</v>
      </c>
      <c r="M6" s="17">
        <v>1494.6</v>
      </c>
      <c r="N6" s="19">
        <f>E6-M7</f>
        <v>45387.7</v>
      </c>
      <c r="O6" s="20"/>
      <c r="P6" s="20"/>
    </row>
    <row r="7" spans="1:16" ht="31.5">
      <c r="A7" s="15">
        <v>2</v>
      </c>
      <c r="B7" s="16" t="s">
        <v>12</v>
      </c>
      <c r="C7" s="17">
        <v>0</v>
      </c>
      <c r="D7" s="17">
        <v>0</v>
      </c>
      <c r="E7" s="17">
        <v>0</v>
      </c>
      <c r="F7" s="17">
        <f t="shared" ref="F7:F9" si="1">E7-D7</f>
        <v>0</v>
      </c>
      <c r="G7" s="17">
        <f t="shared" ref="G7:G9" si="2">E7-C7</f>
        <v>0</v>
      </c>
      <c r="H7" s="18"/>
      <c r="I7" s="17">
        <v>0</v>
      </c>
      <c r="J7" s="17">
        <f t="shared" ref="J7:J9" si="3">E7-I7</f>
        <v>0</v>
      </c>
      <c r="K7" s="17">
        <v>0</v>
      </c>
      <c r="L7" s="17">
        <f t="shared" ref="L7:L9" si="4">E7-K7</f>
        <v>0</v>
      </c>
      <c r="M7" s="17">
        <v>27</v>
      </c>
      <c r="N7" s="19">
        <f>E7-M8</f>
        <v>0</v>
      </c>
      <c r="O7" s="20"/>
      <c r="P7" s="20"/>
    </row>
    <row r="8" spans="1:16" ht="63">
      <c r="A8" s="15">
        <v>3</v>
      </c>
      <c r="B8" s="16" t="s">
        <v>13</v>
      </c>
      <c r="C8" s="17">
        <v>0</v>
      </c>
      <c r="D8" s="17">
        <v>0</v>
      </c>
      <c r="E8" s="17">
        <v>0</v>
      </c>
      <c r="F8" s="17">
        <f t="shared" si="1"/>
        <v>0</v>
      </c>
      <c r="G8" s="17">
        <f t="shared" si="2"/>
        <v>0</v>
      </c>
      <c r="H8" s="18"/>
      <c r="I8" s="17">
        <v>0</v>
      </c>
      <c r="J8" s="17">
        <f t="shared" si="3"/>
        <v>0</v>
      </c>
      <c r="K8" s="17">
        <v>0</v>
      </c>
      <c r="L8" s="17">
        <f t="shared" si="4"/>
        <v>0</v>
      </c>
      <c r="M8" s="17">
        <v>0</v>
      </c>
      <c r="N8" s="19">
        <f t="shared" ref="N8:N9" si="5">E8-M8</f>
        <v>0</v>
      </c>
      <c r="O8" s="20"/>
      <c r="P8" s="20"/>
    </row>
    <row r="9" spans="1:16" ht="31.5">
      <c r="A9" s="15">
        <v>4</v>
      </c>
      <c r="B9" s="16" t="s">
        <v>14</v>
      </c>
      <c r="C9" s="17">
        <v>27791</v>
      </c>
      <c r="D9" s="17">
        <v>23464.1</v>
      </c>
      <c r="E9" s="17">
        <v>23464.1</v>
      </c>
      <c r="F9" s="17">
        <f t="shared" si="1"/>
        <v>0</v>
      </c>
      <c r="G9" s="17">
        <f t="shared" si="2"/>
        <v>-4326.9000000000015</v>
      </c>
      <c r="H9" s="18"/>
      <c r="I9" s="17">
        <v>1884.7</v>
      </c>
      <c r="J9" s="17">
        <f t="shared" si="3"/>
        <v>21579.399999999998</v>
      </c>
      <c r="K9" s="17">
        <v>32808.699999999997</v>
      </c>
      <c r="L9" s="17">
        <f t="shared" si="4"/>
        <v>-9344.5999999999985</v>
      </c>
      <c r="M9" s="17">
        <v>107804</v>
      </c>
      <c r="N9" s="19">
        <f t="shared" si="5"/>
        <v>-84339.9</v>
      </c>
      <c r="O9" s="20"/>
      <c r="P9" s="20"/>
    </row>
    <row r="10" spans="1:16" ht="15.7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0"/>
      <c r="O10" s="20"/>
      <c r="P10" s="20"/>
    </row>
    <row r="11" spans="1:16" ht="15.75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0"/>
      <c r="O11" s="20"/>
      <c r="P11" s="20"/>
    </row>
    <row r="12" spans="1:16" ht="15.75">
      <c r="A12" s="23"/>
      <c r="B12" s="30" t="s">
        <v>39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23"/>
    </row>
    <row r="13" spans="1:16" ht="15.75">
      <c r="A13" s="23"/>
      <c r="B13" s="23"/>
      <c r="C13" s="23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ht="15.7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31" t="s">
        <v>0</v>
      </c>
      <c r="M14" s="31"/>
      <c r="N14" s="23"/>
      <c r="O14" s="23"/>
      <c r="P14" s="23"/>
    </row>
    <row r="15" spans="1:16" ht="31.5" customHeight="1">
      <c r="A15" s="32" t="s">
        <v>15</v>
      </c>
      <c r="B15" s="33" t="s">
        <v>2</v>
      </c>
      <c r="C15" s="29" t="s">
        <v>33</v>
      </c>
      <c r="D15" s="34" t="s">
        <v>40</v>
      </c>
      <c r="E15" s="35"/>
      <c r="F15" s="29" t="s">
        <v>16</v>
      </c>
      <c r="G15" s="29"/>
      <c r="H15" s="28">
        <v>45962</v>
      </c>
      <c r="I15" s="29"/>
      <c r="J15" s="28">
        <v>45597</v>
      </c>
      <c r="K15" s="29"/>
      <c r="L15" s="28">
        <v>45231</v>
      </c>
      <c r="M15" s="29"/>
      <c r="N15" s="23"/>
      <c r="O15" s="23"/>
      <c r="P15" s="23"/>
    </row>
    <row r="16" spans="1:16" ht="63">
      <c r="A16" s="32"/>
      <c r="B16" s="33"/>
      <c r="C16" s="29"/>
      <c r="D16" s="16" t="s">
        <v>5</v>
      </c>
      <c r="E16" s="16" t="s">
        <v>6</v>
      </c>
      <c r="F16" s="16" t="s">
        <v>7</v>
      </c>
      <c r="G16" s="16" t="s">
        <v>8</v>
      </c>
      <c r="H16" s="16" t="s">
        <v>17</v>
      </c>
      <c r="I16" s="16" t="s">
        <v>18</v>
      </c>
      <c r="J16" s="16" t="s">
        <v>17</v>
      </c>
      <c r="K16" s="16" t="s">
        <v>19</v>
      </c>
      <c r="L16" s="16" t="s">
        <v>17</v>
      </c>
      <c r="M16" s="16" t="s">
        <v>20</v>
      </c>
      <c r="N16" s="23"/>
      <c r="O16" s="23"/>
      <c r="P16" s="23"/>
    </row>
    <row r="17" spans="1:16" ht="15.75">
      <c r="A17" s="24"/>
      <c r="B17" s="24" t="s">
        <v>21</v>
      </c>
      <c r="C17" s="19">
        <f>C18+C20+C21+C23</f>
        <v>74221</v>
      </c>
      <c r="D17" s="19">
        <f>D18+D20+D21+D23</f>
        <v>64326.799999999996</v>
      </c>
      <c r="E17" s="19">
        <f>E18+E20+E21+E23</f>
        <v>64321.299999999996</v>
      </c>
      <c r="F17" s="19">
        <f>F18+F20+F21+F23</f>
        <v>-5.5</v>
      </c>
      <c r="G17" s="19">
        <f>G18+G20+G21+G23</f>
        <v>-9899.6999999999989</v>
      </c>
      <c r="H17" s="19">
        <f t="shared" ref="H17:L17" si="6">SUM(H18:H23)</f>
        <v>34847.800000000003</v>
      </c>
      <c r="I17" s="19">
        <f>I18+I20+I21</f>
        <v>6240.2999999999993</v>
      </c>
      <c r="J17" s="19">
        <f t="shared" si="6"/>
        <v>34288.9</v>
      </c>
      <c r="K17" s="19">
        <f>K18+K19+K20+K21</f>
        <v>6799.2000000000007</v>
      </c>
      <c r="L17" s="19">
        <f t="shared" si="6"/>
        <v>108209.40000000001</v>
      </c>
      <c r="M17" s="19">
        <f>M18+M19+M20+M21+M22</f>
        <v>-67121.3</v>
      </c>
      <c r="N17" s="23"/>
      <c r="O17" s="23"/>
      <c r="P17" s="23"/>
    </row>
    <row r="18" spans="1:16" ht="63">
      <c r="A18" s="24" t="s">
        <v>22</v>
      </c>
      <c r="B18" s="16" t="s">
        <v>23</v>
      </c>
      <c r="C18" s="19">
        <v>30950</v>
      </c>
      <c r="D18" s="19">
        <v>26912</v>
      </c>
      <c r="E18" s="19">
        <v>26907.1</v>
      </c>
      <c r="F18" s="19">
        <v>-4.9000000000000004</v>
      </c>
      <c r="G18" s="19">
        <v>-4042.9</v>
      </c>
      <c r="H18" s="19">
        <v>23908.799999999999</v>
      </c>
      <c r="I18" s="19">
        <v>-20231.2</v>
      </c>
      <c r="J18" s="19">
        <v>21474.9</v>
      </c>
      <c r="K18" s="19">
        <v>-17797.3</v>
      </c>
      <c r="L18" s="19">
        <v>19866.8</v>
      </c>
      <c r="M18" s="19">
        <v>-16189.2</v>
      </c>
      <c r="N18" s="23"/>
      <c r="O18" s="23"/>
      <c r="P18" s="23"/>
    </row>
    <row r="19" spans="1:16" ht="63">
      <c r="A19" s="24" t="s">
        <v>24</v>
      </c>
      <c r="B19" s="16" t="s">
        <v>25</v>
      </c>
      <c r="C19" s="19">
        <v>0</v>
      </c>
      <c r="D19" s="19">
        <v>0</v>
      </c>
      <c r="E19" s="19">
        <v>0</v>
      </c>
      <c r="F19" s="19">
        <f t="shared" ref="F19:F23" si="7">E19-D19</f>
        <v>0</v>
      </c>
      <c r="G19" s="19">
        <f t="shared" ref="G19:G23" si="8">E19-C19</f>
        <v>0</v>
      </c>
      <c r="H19" s="19">
        <v>0</v>
      </c>
      <c r="I19" s="19">
        <f t="shared" ref="I19:I23" si="9">E19-H19</f>
        <v>0</v>
      </c>
      <c r="J19" s="19">
        <v>384</v>
      </c>
      <c r="K19" s="19">
        <f t="shared" ref="K19:K22" si="10">E19-J19</f>
        <v>-384</v>
      </c>
      <c r="L19" s="19">
        <v>1425</v>
      </c>
      <c r="M19" s="19">
        <f t="shared" ref="M19:M23" si="11">E19-L19</f>
        <v>-1425</v>
      </c>
      <c r="N19" s="23"/>
      <c r="O19" s="23"/>
      <c r="P19" s="23"/>
    </row>
    <row r="20" spans="1:16" ht="78.75">
      <c r="A20" s="24" t="s">
        <v>26</v>
      </c>
      <c r="B20" s="25" t="s">
        <v>27</v>
      </c>
      <c r="C20" s="19">
        <v>20419</v>
      </c>
      <c r="D20" s="19">
        <v>17737.7</v>
      </c>
      <c r="E20" s="19">
        <v>17737.599999999999</v>
      </c>
      <c r="F20" s="19">
        <v>-0.1</v>
      </c>
      <c r="G20" s="19">
        <v>-2681.4</v>
      </c>
      <c r="H20" s="19">
        <v>10168</v>
      </c>
      <c r="I20" s="19">
        <f t="shared" si="9"/>
        <v>7569.5999999999985</v>
      </c>
      <c r="J20" s="19">
        <v>11192</v>
      </c>
      <c r="K20" s="19">
        <f t="shared" si="10"/>
        <v>6545.5999999999985</v>
      </c>
      <c r="L20" s="19">
        <v>4216</v>
      </c>
      <c r="M20" s="19">
        <f t="shared" si="11"/>
        <v>13521.599999999999</v>
      </c>
      <c r="N20" s="23"/>
      <c r="O20" s="23"/>
      <c r="P20" s="23"/>
    </row>
    <row r="21" spans="1:16" ht="31.5">
      <c r="A21" s="24" t="s">
        <v>28</v>
      </c>
      <c r="B21" s="16" t="s">
        <v>29</v>
      </c>
      <c r="C21" s="19">
        <v>22848</v>
      </c>
      <c r="D21" s="19">
        <v>19673.099999999999</v>
      </c>
      <c r="E21" s="19">
        <v>19672.900000000001</v>
      </c>
      <c r="F21" s="19">
        <v>-0.2</v>
      </c>
      <c r="G21" s="19">
        <v>-3175.1</v>
      </c>
      <c r="H21" s="19">
        <v>771</v>
      </c>
      <c r="I21" s="19">
        <f t="shared" si="9"/>
        <v>18901.900000000001</v>
      </c>
      <c r="J21" s="19">
        <v>1238</v>
      </c>
      <c r="K21" s="19">
        <f t="shared" si="10"/>
        <v>18434.900000000001</v>
      </c>
      <c r="L21" s="19">
        <v>2110</v>
      </c>
      <c r="M21" s="19">
        <f t="shared" si="11"/>
        <v>17562.900000000001</v>
      </c>
      <c r="N21" s="23"/>
      <c r="O21" s="23"/>
      <c r="P21" s="23"/>
    </row>
    <row r="22" spans="1:16" ht="15.75">
      <c r="A22" s="24">
        <v>13</v>
      </c>
      <c r="B22" s="25" t="s">
        <v>30</v>
      </c>
      <c r="C22" s="19">
        <v>0</v>
      </c>
      <c r="D22" s="19">
        <v>0</v>
      </c>
      <c r="E22" s="19">
        <v>0</v>
      </c>
      <c r="F22" s="19">
        <f t="shared" si="7"/>
        <v>0</v>
      </c>
      <c r="G22" s="19">
        <f t="shared" si="8"/>
        <v>0</v>
      </c>
      <c r="H22" s="19">
        <v>0</v>
      </c>
      <c r="I22" s="19">
        <f t="shared" si="9"/>
        <v>0</v>
      </c>
      <c r="J22" s="19">
        <v>0</v>
      </c>
      <c r="K22" s="19">
        <f t="shared" si="10"/>
        <v>0</v>
      </c>
      <c r="L22" s="19">
        <v>80591.600000000006</v>
      </c>
      <c r="M22" s="19">
        <f t="shared" si="11"/>
        <v>-80591.600000000006</v>
      </c>
      <c r="N22" s="23"/>
      <c r="O22" s="23"/>
      <c r="P22" s="23"/>
    </row>
    <row r="23" spans="1:16" ht="15.75">
      <c r="A23" s="24">
        <v>15</v>
      </c>
      <c r="B23" s="24" t="s">
        <v>31</v>
      </c>
      <c r="C23" s="26">
        <v>4</v>
      </c>
      <c r="D23" s="26">
        <v>4</v>
      </c>
      <c r="E23" s="26">
        <v>3.7</v>
      </c>
      <c r="F23" s="19">
        <f t="shared" si="7"/>
        <v>-0.29999999999999982</v>
      </c>
      <c r="G23" s="19">
        <v>-0.3</v>
      </c>
      <c r="H23" s="26">
        <v>0</v>
      </c>
      <c r="I23" s="19">
        <f t="shared" si="9"/>
        <v>3.7</v>
      </c>
      <c r="J23" s="26">
        <v>0</v>
      </c>
      <c r="K23" s="19">
        <v>0</v>
      </c>
      <c r="L23" s="26">
        <v>0</v>
      </c>
      <c r="M23" s="19">
        <f t="shared" si="11"/>
        <v>3.7</v>
      </c>
      <c r="N23" s="23"/>
      <c r="O23" s="23"/>
      <c r="P23" s="23"/>
    </row>
    <row r="24" spans="1:16" ht="15.7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3"/>
      <c r="O24" s="23"/>
      <c r="P24" s="23"/>
    </row>
    <row r="25" spans="1:16" ht="15.75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5"/>
      <c r="O25" s="5"/>
      <c r="P25" s="5"/>
    </row>
    <row r="26" spans="1:16" ht="15.7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5.7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</sheetData>
  <mergeCells count="22">
    <mergeCell ref="C1:P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M3:N3"/>
    <mergeCell ref="L15:M15"/>
    <mergeCell ref="B12:O12"/>
    <mergeCell ref="D13:P13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2026-11-04T12:04:57Z</dcterms:modified>
</cp:coreProperties>
</file>