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РР ПЛАН РАЗВИТИЯ РАЙОНА\Уточнение апрель ПРР\ПРО Биржан сал 17.02.26г\Гульжан\"/>
    </mc:Choice>
  </mc:AlternateContent>
  <xr:revisionPtr revIDLastSave="0" documentId="13_ncr:1_{2E86BDA4-FEDA-4158-AF45-36A0323F91AD}" xr6:coauthVersionLast="45" xr6:coauthVersionMax="45" xr10:uidLastSave="{00000000-0000-0000-0000-000000000000}"/>
  <bookViews>
    <workbookView xWindow="-120" yWindow="-120" windowWidth="29040" windowHeight="15720" tabRatio="500" activeTab="5" xr2:uid="{00000000-000D-0000-FFFF-FFFF00000000}"/>
  </bookViews>
  <sheets>
    <sheet name="ПРР" sheetId="1" r:id="rId1"/>
    <sheet name="ИП" sheetId="2" r:id="rId2"/>
    <sheet name="ППМИП" sheetId="3" r:id="rId3"/>
    <sheet name="СТ к корр" sheetId="4" r:id="rId4"/>
    <sheet name="отчет 2" sheetId="8" r:id="rId5"/>
    <sheet name="Карта проблемных зон" sheetId="6" r:id="rId6"/>
  </sheets>
  <externalReferences>
    <externalReference r:id="rId7"/>
  </externalReferences>
  <definedNames>
    <definedName name="_xlnm._FilterDatabase" localSheetId="1" hidden="1">ИП!$A$5:$O$336</definedName>
    <definedName name="_xlnm._FilterDatabase" localSheetId="4" hidden="1">'отчет 2'!$A$8:$J$145</definedName>
    <definedName name="Z_265F7E40_7672_47D8_9CE4_4C134EF98C7D_.wvu.PrintArea" localSheetId="1">ИП!$A$2:$G$334</definedName>
    <definedName name="Z_265F7E40_7672_47D8_9CE4_4C134EF98C7D_.wvu.PrintArea" localSheetId="4">'отчет 2'!$A$6:$G$144</definedName>
    <definedName name="Z_265F7E40_7672_47D8_9CE4_4C134EF98C7D_.wvu.Rows" localSheetId="1">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,ИП!#REF!</definedName>
    <definedName name="Z_265F7E40_7672_47D8_9CE4_4C134EF98C7D_.wvu.Rows" localSheetId="4">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2'!#REF!,'отчет 2'!#REF!</definedName>
    <definedName name="Z_2ACE87DB_549C_494D_8D7C_02C5DADB0811_.wvu.Rows" localSheetId="1">ИП!#REF!,ИП!#REF!,ИП!#REF!,ИП!#REF!,ИП!#REF!,ИП!#REF!</definedName>
    <definedName name="Z_2ACE87DB_549C_494D_8D7C_02C5DADB0811_.wvu.Rows" localSheetId="4">'отчет 2'!#REF!,'отчет 2'!#REF!,'отчет 2'!#REF!,'отчет 2'!#REF!,'отчет 2'!#REF!,'отчет 2'!#REF!</definedName>
    <definedName name="Z_3866D92C_E6CA_4391_BC7D_E318C056A683_.wvu.Rows" localSheetId="1">ИП!#REF!,ИП!#REF!,ИП!#REF!,ИП!#REF!,ИП!#REF!,ИП!#REF!</definedName>
    <definedName name="Z_3866D92C_E6CA_4391_BC7D_E318C056A683_.wvu.Rows" localSheetId="4">'отчет 2'!#REF!,'отчет 2'!#REF!,'отчет 2'!#REF!,'отчет 2'!#REF!,'отчет 2'!#REF!,'отчет 2'!#REF!</definedName>
    <definedName name="Z_CE22115F_0C1E_41E3_9068_49E483EF679C_.wvu.Rows" localSheetId="1">ИП!#REF!,ИП!#REF!,ИП!#REF!,ИП!#REF!,ИП!#REF!,ИП!#REF!</definedName>
    <definedName name="Z_CE22115F_0C1E_41E3_9068_49E483EF679C_.wvu.Rows" localSheetId="4">'отчет 2'!#REF!,'отчет 2'!#REF!,'отчет 2'!#REF!,'отчет 2'!#REF!,'отчет 2'!#REF!,'отчет 2'!#REF!</definedName>
    <definedName name="_xlnm.Print_Titles" localSheetId="1">ИП!$3:$5</definedName>
    <definedName name="_xlnm.Print_Titles" localSheetId="4">'отчет 2'!$6:$8</definedName>
    <definedName name="_xlnm.Print_Area" localSheetId="1">ИП!$A$1:$O$336</definedName>
    <definedName name="_xlnm.Print_Area" localSheetId="4">'отчет 2'!$A$1:$J$145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33" i="2" l="1"/>
  <c r="B119" i="2" l="1"/>
  <c r="B104" i="2"/>
  <c r="M216" i="3" l="1"/>
  <c r="M215" i="3"/>
  <c r="M214" i="3"/>
  <c r="M213" i="3"/>
  <c r="M212" i="3"/>
  <c r="O211" i="3"/>
  <c r="N211" i="3"/>
  <c r="L211" i="3"/>
  <c r="K211" i="3"/>
  <c r="J211" i="3"/>
  <c r="I211" i="3"/>
  <c r="H211" i="3"/>
  <c r="G211" i="3"/>
  <c r="F211" i="3"/>
  <c r="E211" i="3"/>
  <c r="M210" i="3"/>
  <c r="M209" i="3"/>
  <c r="M208" i="3"/>
  <c r="M207" i="3"/>
  <c r="M206" i="3"/>
  <c r="M205" i="3"/>
  <c r="M204" i="3"/>
  <c r="O203" i="3"/>
  <c r="N203" i="3"/>
  <c r="L203" i="3"/>
  <c r="K203" i="3"/>
  <c r="J203" i="3"/>
  <c r="I203" i="3"/>
  <c r="H203" i="3"/>
  <c r="G203" i="3"/>
  <c r="F203" i="3"/>
  <c r="E203" i="3"/>
  <c r="M202" i="3"/>
  <c r="M201" i="3"/>
  <c r="M200" i="3"/>
  <c r="M199" i="3"/>
  <c r="M198" i="3"/>
  <c r="M197" i="3"/>
  <c r="M196" i="3"/>
  <c r="O195" i="3"/>
  <c r="N195" i="3"/>
  <c r="L195" i="3"/>
  <c r="K195" i="3"/>
  <c r="J195" i="3"/>
  <c r="I195" i="3"/>
  <c r="H195" i="3"/>
  <c r="G195" i="3"/>
  <c r="F195" i="3"/>
  <c r="E195" i="3"/>
  <c r="M194" i="3"/>
  <c r="M193" i="3"/>
  <c r="M192" i="3"/>
  <c r="M191" i="3"/>
  <c r="M190" i="3"/>
  <c r="M189" i="3"/>
  <c r="M188" i="3"/>
  <c r="O187" i="3"/>
  <c r="N187" i="3"/>
  <c r="L187" i="3"/>
  <c r="K187" i="3"/>
  <c r="J187" i="3"/>
  <c r="I187" i="3"/>
  <c r="H187" i="3"/>
  <c r="G187" i="3"/>
  <c r="F187" i="3"/>
  <c r="E187" i="3"/>
  <c r="M186" i="3"/>
  <c r="M185" i="3"/>
  <c r="M184" i="3"/>
  <c r="M183" i="3"/>
  <c r="M182" i="3"/>
  <c r="M181" i="3"/>
  <c r="M180" i="3"/>
  <c r="O179" i="3"/>
  <c r="N179" i="3"/>
  <c r="L179" i="3"/>
  <c r="K179" i="3"/>
  <c r="J179" i="3"/>
  <c r="I179" i="3"/>
  <c r="H179" i="3"/>
  <c r="G179" i="3"/>
  <c r="F179" i="3"/>
  <c r="E179" i="3"/>
  <c r="M178" i="3"/>
  <c r="M177" i="3"/>
  <c r="M176" i="3"/>
  <c r="M175" i="3"/>
  <c r="M174" i="3"/>
  <c r="M173" i="3"/>
  <c r="M172" i="3"/>
  <c r="O171" i="3"/>
  <c r="N171" i="3"/>
  <c r="L171" i="3"/>
  <c r="K171" i="3"/>
  <c r="J171" i="3"/>
  <c r="I171" i="3"/>
  <c r="H171" i="3"/>
  <c r="G171" i="3"/>
  <c r="F171" i="3"/>
  <c r="E171" i="3"/>
  <c r="M170" i="3"/>
  <c r="M169" i="3"/>
  <c r="M168" i="3"/>
  <c r="M167" i="3"/>
  <c r="M166" i="3"/>
  <c r="M165" i="3"/>
  <c r="M164" i="3"/>
  <c r="O163" i="3"/>
  <c r="N163" i="3"/>
  <c r="L163" i="3"/>
  <c r="K163" i="3"/>
  <c r="J163" i="3"/>
  <c r="I163" i="3"/>
  <c r="H163" i="3"/>
  <c r="G163" i="3"/>
  <c r="F163" i="3"/>
  <c r="E163" i="3"/>
  <c r="M162" i="3"/>
  <c r="M161" i="3"/>
  <c r="M160" i="3"/>
  <c r="M159" i="3"/>
  <c r="M158" i="3"/>
  <c r="M157" i="3"/>
  <c r="M156" i="3"/>
  <c r="O155" i="3"/>
  <c r="N155" i="3"/>
  <c r="L155" i="3"/>
  <c r="K155" i="3"/>
  <c r="J155" i="3"/>
  <c r="I155" i="3"/>
  <c r="H155" i="3"/>
  <c r="G155" i="3"/>
  <c r="F155" i="3"/>
  <c r="E155" i="3"/>
  <c r="M154" i="3"/>
  <c r="M153" i="3"/>
  <c r="M152" i="3"/>
  <c r="M151" i="3"/>
  <c r="M150" i="3"/>
  <c r="M149" i="3"/>
  <c r="M148" i="3"/>
  <c r="O147" i="3"/>
  <c r="N147" i="3"/>
  <c r="L147" i="3"/>
  <c r="K147" i="3"/>
  <c r="J147" i="3"/>
  <c r="I147" i="3"/>
  <c r="H147" i="3"/>
  <c r="G147" i="3"/>
  <c r="F147" i="3"/>
  <c r="E147" i="3"/>
  <c r="M146" i="3"/>
  <c r="M145" i="3"/>
  <c r="M144" i="3"/>
  <c r="M143" i="3"/>
  <c r="M142" i="3"/>
  <c r="M141" i="3"/>
  <c r="M140" i="3"/>
  <c r="O139" i="3"/>
  <c r="N139" i="3"/>
  <c r="L139" i="3"/>
  <c r="K139" i="3"/>
  <c r="J139" i="3"/>
  <c r="I139" i="3"/>
  <c r="H139" i="3"/>
  <c r="G139" i="3"/>
  <c r="F139" i="3"/>
  <c r="E139" i="3"/>
  <c r="M138" i="3"/>
  <c r="M137" i="3"/>
  <c r="M136" i="3"/>
  <c r="M135" i="3"/>
  <c r="M134" i="3"/>
  <c r="M133" i="3"/>
  <c r="M132" i="3"/>
  <c r="O131" i="3"/>
  <c r="N131" i="3"/>
  <c r="L131" i="3"/>
  <c r="K131" i="3"/>
  <c r="J131" i="3"/>
  <c r="I131" i="3"/>
  <c r="H131" i="3"/>
  <c r="G131" i="3"/>
  <c r="F131" i="3"/>
  <c r="E131" i="3"/>
  <c r="M130" i="3"/>
  <c r="M129" i="3"/>
  <c r="M127" i="3"/>
  <c r="M126" i="3"/>
  <c r="M125" i="3"/>
  <c r="M124" i="3"/>
  <c r="O123" i="3"/>
  <c r="N123" i="3"/>
  <c r="L123" i="3"/>
  <c r="K123" i="3"/>
  <c r="J123" i="3"/>
  <c r="I123" i="3"/>
  <c r="H123" i="3"/>
  <c r="G123" i="3"/>
  <c r="F123" i="3"/>
  <c r="E123" i="3"/>
  <c r="M122" i="3"/>
  <c r="M121" i="3"/>
  <c r="M120" i="3"/>
  <c r="M119" i="3"/>
  <c r="M118" i="3"/>
  <c r="M117" i="3"/>
  <c r="M116" i="3"/>
  <c r="O115" i="3"/>
  <c r="N115" i="3"/>
  <c r="L115" i="3"/>
  <c r="K115" i="3"/>
  <c r="J115" i="3"/>
  <c r="I115" i="3"/>
  <c r="H115" i="3"/>
  <c r="G115" i="3"/>
  <c r="F115" i="3"/>
  <c r="E115" i="3"/>
  <c r="M114" i="3"/>
  <c r="M113" i="3"/>
  <c r="M112" i="3"/>
  <c r="M111" i="3"/>
  <c r="M110" i="3"/>
  <c r="M109" i="3"/>
  <c r="M108" i="3"/>
  <c r="O107" i="3"/>
  <c r="N107" i="3"/>
  <c r="L107" i="3"/>
  <c r="K107" i="3"/>
  <c r="J107" i="3"/>
  <c r="I107" i="3"/>
  <c r="H107" i="3"/>
  <c r="G107" i="3"/>
  <c r="F107" i="3"/>
  <c r="E107" i="3"/>
  <c r="M106" i="3"/>
  <c r="M105" i="3"/>
  <c r="M104" i="3"/>
  <c r="M103" i="3"/>
  <c r="M102" i="3"/>
  <c r="M101" i="3"/>
  <c r="M100" i="3"/>
  <c r="O99" i="3"/>
  <c r="N99" i="3"/>
  <c r="L99" i="3"/>
  <c r="K99" i="3"/>
  <c r="J99" i="3"/>
  <c r="I99" i="3"/>
  <c r="H99" i="3"/>
  <c r="G99" i="3"/>
  <c r="F99" i="3"/>
  <c r="E99" i="3"/>
  <c r="M98" i="3"/>
  <c r="M97" i="3"/>
  <c r="M96" i="3"/>
  <c r="M95" i="3"/>
  <c r="M94" i="3"/>
  <c r="M93" i="3"/>
  <c r="M92" i="3"/>
  <c r="O91" i="3"/>
  <c r="N91" i="3"/>
  <c r="L91" i="3"/>
  <c r="K91" i="3"/>
  <c r="J91" i="3"/>
  <c r="I91" i="3"/>
  <c r="H91" i="3"/>
  <c r="G91" i="3"/>
  <c r="F91" i="3"/>
  <c r="E91" i="3"/>
  <c r="M90" i="3"/>
  <c r="M89" i="3"/>
  <c r="M88" i="3"/>
  <c r="M87" i="3"/>
  <c r="M86" i="3"/>
  <c r="M85" i="3"/>
  <c r="M84" i="3"/>
  <c r="O83" i="3"/>
  <c r="N83" i="3"/>
  <c r="L83" i="3"/>
  <c r="K83" i="3"/>
  <c r="J83" i="3"/>
  <c r="I83" i="3"/>
  <c r="H83" i="3"/>
  <c r="G83" i="3"/>
  <c r="F83" i="3"/>
  <c r="E83" i="3"/>
  <c r="M82" i="3"/>
  <c r="M81" i="3"/>
  <c r="M80" i="3"/>
  <c r="M79" i="3"/>
  <c r="M78" i="3"/>
  <c r="M77" i="3"/>
  <c r="M76" i="3"/>
  <c r="O75" i="3"/>
  <c r="N75" i="3"/>
  <c r="L75" i="3"/>
  <c r="K75" i="3"/>
  <c r="J75" i="3"/>
  <c r="I75" i="3"/>
  <c r="H75" i="3"/>
  <c r="G75" i="3"/>
  <c r="F75" i="3"/>
  <c r="E75" i="3"/>
  <c r="M74" i="3"/>
  <c r="M73" i="3"/>
  <c r="M72" i="3"/>
  <c r="M71" i="3"/>
  <c r="M70" i="3"/>
  <c r="M69" i="3"/>
  <c r="M68" i="3"/>
  <c r="O67" i="3"/>
  <c r="N67" i="3"/>
  <c r="L67" i="3"/>
  <c r="K67" i="3"/>
  <c r="J67" i="3"/>
  <c r="I67" i="3"/>
  <c r="H67" i="3"/>
  <c r="G67" i="3"/>
  <c r="F67" i="3"/>
  <c r="E67" i="3"/>
  <c r="M66" i="3"/>
  <c r="M65" i="3"/>
  <c r="M64" i="3"/>
  <c r="M63" i="3"/>
  <c r="M62" i="3"/>
  <c r="M61" i="3"/>
  <c r="M60" i="3"/>
  <c r="O59" i="3"/>
  <c r="N59" i="3"/>
  <c r="L59" i="3"/>
  <c r="K59" i="3"/>
  <c r="J59" i="3"/>
  <c r="I59" i="3"/>
  <c r="H59" i="3"/>
  <c r="G59" i="3"/>
  <c r="F59" i="3"/>
  <c r="E59" i="3"/>
  <c r="M58" i="3"/>
  <c r="M57" i="3"/>
  <c r="M56" i="3"/>
  <c r="M55" i="3"/>
  <c r="M54" i="3"/>
  <c r="M53" i="3"/>
  <c r="M52" i="3"/>
  <c r="O51" i="3"/>
  <c r="N51" i="3"/>
  <c r="L51" i="3"/>
  <c r="K51" i="3"/>
  <c r="J51" i="3"/>
  <c r="I51" i="3"/>
  <c r="H51" i="3"/>
  <c r="G51" i="3"/>
  <c r="F51" i="3"/>
  <c r="E51" i="3"/>
  <c r="M50" i="3"/>
  <c r="M49" i="3"/>
  <c r="M48" i="3"/>
  <c r="M47" i="3"/>
  <c r="M46" i="3"/>
  <c r="M45" i="3"/>
  <c r="M44" i="3"/>
  <c r="O43" i="3"/>
  <c r="N43" i="3"/>
  <c r="L43" i="3"/>
  <c r="K43" i="3"/>
  <c r="J43" i="3"/>
  <c r="I43" i="3"/>
  <c r="H43" i="3"/>
  <c r="G43" i="3"/>
  <c r="F43" i="3"/>
  <c r="E43" i="3"/>
  <c r="M42" i="3"/>
  <c r="M41" i="3"/>
  <c r="M40" i="3"/>
  <c r="M39" i="3"/>
  <c r="M38" i="3"/>
  <c r="M37" i="3"/>
  <c r="M36" i="3"/>
  <c r="O35" i="3"/>
  <c r="N35" i="3"/>
  <c r="L35" i="3"/>
  <c r="K35" i="3"/>
  <c r="J35" i="3"/>
  <c r="I35" i="3"/>
  <c r="H35" i="3"/>
  <c r="G35" i="3"/>
  <c r="F35" i="3"/>
  <c r="E35" i="3"/>
  <c r="M34" i="3"/>
  <c r="M33" i="3"/>
  <c r="M32" i="3"/>
  <c r="M31" i="3"/>
  <c r="M30" i="3"/>
  <c r="M29" i="3"/>
  <c r="M28" i="3"/>
  <c r="O27" i="3"/>
  <c r="N27" i="3"/>
  <c r="L27" i="3"/>
  <c r="K27" i="3"/>
  <c r="J27" i="3"/>
  <c r="I27" i="3"/>
  <c r="H27" i="3"/>
  <c r="G27" i="3"/>
  <c r="F27" i="3"/>
  <c r="E27" i="3"/>
  <c r="M26" i="3"/>
  <c r="M25" i="3"/>
  <c r="M24" i="3"/>
  <c r="M23" i="3"/>
  <c r="M22" i="3"/>
  <c r="M21" i="3"/>
  <c r="M20" i="3"/>
  <c r="O19" i="3"/>
  <c r="N19" i="3"/>
  <c r="L19" i="3"/>
  <c r="K19" i="3"/>
  <c r="J19" i="3"/>
  <c r="I19" i="3"/>
  <c r="H19" i="3"/>
  <c r="G19" i="3"/>
  <c r="F19" i="3"/>
  <c r="E19" i="3"/>
  <c r="M18" i="3"/>
  <c r="M17" i="3"/>
  <c r="L16" i="3"/>
  <c r="K16" i="3"/>
  <c r="O15" i="3"/>
  <c r="N15" i="3"/>
  <c r="L15" i="3"/>
  <c r="K15" i="3"/>
  <c r="J15" i="3"/>
  <c r="I15" i="3"/>
  <c r="H15" i="3"/>
  <c r="G15" i="3"/>
  <c r="F15" i="3"/>
  <c r="E15" i="3"/>
  <c r="O14" i="3"/>
  <c r="N14" i="3"/>
  <c r="L14" i="3"/>
  <c r="K14" i="3"/>
  <c r="J14" i="3"/>
  <c r="I14" i="3"/>
  <c r="H14" i="3"/>
  <c r="G14" i="3"/>
  <c r="F14" i="3"/>
  <c r="E14" i="3"/>
  <c r="O12" i="3"/>
  <c r="N12" i="3"/>
  <c r="L12" i="3"/>
  <c r="K12" i="3"/>
  <c r="F12" i="3"/>
  <c r="E12" i="3"/>
  <c r="O10" i="3"/>
  <c r="N10" i="3"/>
  <c r="L10" i="3"/>
  <c r="K10" i="3"/>
  <c r="J10" i="3"/>
  <c r="I10" i="3"/>
  <c r="H10" i="3"/>
  <c r="G10" i="3"/>
  <c r="F10" i="3"/>
  <c r="E10" i="3"/>
  <c r="O9" i="3"/>
  <c r="N9" i="3"/>
  <c r="L9" i="3"/>
  <c r="K9" i="3"/>
  <c r="J9" i="3"/>
  <c r="I9" i="3"/>
  <c r="H9" i="3"/>
  <c r="G9" i="3"/>
  <c r="F9" i="3"/>
  <c r="E9" i="3"/>
  <c r="M9" i="3" l="1"/>
  <c r="M10" i="3"/>
  <c r="M14" i="3"/>
  <c r="M15" i="3"/>
  <c r="M187" i="3"/>
  <c r="K11" i="3"/>
  <c r="J11" i="3"/>
  <c r="M203" i="3"/>
  <c r="M195" i="3"/>
  <c r="M179" i="3"/>
  <c r="L11" i="3"/>
  <c r="M13" i="3"/>
  <c r="M59" i="3"/>
  <c r="N11" i="3"/>
  <c r="M99" i="3"/>
  <c r="H11" i="3"/>
  <c r="M83" i="3"/>
  <c r="M155" i="3"/>
  <c r="M27" i="3"/>
  <c r="M123" i="3"/>
  <c r="M163" i="3"/>
  <c r="M171" i="3"/>
  <c r="M67" i="3"/>
  <c r="M139" i="3"/>
  <c r="M107" i="3"/>
  <c r="M147" i="3"/>
  <c r="M91" i="3"/>
  <c r="M131" i="3"/>
  <c r="I11" i="3"/>
  <c r="M75" i="3"/>
  <c r="M211" i="3"/>
  <c r="M115" i="3"/>
  <c r="O11" i="3"/>
  <c r="M51" i="3"/>
  <c r="M43" i="3"/>
  <c r="F11" i="3"/>
  <c r="M35" i="3"/>
  <c r="E11" i="3"/>
  <c r="G11" i="3"/>
  <c r="M19" i="3"/>
  <c r="M12" i="3"/>
  <c r="M11" i="3" l="1"/>
</calcChain>
</file>

<file path=xl/sharedStrings.xml><?xml version="1.0" encoding="utf-8"?>
<sst xmlns="http://schemas.openxmlformats.org/spreadsheetml/2006/main" count="2471" uniqueCount="681">
  <si>
    <t>Приложение 12 к Методике</t>
  </si>
  <si>
    <t>Приложение</t>
  </si>
  <si>
    <t>№ п/п</t>
  </si>
  <si>
    <t>Индикатор</t>
  </si>
  <si>
    <t>Ответственные за исполнение</t>
  </si>
  <si>
    <t>Источник информации</t>
  </si>
  <si>
    <t>Единица измерения</t>
  </si>
  <si>
    <t>Отчетный год</t>
  </si>
  <si>
    <t>План (факт) текущего года</t>
  </si>
  <si>
    <t>Плановый период</t>
  </si>
  <si>
    <t>1 год               2026 год</t>
  </si>
  <si>
    <t>2 год              2027 год</t>
  </si>
  <si>
    <t>3 год              2028 год</t>
  </si>
  <si>
    <t>4 год              2029 год</t>
  </si>
  <si>
    <t>5 год              2030 год</t>
  </si>
  <si>
    <t>Реализация Национального плана развития Республики Казахстан / Реализация плана развития области</t>
  </si>
  <si>
    <t>НАПРАВЛЕНИЕ 1: КРЕПКИЙ ФУНДАМЕНТ ЭКОНОМИКИ</t>
  </si>
  <si>
    <t>97+</t>
  </si>
  <si>
    <t>КНИ 2</t>
  </si>
  <si>
    <r>
      <rPr>
        <b/>
        <sz val="11"/>
        <rFont val="Times New Roman"/>
        <family val="1"/>
        <charset val="204"/>
      </rPr>
      <t>ЦИ.</t>
    </r>
    <r>
      <rPr>
        <sz val="11"/>
        <rFont val="Times New Roman"/>
        <family val="1"/>
        <charset val="204"/>
      </rPr>
      <t xml:space="preserve"> Индекс физического объема валовой продукции (услуг) сельского хозяйства</t>
    </r>
  </si>
  <si>
    <t>БНС</t>
  </si>
  <si>
    <t>%</t>
  </si>
  <si>
    <t>98+</t>
  </si>
  <si>
    <r>
      <rPr>
        <b/>
        <sz val="11"/>
        <rFont val="Times New Roman"/>
        <family val="1"/>
        <charset val="204"/>
      </rPr>
      <t>Показатель результата.</t>
    </r>
    <r>
      <rPr>
        <sz val="11"/>
        <rFont val="Times New Roman"/>
        <family val="1"/>
        <charset val="204"/>
      </rPr>
      <t xml:space="preserve"> Индекс физического объема валовой продукции растениеводства</t>
    </r>
  </si>
  <si>
    <t>99+</t>
  </si>
  <si>
    <r>
      <rPr>
        <b/>
        <sz val="11"/>
        <rFont val="Times New Roman"/>
        <family val="1"/>
        <charset val="204"/>
      </rPr>
      <t>Показатель результата.</t>
    </r>
    <r>
      <rPr>
        <sz val="11"/>
        <rFont val="Times New Roman"/>
        <family val="1"/>
        <charset val="204"/>
      </rPr>
      <t xml:space="preserve"> Индекс физического объема валовой продукции животноводства</t>
    </r>
  </si>
  <si>
    <t>100+</t>
  </si>
  <si>
    <r>
      <rPr>
        <b/>
        <sz val="11"/>
        <rFont val="Times New Roman"/>
        <family val="1"/>
        <charset val="204"/>
      </rPr>
      <t>ЦИ.</t>
    </r>
    <r>
      <rPr>
        <sz val="11"/>
        <rFont val="Times New Roman"/>
        <family val="1"/>
        <charset val="204"/>
      </rPr>
      <t xml:space="preserve"> Индекс физического объема промышленного производства</t>
    </r>
  </si>
  <si>
    <t>ОП</t>
  </si>
  <si>
    <t>101+</t>
  </si>
  <si>
    <r>
      <rPr>
        <b/>
        <sz val="11"/>
        <rFont val="Times New Roman"/>
        <family val="1"/>
        <charset val="204"/>
      </rPr>
      <t>ЦИ.</t>
    </r>
    <r>
      <rPr>
        <sz val="11"/>
        <rFont val="Times New Roman"/>
        <family val="1"/>
        <charset val="204"/>
      </rPr>
      <t xml:space="preserve"> Индекс физического объема обрабатывающей промышленности</t>
    </r>
  </si>
  <si>
    <t>102+</t>
  </si>
  <si>
    <r>
      <rPr>
        <b/>
        <sz val="11"/>
        <rFont val="Times New Roman"/>
        <family val="1"/>
        <charset val="204"/>
      </rPr>
      <t>ЦИ.</t>
    </r>
    <r>
      <rPr>
        <sz val="11"/>
        <rFont val="Times New Roman"/>
        <family val="1"/>
        <charset val="204"/>
      </rPr>
      <t xml:space="preserve"> Индекс физического объема розничной торговли</t>
    </r>
  </si>
  <si>
    <t>103+</t>
  </si>
  <si>
    <r>
      <rPr>
        <b/>
        <sz val="11"/>
        <rFont val="Times New Roman"/>
        <family val="1"/>
        <charset val="204"/>
      </rPr>
      <t>ЦИ.</t>
    </r>
    <r>
      <rPr>
        <sz val="11"/>
        <rFont val="Times New Roman"/>
        <family val="1"/>
        <charset val="204"/>
      </rPr>
      <t xml:space="preserve"> Индекс физического объема строительных работ (услуг)</t>
    </r>
  </si>
  <si>
    <t>ОС</t>
  </si>
  <si>
    <t>НАПРАВЛЕНИЕ 2: НОВЫЕ ТОЧКИ РОСТА</t>
  </si>
  <si>
    <t>5.</t>
  </si>
  <si>
    <t>КНИ 25</t>
  </si>
  <si>
    <t>Уровень активности в области инноваций</t>
  </si>
  <si>
    <t>6.</t>
  </si>
  <si>
    <t>КНИ 26</t>
  </si>
  <si>
    <t>Количество внутренних туристов, обслуженных местами размещения</t>
  </si>
  <si>
    <t>тыс. чел</t>
  </si>
  <si>
    <t>7.</t>
  </si>
  <si>
    <t>КНИ 27</t>
  </si>
  <si>
    <r>
      <rPr>
        <sz val="11"/>
        <rFont val="Times New Roman"/>
        <family val="1"/>
        <charset val="204"/>
      </rPr>
      <t xml:space="preserve">Количество въездных туристов, обслуженных местами размещения, </t>
    </r>
    <r>
      <rPr>
        <b/>
        <sz val="11"/>
        <rFont val="Times New Roman"/>
        <family val="1"/>
        <charset val="204"/>
      </rPr>
      <t>по Акмолинской области</t>
    </r>
  </si>
  <si>
    <t>НАПРАВЛЕНИЕ 3: ВЫСОКОЕ КАЧЕСТВО ЖИЗНИ</t>
  </si>
  <si>
    <t>Цель. Содействие занятости населения и усиление адресности социальной поддержки</t>
  </si>
  <si>
    <t>Задача 1. Трудоустройство более 3,3 млн. граждан, из них молодежи – не менее 2,3 млн. человек</t>
  </si>
  <si>
    <r>
      <rPr>
        <b/>
        <sz val="11"/>
        <rFont val="Times New Roman"/>
        <family val="1"/>
        <charset val="204"/>
      </rPr>
      <t xml:space="preserve">Показатель результата 1.1. </t>
    </r>
    <r>
      <rPr>
        <sz val="11"/>
        <rFont val="Times New Roman"/>
        <family val="1"/>
        <charset val="204"/>
      </rPr>
      <t>Количество трудоустроенных граждан</t>
    </r>
  </si>
  <si>
    <t>Карьерный центр</t>
  </si>
  <si>
    <t>Цель. Повышение уровня развития умений и навыков детей дошкольного возраста</t>
  </si>
  <si>
    <r>
      <rPr>
        <b/>
        <sz val="11"/>
        <rFont val="Times New Roman"/>
        <family val="1"/>
        <charset val="204"/>
      </rPr>
      <t xml:space="preserve">ЦИ 1. </t>
    </r>
    <r>
      <rPr>
        <sz val="11"/>
        <rFont val="Times New Roman"/>
        <family val="1"/>
        <charset val="204"/>
      </rPr>
      <t xml:space="preserve">Охват детей дошкольным воспитанием и обучением от 2 до 6 лет </t>
    </r>
  </si>
  <si>
    <t>ОО</t>
  </si>
  <si>
    <t>Данные ОО</t>
  </si>
  <si>
    <t>Задача 1. Повышение уровня развития умений и навыков воспитанников</t>
  </si>
  <si>
    <r>
      <rPr>
        <b/>
        <sz val="11"/>
        <rFont val="Times New Roman"/>
        <family val="1"/>
        <charset val="204"/>
      </rPr>
      <t xml:space="preserve">ЦИ 2. </t>
    </r>
    <r>
      <rPr>
        <sz val="11"/>
        <rFont val="Times New Roman"/>
        <family val="1"/>
        <charset val="204"/>
      </rPr>
      <t>Доля дошкольных организаций, соответствующих критериям оценки качества воспитания и обучения независимо от форм собственности</t>
    </r>
  </si>
  <si>
    <t>Задача 1. Усилить кадровый потенциал системы дошкольного образования путем совершенствования системы их подготовки, повышения квалификации</t>
  </si>
  <si>
    <r>
      <rPr>
        <b/>
        <sz val="11"/>
        <rFont val="Times New Roman"/>
        <family val="1"/>
        <charset val="204"/>
      </rPr>
      <t>Показатель результата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1.1. </t>
    </r>
    <r>
      <rPr>
        <sz val="11"/>
        <rFont val="Times New Roman"/>
        <family val="1"/>
        <charset val="204"/>
      </rPr>
      <t>Доля педагогов, имеющих профильное образование, от общего количества руководителей, методистов, воспитателей дошкольных организаций</t>
    </r>
  </si>
  <si>
    <r>
      <rPr>
        <b/>
        <sz val="11"/>
        <rFont val="Times New Roman"/>
        <family val="1"/>
        <charset val="204"/>
      </rPr>
      <t>Показатель результата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1.2. </t>
    </r>
    <r>
      <rPr>
        <sz val="11"/>
        <rFont val="Times New Roman"/>
        <family val="1"/>
        <charset val="204"/>
      </rPr>
      <t>Доля педагогов дошкольных организаций, прошедших курсы повышения квалификации</t>
    </r>
  </si>
  <si>
    <t>Цель. Создание эргономичной и безопасной среды с современной материально-технической базой</t>
  </si>
  <si>
    <r>
      <rPr>
        <b/>
        <sz val="11"/>
        <rFont val="Times New Roman"/>
        <family val="1"/>
        <charset val="204"/>
      </rPr>
      <t>Задача 1.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Обеспечение школ комфортной, безопасной и современной образовательной средой</t>
    </r>
  </si>
  <si>
    <r>
      <rPr>
        <b/>
        <sz val="11"/>
        <rFont val="Times New Roman"/>
        <family val="1"/>
        <charset val="204"/>
      </rPr>
      <t xml:space="preserve">Показатель результата 1.2. </t>
    </r>
    <r>
      <rPr>
        <sz val="11"/>
        <rFont val="Times New Roman"/>
        <family val="1"/>
        <charset val="204"/>
      </rPr>
      <t>Доля основных и средних школ, обеспеченных предметными кабинетами физики, химии, биологии, робототехники, STEM</t>
    </r>
  </si>
  <si>
    <r>
      <rPr>
        <b/>
        <sz val="11"/>
        <rFont val="Times New Roman"/>
        <family val="1"/>
        <charset val="204"/>
      </rPr>
      <t xml:space="preserve">Показатель результата 1.3. </t>
    </r>
    <r>
      <rPr>
        <sz val="11"/>
        <rFont val="Times New Roman"/>
        <family val="1"/>
        <charset val="204"/>
      </rPr>
      <t>Доля школ, охваченных высокоскоростным Интернетом</t>
    </r>
  </si>
  <si>
    <t>Цель.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</t>
  </si>
  <si>
    <t>КНИ 12</t>
  </si>
  <si>
    <r>
      <rPr>
        <b/>
        <sz val="11"/>
        <rFont val="Times New Roman"/>
        <family val="1"/>
        <charset val="204"/>
      </rPr>
      <t>ЦИ.</t>
    </r>
    <r>
      <rPr>
        <sz val="11"/>
        <rFont val="Times New Roman"/>
        <family val="1"/>
        <charset val="204"/>
      </rPr>
      <t xml:space="preserve"> Уровень обеспеченности социальными благами и услугами в соответствии с Системой региональных стандартов, город</t>
    </r>
  </si>
  <si>
    <t>ОП (свод), АБП</t>
  </si>
  <si>
    <t>Данные АБП</t>
  </si>
  <si>
    <t>КНИ 13</t>
  </si>
  <si>
    <t>Уровень обеспеченности социальными благами и услугами в соответствии с Системой региональных стандартов, село</t>
  </si>
  <si>
    <t>ОП (свод), Акиматы сел и сельского округа</t>
  </si>
  <si>
    <t>Данные акиматов сел и сельского округа</t>
  </si>
  <si>
    <t>Задача. Создание комфортной среды для жителей села и городов</t>
  </si>
  <si>
    <t>Образование</t>
  </si>
  <si>
    <r>
      <rPr>
        <b/>
        <sz val="11"/>
        <rFont val="Times New Roman"/>
        <family val="1"/>
        <charset val="204"/>
      </rPr>
      <t>Показатель результата 1.1.</t>
    </r>
    <r>
      <rPr>
        <sz val="11"/>
        <rFont val="Times New Roman"/>
        <family val="1"/>
        <charset val="204"/>
      </rPr>
      <t xml:space="preserve"> Доля школ, расположенных в типовых зданиях</t>
    </r>
  </si>
  <si>
    <t>(49)</t>
  </si>
  <si>
    <r>
      <rPr>
        <b/>
        <sz val="11"/>
        <rFont val="Times New Roman"/>
        <family val="1"/>
        <charset val="204"/>
      </rPr>
      <t>Показатель результата 1.2.</t>
    </r>
    <r>
      <rPr>
        <sz val="11"/>
        <rFont val="Times New Roman"/>
        <family val="1"/>
        <charset val="204"/>
      </rPr>
      <t xml:space="preserve"> Охват детей качественным дошкольным воспитанием и обучением от 2 до 6 лет</t>
    </r>
  </si>
  <si>
    <r>
      <rPr>
        <b/>
        <sz val="11"/>
        <rFont val="Times New Roman"/>
        <family val="1"/>
        <charset val="204"/>
      </rPr>
      <t xml:space="preserve">Показатель результата 1.3. </t>
    </r>
    <r>
      <rPr>
        <sz val="11"/>
        <rFont val="Times New Roman"/>
        <family val="1"/>
        <charset val="204"/>
      </rPr>
      <t>Охват детей дополнительным образованием</t>
    </r>
  </si>
  <si>
    <t>Культура</t>
  </si>
  <si>
    <r>
      <rPr>
        <b/>
        <sz val="11"/>
        <rFont val="Times New Roman"/>
        <family val="1"/>
        <charset val="204"/>
      </rPr>
      <t xml:space="preserve">Показатель результата 3.1. </t>
    </r>
    <r>
      <rPr>
        <sz val="11"/>
        <rFont val="Times New Roman"/>
        <family val="1"/>
        <charset val="204"/>
      </rPr>
      <t xml:space="preserve">Рост обеспеченности объектами и услугами культуры </t>
    </r>
  </si>
  <si>
    <t>ОКРЯФКС</t>
  </si>
  <si>
    <t>Данные ОКРЯФКС</t>
  </si>
  <si>
    <t>Спорт</t>
  </si>
  <si>
    <r>
      <rPr>
        <b/>
        <sz val="11"/>
        <rFont val="Times New Roman"/>
        <family val="1"/>
        <charset val="204"/>
      </rPr>
      <t>Показатель результата 4.1.</t>
    </r>
    <r>
      <rPr>
        <sz val="11"/>
        <rFont val="Times New Roman"/>
        <family val="1"/>
        <charset val="204"/>
      </rPr>
      <t xml:space="preserve"> Доведение численности граждан, занимающихся физической культурой и спортом, до 50 % от общего населения</t>
    </r>
  </si>
  <si>
    <t>Дорожная инфраструктура</t>
  </si>
  <si>
    <r>
      <rPr>
        <b/>
        <sz val="11"/>
        <rFont val="Times New Roman"/>
        <family val="1"/>
        <charset val="204"/>
      </rPr>
      <t>Показатель результата 5.1</t>
    </r>
    <r>
      <rPr>
        <sz val="11"/>
        <rFont val="Times New Roman"/>
        <family val="1"/>
        <charset val="204"/>
      </rPr>
      <t xml:space="preserve"> Увеличение доли внутренних дорог в хорошем и удовлетворительном состоянии</t>
    </r>
  </si>
  <si>
    <t>ОЖКХ, ПТ, АДиЖИ</t>
  </si>
  <si>
    <t>Данные ОЖКХ, ПТ, АДиЖИ</t>
  </si>
  <si>
    <t>Инженерная инфраструктура</t>
  </si>
  <si>
    <r>
      <rPr>
        <b/>
        <sz val="11"/>
        <rFont val="Times New Roman"/>
        <family val="1"/>
        <charset val="204"/>
      </rPr>
      <t>Показатель результата 6.1</t>
    </r>
    <r>
      <rPr>
        <sz val="11"/>
        <rFont val="Times New Roman"/>
        <family val="1"/>
        <charset val="204"/>
      </rPr>
      <t xml:space="preserve"> Обеспечение доступа населения к услугам водоснабжения:</t>
    </r>
  </si>
  <si>
    <t>- город;</t>
  </si>
  <si>
    <t>- село.</t>
  </si>
  <si>
    <r>
      <rPr>
        <b/>
        <sz val="11"/>
        <rFont val="Times New Roman"/>
        <family val="1"/>
        <charset val="204"/>
      </rPr>
      <t xml:space="preserve">Показатель результата 6.3. </t>
    </r>
    <r>
      <rPr>
        <sz val="11"/>
        <rFont val="Times New Roman"/>
        <family val="1"/>
        <charset val="204"/>
      </rPr>
      <t>Общая площадь введенных в эксплуатацию жилых зданий</t>
    </r>
  </si>
  <si>
    <t>ОАиГС</t>
  </si>
  <si>
    <t>тыс. кв. м</t>
  </si>
  <si>
    <r>
      <rPr>
        <b/>
        <sz val="11"/>
        <rFont val="Times New Roman"/>
        <family val="1"/>
        <charset val="204"/>
      </rPr>
      <t>Показатель результата 6.4.</t>
    </r>
    <r>
      <rPr>
        <sz val="11"/>
        <rFont val="Times New Roman"/>
        <family val="1"/>
        <charset val="204"/>
      </rPr>
      <t xml:space="preserve"> Снижение износа тепловых сетей</t>
    </r>
  </si>
  <si>
    <t>Обеспечение безопасности и защиты окружающей среды</t>
  </si>
  <si>
    <t>Цель. Сохранение, рациональное использование и воспроизводство лесных ресурсов, ресурсов животного мира, объектов природно-заповедного фонда</t>
  </si>
  <si>
    <r>
      <rPr>
        <b/>
        <sz val="11"/>
        <rFont val="Times New Roman"/>
        <family val="1"/>
        <charset val="204"/>
      </rPr>
      <t xml:space="preserve">ЦИ 4. </t>
    </r>
    <r>
      <rPr>
        <sz val="11"/>
        <rFont val="Times New Roman"/>
        <family val="1"/>
        <charset val="204"/>
      </rPr>
      <t>Обеспечение населения услугами по сбору и вывозу отходов, %</t>
    </r>
  </si>
  <si>
    <t>НАПРАВЛЕНИЕ 4: СКВОЗНЫЕ ПРЕОБРАЗОВАНИЯ ЭКОНОМИКИ И ОБЩЕСТВА</t>
  </si>
  <si>
    <t>КНИ 28</t>
  </si>
  <si>
    <t>Выпуск продукции субъектами МСП, млрд. тенге</t>
  </si>
  <si>
    <t>млрд. тенге</t>
  </si>
  <si>
    <t>КНИ 29</t>
  </si>
  <si>
    <t>Выпуск продукции субъектами среднего предпринимательства, млрд. тенге</t>
  </si>
  <si>
    <t>КНИ 30</t>
  </si>
  <si>
    <r>
      <rPr>
        <b/>
        <sz val="11"/>
        <rFont val="Times New Roman"/>
        <family val="1"/>
        <charset val="204"/>
      </rPr>
      <t xml:space="preserve">ЦИ. </t>
    </r>
    <r>
      <rPr>
        <sz val="11"/>
        <rFont val="Times New Roman"/>
        <family val="1"/>
        <charset val="204"/>
      </rPr>
      <t>Инвестиции в основной капитал</t>
    </r>
  </si>
  <si>
    <t>Иные цели / Реализация Стратегии национальной безопасности</t>
  </si>
  <si>
    <t>Целевые индикаторы, достижение которых обеспечивается местным исполнительным органом и зависит от его деятельности и бюджетных средств</t>
  </si>
  <si>
    <t>НАПРАВЛЕНИЕ 5: ЦУР</t>
  </si>
  <si>
    <t>Цель. Реализация Целей устойчивого развития</t>
  </si>
  <si>
    <t>Задача 4.5. Обеспечить равный доступ к образованию и профессионально-технической подготовке всех уровней для уязвимых групп населения</t>
  </si>
  <si>
    <r>
      <rPr>
        <b/>
        <sz val="11"/>
        <rFont val="Times New Roman"/>
        <family val="1"/>
        <charset val="204"/>
      </rPr>
      <t xml:space="preserve">Показатель результата 4.5.1. </t>
    </r>
    <r>
      <rPr>
        <sz val="11"/>
        <rFont val="Times New Roman"/>
        <family val="1"/>
        <charset val="204"/>
      </rPr>
      <t>Доля организаций образования, создавших условия для инклюзивного образования, %</t>
    </r>
  </si>
  <si>
    <t>Задача 4.а. Создавать и совершенствовать учебные заведения, учитывающие интересы детей, особые нужды инвалидов и гендерные аспекты, и обеспечить безопасную, свободную от насилия и социальных барьеров и эффективную среду обучения для всех</t>
  </si>
  <si>
    <r>
      <rPr>
        <b/>
        <sz val="11"/>
        <rFont val="Times New Roman"/>
        <family val="1"/>
        <charset val="204"/>
      </rPr>
      <t>Показатель результата 4.а.1.2.</t>
    </r>
    <r>
      <rPr>
        <sz val="11"/>
        <rFont val="Times New Roman"/>
        <family val="1"/>
        <charset val="204"/>
      </rPr>
      <t xml:space="preserve"> Доля трехсменных школ, %</t>
    </r>
  </si>
  <si>
    <r>
      <rPr>
        <b/>
        <sz val="11"/>
        <rFont val="Times New Roman"/>
        <family val="1"/>
        <charset val="204"/>
      </rPr>
      <t>Показатель результата 4.а.1.3.</t>
    </r>
    <r>
      <rPr>
        <sz val="11"/>
        <rFont val="Times New Roman"/>
        <family val="1"/>
        <charset val="204"/>
      </rPr>
      <t xml:space="preserve"> Доля аварийных школ, %</t>
    </r>
  </si>
  <si>
    <t>Задача 11.2. К 2030 году обеспечить, чтобы все могли пользоваться безопасными, недорогими, доступными и экологически устойчивыми транспортными системами, на основе повышения безопасности дорожного движения, в частности расширения использования общественного транспорта, уделяя особое внимание нуждам тех, кто находится в уязвимом положении, женщин, детей, инвалидов и пожилых лиц</t>
  </si>
  <si>
    <r>
      <rPr>
        <b/>
        <sz val="11"/>
        <rFont val="Times New Roman"/>
        <family val="1"/>
        <charset val="204"/>
      </rPr>
      <t>Показатель результата 11.2.1.1.</t>
    </r>
    <r>
      <rPr>
        <sz val="11"/>
        <rFont val="Times New Roman"/>
        <family val="1"/>
        <charset val="204"/>
      </rPr>
      <t xml:space="preserve"> Доля дорог местного значения, находящихся в хорошем и удовлетворительном состоянии, %</t>
    </r>
  </si>
  <si>
    <t>Задача 11.3. К 2030 году расширить масштабы открытой для всех и экологически устойчивой урбанизации и возможности для комплексного и устойчивого планирования населенных пунктов и управления ими на основе широкого участия во всех странах</t>
  </si>
  <si>
    <r>
      <rPr>
        <b/>
        <sz val="11"/>
        <rFont val="Times New Roman"/>
        <family val="1"/>
        <charset val="204"/>
      </rPr>
      <t>Показатель результата 11.3.1.</t>
    </r>
    <r>
      <rPr>
        <sz val="11"/>
        <rFont val="Times New Roman"/>
        <family val="1"/>
        <charset val="204"/>
      </rPr>
      <t xml:space="preserve"> Обеспеченность жильем на одного проживающего, кв.м.</t>
    </r>
  </si>
  <si>
    <t>ОЖКХ, ПТ, АДиЖИ, ОС, ОАиГС</t>
  </si>
  <si>
    <t>кв. м</t>
  </si>
  <si>
    <t>Задача 6.2. К 2030 году обеспечить всеобщий и равноправный доступ к надлежащим санитарно-гигиеническим средствам</t>
  </si>
  <si>
    <r>
      <rPr>
        <b/>
        <sz val="11"/>
        <rFont val="Times New Roman"/>
        <family val="1"/>
        <charset val="204"/>
      </rPr>
      <t xml:space="preserve">Показатель результата 6.2.1. </t>
    </r>
    <r>
      <rPr>
        <sz val="11"/>
        <rFont val="Times New Roman"/>
        <family val="1"/>
        <charset val="204"/>
      </rPr>
      <t>Охват населения очисткой сточных вод, город</t>
    </r>
  </si>
  <si>
    <t xml:space="preserve">Приложение 13 к Методике </t>
  </si>
  <si>
    <t>Наименование</t>
  </si>
  <si>
    <t>Форма завершения</t>
  </si>
  <si>
    <t>План (факт) текущего  года</t>
  </si>
  <si>
    <t>Источник финансирования/код бюджетной программы</t>
  </si>
  <si>
    <t>Ожидаемый результат от реализации проекта, в т.ч. к-во созданных рабочих мест (постоянных/временных)</t>
  </si>
  <si>
    <t>*</t>
  </si>
  <si>
    <t>млн. тенге</t>
  </si>
  <si>
    <t>Акт ввода в эксплуатацию</t>
  </si>
  <si>
    <t xml:space="preserve">АО «АК Алтыналмас» (по согласованию) </t>
  </si>
  <si>
    <r>
      <rPr>
        <b/>
        <sz val="11"/>
        <color rgb="FF000000"/>
        <rFont val="Times New Roman"/>
        <family val="1"/>
        <charset val="204"/>
      </rPr>
      <t xml:space="preserve">Мероприятие 1. </t>
    </r>
    <r>
      <rPr>
        <sz val="11"/>
        <color rgb="FF000000"/>
        <rFont val="Times New Roman"/>
        <family val="1"/>
        <charset val="204"/>
      </rPr>
      <t xml:space="preserve">Строительство хвостохранилища №2 ТОО «Казахалтын Technology» </t>
    </r>
  </si>
  <si>
    <t xml:space="preserve">ТОО «Казахалтын Technology»                         (по согласованию) </t>
  </si>
  <si>
    <t>Данные ТОО «Казахалтын Technology»</t>
  </si>
  <si>
    <t>Обеспечение безопасного и экологически устойчивого хранения отходов переработки руды.Увеличение производственных мощностей предприятия за счет создания дополнительного хвостохранилища. Снижение риска загрязнения окружающей среды и улучшение условий промышленной безопасности. Соответствие современным экологическим требованиям и стандартам промышленной эксплуатации. Продление срока работы предприятия за счет возможности хранения увеличенных объемов хвостов.</t>
  </si>
  <si>
    <r>
      <rPr>
        <b/>
        <sz val="11"/>
        <color rgb="FF000000"/>
        <rFont val="Times New Roman"/>
        <family val="1"/>
        <charset val="204"/>
      </rPr>
      <t xml:space="preserve">Мероприятие 2. </t>
    </r>
    <r>
      <rPr>
        <sz val="11"/>
        <color rgb="FF000000"/>
        <rFont val="Times New Roman"/>
        <family val="1"/>
        <charset val="204"/>
      </rPr>
      <t>Строительство школы на 1000 в городе Степногорск</t>
    </r>
  </si>
  <si>
    <t xml:space="preserve">АО «АК Алтыналмас»               (по согласованию) </t>
  </si>
  <si>
    <t xml:space="preserve">Данные АО «АК Алтыналмас» </t>
  </si>
  <si>
    <t>Улучшение качества образования в регионе. Создание комфортных условий для обучения. Развитие молодежного потенциала. Вклад в будущее подрастающего поколения. Поддержка инновационных образовательных программ.</t>
  </si>
  <si>
    <r>
      <rPr>
        <b/>
        <sz val="11"/>
        <color rgb="FF000000"/>
        <rFont val="Times New Roman"/>
        <family val="1"/>
        <charset val="204"/>
      </rPr>
      <t xml:space="preserve">Мероприятие 3. </t>
    </r>
    <r>
      <rPr>
        <sz val="11"/>
        <color rgb="FF000000"/>
        <rFont val="Times New Roman"/>
        <family val="1"/>
        <charset val="204"/>
      </rPr>
      <t>Строительство дворца спорта  в городе Степногорск</t>
    </r>
  </si>
  <si>
    <t>Создание современной инфраструктуры для занятий физической культурой и спортом.Повышение уровня физической активности и укрепление здоровья населения города. Развитие массового и детско-юношеского спорта, формирование условий для подготовки спортсменов. Проведение спортивных соревнований и мероприятий городского, областного и республиканского уровня. Увеличение числа жителей, вовлечённых в регулярные занятия спортом. Создание новых рабочих мест на этапе строительства и эксплуатации объекта. Повышение качества жизни населения за счёт доступности спортивных и оздоровительных услуг.</t>
  </si>
  <si>
    <t>Данные Карьерный центр</t>
  </si>
  <si>
    <t>ОП (свод), руководители АБП</t>
  </si>
  <si>
    <t>Данные ОС</t>
  </si>
  <si>
    <t>Расширение спортивной инфраструктурой для увеличения охвата населения занятиями физической культурой и спортом</t>
  </si>
  <si>
    <t>Акт выполненных работ</t>
  </si>
  <si>
    <t>Снижение износа дорог для создания благоприятных и комфортных условий для проживания</t>
  </si>
  <si>
    <t>Акт приемки объекта в эксплуатацию</t>
  </si>
  <si>
    <t xml:space="preserve"> Данные ОО</t>
  </si>
  <si>
    <r>
      <rPr>
        <b/>
        <sz val="11"/>
        <color rgb="FF000000"/>
        <rFont val="Times New Roman"/>
        <family val="1"/>
        <charset val="204"/>
      </rPr>
      <t xml:space="preserve">Мероприятие 1. </t>
    </r>
    <r>
      <rPr>
        <sz val="11"/>
        <color rgb="FF000000"/>
        <rFont val="Times New Roman"/>
        <family val="1"/>
        <charset val="204"/>
      </rPr>
      <t xml:space="preserve">Средний ремонт дорог поселков сел Степногорского региона
</t>
    </r>
  </si>
  <si>
    <t xml:space="preserve"> Акиматы поселков, сел и сельского округа</t>
  </si>
  <si>
    <t>Данные акиматов поселков, сел и сельского округа</t>
  </si>
  <si>
    <t>Данные  ОЖКХ, ПТ, АДиЖИ</t>
  </si>
  <si>
    <t>продолжение</t>
  </si>
  <si>
    <t>Форма</t>
  </si>
  <si>
    <t>№</t>
  </si>
  <si>
    <t>Наименование проекта</t>
  </si>
  <si>
    <t>Элемент заполнения</t>
  </si>
  <si>
    <t>Результат / Стоимость проекта*</t>
  </si>
  <si>
    <t>Факт за отчетный период**</t>
  </si>
  <si>
    <t>План на текущий год</t>
  </si>
  <si>
    <t>Прогноз на:</t>
  </si>
  <si>
    <t xml:space="preserve">Потребность </t>
  </si>
  <si>
    <t>Создание рабочих мест</t>
  </si>
  <si>
    <t xml:space="preserve">Информация по документации к проекту </t>
  </si>
  <si>
    <t>временные</t>
  </si>
  <si>
    <t>постоянные</t>
  </si>
  <si>
    <t>Результат 1</t>
  </si>
  <si>
    <t>Результат 2</t>
  </si>
  <si>
    <t xml:space="preserve">Расходы, в т.ч. </t>
  </si>
  <si>
    <t>тыс. тенге</t>
  </si>
  <si>
    <t>РБ</t>
  </si>
  <si>
    <t>МБ</t>
  </si>
  <si>
    <t>НФ</t>
  </si>
  <si>
    <t>займы</t>
  </si>
  <si>
    <t>ЧИ</t>
  </si>
  <si>
    <t>Расходы, в т.ч.</t>
  </si>
  <si>
    <t xml:space="preserve"> * заполняется общий результат и общая стоимость ГИП согласно документации</t>
  </si>
  <si>
    <t xml:space="preserve"> </t>
  </si>
  <si>
    <t xml:space="preserve"> ** заполняется свод результатов и выделенных / освоенных средств за период с начала реализации / финансирования проекта до года, предшествующего текущему году</t>
  </si>
  <si>
    <t xml:space="preserve"> *** заполнение таблицы по последующим целевым индикаторам аналогично представленной форме</t>
  </si>
  <si>
    <t xml:space="preserve"> **** свод включает в себя данные по объемам финансирования в разрезе источников и по годам по всем целевым индикаторам </t>
  </si>
  <si>
    <t>Раздел 3. Прогнозный перечень инвестиционных проектов  района Биржан сал на 2026-2030 годы</t>
  </si>
  <si>
    <t>район Биржан сал</t>
  </si>
  <si>
    <t>Целевые индикаторы и показатели результата Плана развития района Биржан сал на 2026-2030 годы</t>
  </si>
  <si>
    <t>Количество въездных туристов, обслуженных местами размещения</t>
  </si>
  <si>
    <t>Инвестиционный план по реализации Плана развития района Биржан сал на 2026-2030 годы</t>
  </si>
  <si>
    <t>ОСХ</t>
  </si>
  <si>
    <r>
      <t xml:space="preserve">Мероприятие 2. </t>
    </r>
    <r>
      <rPr>
        <sz val="11"/>
        <rFont val="Times New Roman"/>
        <family val="1"/>
        <charset val="204"/>
      </rPr>
      <t>Создание мясной фермы (лошади), ТОО "Кос-Аман"в Валихановском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с/о, мощностью 700 голов. Создание мясной фермы, закуп лошадей за счет собственных средства (500,0 млн. тенге). </t>
    </r>
  </si>
  <si>
    <r>
      <t xml:space="preserve">Мероприятие 1. </t>
    </r>
    <r>
      <rPr>
        <sz val="11"/>
        <rFont val="Times New Roman"/>
        <family val="1"/>
        <charset val="204"/>
      </rPr>
      <t>Строительство 3-й очереди птицефабрики ТОО "Казгер - Кус"</t>
    </r>
    <r>
      <rPr>
        <b/>
        <sz val="11"/>
        <rFont val="Times New Roman"/>
        <family val="1"/>
        <charset val="204"/>
      </rPr>
      <t>, стоимость проекта 3,0 млрд. тенге, мощность 300 000 голов птицы. Завершение проекта 2026 год.</t>
    </r>
  </si>
  <si>
    <r>
      <rPr>
        <b/>
        <sz val="11"/>
        <rFont val="Times New Roman"/>
        <family val="1"/>
        <charset val="204"/>
      </rPr>
      <t>Мероприятие 3.</t>
    </r>
    <r>
      <rPr>
        <sz val="11"/>
        <rFont val="Times New Roman"/>
        <family val="1"/>
        <charset val="204"/>
      </rPr>
      <t xml:space="preserve"> Создание мясной фермы МРС, ТОО «Кос-Аман» в Валихановском с/о, мощностью 
2000 голов, Создание мясной фермы, закуп МРС за счет собственных средства
 (100,0 млн.тенге)</t>
    </r>
  </si>
  <si>
    <r>
      <t>ЦИ.</t>
    </r>
    <r>
      <rPr>
        <sz val="11"/>
        <rFont val="Times New Roman"/>
        <family val="1"/>
        <charset val="204"/>
      </rPr>
      <t xml:space="preserve"> Индекс физического объема обрабатывающей промышленности</t>
    </r>
  </si>
  <si>
    <r>
      <t>ЦИ.</t>
    </r>
    <r>
      <rPr>
        <sz val="11"/>
        <rFont val="Times New Roman"/>
        <family val="1"/>
        <charset val="204"/>
      </rPr>
      <t xml:space="preserve"> Индекс физического объема розничной торговли</t>
    </r>
  </si>
  <si>
    <r>
      <t>ЦИ.</t>
    </r>
    <r>
      <rPr>
        <sz val="11"/>
        <rFont val="Times New Roman"/>
        <family val="1"/>
        <charset val="204"/>
      </rPr>
      <t xml:space="preserve"> Индекс физического объема строительных работ (услуг)</t>
    </r>
  </si>
  <si>
    <t>ОСАГ</t>
  </si>
  <si>
    <t>ОПП</t>
  </si>
  <si>
    <r>
      <t xml:space="preserve">Мероприятие 1. </t>
    </r>
    <r>
      <rPr>
        <sz val="11"/>
        <rFont val="Times New Roman"/>
        <family val="1"/>
        <charset val="204"/>
      </rPr>
      <t>Строительство 21-квартирного жилого дома г. Степняк район Биржан сал, по улице Биржан сал позиция 2. Корректировка</t>
    </r>
  </si>
  <si>
    <r>
      <t>Мероприятие 2.</t>
    </r>
    <r>
      <rPr>
        <sz val="11"/>
        <color rgb="FF000000"/>
        <rFont val="Times New Roman"/>
        <family val="1"/>
        <charset val="204"/>
      </rPr>
      <t xml:space="preserve"> Строительство 21-квартирного жилого дома г. Степняк район Биржан сал, по улице Биржан сал позиция </t>
    </r>
  </si>
  <si>
    <r>
      <t>Мероприятие 3.</t>
    </r>
    <r>
      <rPr>
        <sz val="11"/>
        <color rgb="FF000000"/>
        <rFont val="Times New Roman"/>
        <family val="1"/>
        <charset val="204"/>
      </rPr>
      <t xml:space="preserve"> Строительство благоустройство и инженерные сети к двум 21 квартирных жилых домов г. Степняк,  улице Биржан сал к позициям 1 и 2 </t>
    </r>
  </si>
  <si>
    <r>
      <t xml:space="preserve">Мероприятие 4. </t>
    </r>
    <r>
      <rPr>
        <sz val="11"/>
        <color rgb="FF000000"/>
        <rFont val="Times New Roman"/>
        <family val="1"/>
        <charset val="204"/>
      </rPr>
      <t xml:space="preserve">Строительство 45-квартирного жилого дома г. Степняк района Биржан сал,  ул.Кенесары позиция 1 </t>
    </r>
  </si>
  <si>
    <r>
      <t xml:space="preserve">Мероприятие 5. </t>
    </r>
    <r>
      <rPr>
        <sz val="11"/>
        <color rgb="FF000000"/>
        <rFont val="Times New Roman"/>
        <family val="1"/>
        <charset val="204"/>
      </rPr>
      <t xml:space="preserve">Строительство 45-квартирного жилого дома г. Степняк района Биржан сал,  ул.Кенесары позиция 1 </t>
    </r>
  </si>
  <si>
    <r>
      <t xml:space="preserve">Мероприятие 6. </t>
    </r>
    <r>
      <rPr>
        <sz val="11"/>
        <color rgb="FF000000"/>
        <rFont val="Times New Roman"/>
        <family val="1"/>
        <charset val="204"/>
      </rPr>
      <t>«Строительство благоустройства и инженерных сетей к двум 45 квартирным и одному 30 квартирному дому в г.Степняк района Биржан сал Акмолинской области, по улице Кенесары 23А, позиция 1, 2, 3»</t>
    </r>
  </si>
  <si>
    <t>ТОО «Алтын Бидай НС» мясная ферма КРС</t>
  </si>
  <si>
    <t>ТОО «Кос-Аман» мясная ферма лошади</t>
  </si>
  <si>
    <t>ТОО «Кос-Аман» мясная ферма МРС</t>
  </si>
  <si>
    <t>ТОО «TEMIR BARLAU» добыча железной руды</t>
  </si>
  <si>
    <t>ТОО «Эко-Люкс-АС»Строительство промышленного комплекса по переработке холодильного климатического оборудования и термического удаления отходов ОРВ/ООЗ</t>
  </si>
  <si>
    <t>ТОО «NURREY» Cтроительство зоны отдыха</t>
  </si>
  <si>
    <t>ТОО «Jaiyq servise» Строительства зоны отдыха</t>
  </si>
  <si>
    <t>ТОО «Tazagul Construction» Добыча и глубокая переработка известняка на Майлысорском месторождении</t>
  </si>
  <si>
    <t>Разработка ПСД на капитальный ремонт школы в с. Кудук агаш</t>
  </si>
  <si>
    <t>Разработка ПСД на капитальный ремонт школы в с. Бирсуат</t>
  </si>
  <si>
    <t>Разработка ПСД на капитальный ремонт школы в с. Баймырза</t>
  </si>
  <si>
    <r>
      <t xml:space="preserve">Мероприятие 1. </t>
    </r>
    <r>
      <rPr>
        <sz val="11"/>
        <color rgb="FF000000"/>
        <rFont val="Times New Roman"/>
        <family val="1"/>
        <charset val="204"/>
      </rPr>
      <t>Текущий ремонт сельского дома культуры в с. Енбекшильдерское</t>
    </r>
  </si>
  <si>
    <r>
      <t xml:space="preserve">Мероприятие 2. </t>
    </r>
    <r>
      <rPr>
        <sz val="11"/>
        <color rgb="FF000000"/>
        <rFont val="Times New Roman"/>
        <family val="1"/>
        <charset val="204"/>
      </rPr>
      <t>Текущий ремонт сельского дома культуры в с. Мамай</t>
    </r>
  </si>
  <si>
    <r>
      <t xml:space="preserve">Мероприятие 3. </t>
    </r>
    <r>
      <rPr>
        <sz val="11"/>
        <color rgb="FF000000"/>
        <rFont val="Times New Roman"/>
        <family val="1"/>
        <charset val="204"/>
      </rPr>
      <t>Текущий ремонт сельского дома культуры в с. Баймырза</t>
    </r>
  </si>
  <si>
    <r>
      <t xml:space="preserve">Мероприятие 4. </t>
    </r>
    <r>
      <rPr>
        <sz val="11"/>
        <color rgb="FF000000"/>
        <rFont val="Times New Roman"/>
        <family val="1"/>
        <charset val="204"/>
      </rPr>
      <t>Текущий ремонт сельского дома культуры в с. Баймырза</t>
    </r>
  </si>
  <si>
    <r>
      <t>Мероприятие 1.</t>
    </r>
    <r>
      <rPr>
        <sz val="11"/>
        <color rgb="FF000000"/>
        <rFont val="Times New Roman"/>
        <family val="1"/>
        <charset val="204"/>
      </rPr>
      <t xml:space="preserve"> Установка многофункциональной детских площадок в с. Тасшалкар
</t>
    </r>
  </si>
  <si>
    <r>
      <t>Мероприятие 2.</t>
    </r>
    <r>
      <rPr>
        <sz val="11"/>
        <color rgb="FF000000"/>
        <rFont val="Times New Roman"/>
        <family val="1"/>
        <charset val="204"/>
      </rPr>
      <t xml:space="preserve"> Благоустройство территорий центрального парка города Степняк
</t>
    </r>
  </si>
  <si>
    <r>
      <t xml:space="preserve">Мероприятие 3.  </t>
    </r>
    <r>
      <rPr>
        <sz val="11"/>
        <color rgb="FF000000"/>
        <rFont val="Times New Roman"/>
        <family val="1"/>
        <charset val="204"/>
      </rPr>
      <t xml:space="preserve">Установка многофункциональной детских площадок в с. Сауле
</t>
    </r>
  </si>
  <si>
    <r>
      <t>Мероприятие 4.</t>
    </r>
    <r>
      <rPr>
        <sz val="11"/>
        <color rgb="FF000000"/>
        <rFont val="Times New Roman"/>
        <family val="1"/>
        <charset val="204"/>
      </rPr>
      <t xml:space="preserve">  Установка детских игровых площадок в городе Степняк
</t>
    </r>
  </si>
  <si>
    <r>
      <t>Мероприятие 5.</t>
    </r>
    <r>
      <rPr>
        <sz val="11"/>
        <color rgb="FF000000"/>
        <rFont val="Times New Roman"/>
        <family val="1"/>
        <charset val="204"/>
      </rPr>
      <t xml:space="preserve">  Устройство детской игровой площадки в селе Мамай 
</t>
    </r>
  </si>
  <si>
    <r>
      <t>Мероприятие 6</t>
    </r>
    <r>
      <rPr>
        <sz val="11"/>
        <color rgb="FF000000"/>
        <rFont val="Times New Roman"/>
        <family val="1"/>
        <charset val="204"/>
      </rPr>
      <t xml:space="preserve">  Устройство детской игровой площадки в селе Бирсуат 
</t>
    </r>
  </si>
  <si>
    <r>
      <t>Мероприятие 7</t>
    </r>
    <r>
      <rPr>
        <sz val="11"/>
        <color rgb="FF000000"/>
        <rFont val="Times New Roman"/>
        <family val="1"/>
        <charset val="204"/>
      </rPr>
      <t xml:space="preserve">  Устройство детской игровой площадки в селе Макпал 
</t>
    </r>
  </si>
  <si>
    <r>
      <t>Мероприятие 8</t>
    </r>
    <r>
      <rPr>
        <sz val="11"/>
        <color rgb="FF000000"/>
        <rFont val="Times New Roman"/>
        <family val="1"/>
        <charset val="204"/>
      </rPr>
      <t xml:space="preserve">  Устройство детской игровой площадки в селе Когам
</t>
    </r>
  </si>
  <si>
    <r>
      <t>Мероприятие 9</t>
    </r>
    <r>
      <rPr>
        <sz val="11"/>
        <color rgb="FF000000"/>
        <rFont val="Times New Roman"/>
        <family val="1"/>
        <charset val="204"/>
      </rPr>
      <t xml:space="preserve">  Устройство детской игровой площадки в селе Буланды 
</t>
    </r>
  </si>
  <si>
    <r>
      <t>Мероприятие 1.</t>
    </r>
    <r>
      <rPr>
        <sz val="11"/>
        <color rgb="FF000000"/>
        <rFont val="Times New Roman"/>
        <family val="1"/>
        <charset val="204"/>
      </rPr>
      <t xml:space="preserve"> Средний ремонт автомобильной дороги районного значения КС-ЕН-8 Кудукагаш-Макинка 16534-23,506 (6,972 км) района Биржан сал</t>
    </r>
  </si>
  <si>
    <r>
      <t xml:space="preserve">Мероприятие 2. </t>
    </r>
    <r>
      <rPr>
        <sz val="11"/>
        <color rgb="FF000000"/>
        <rFont val="Times New Roman"/>
        <family val="1"/>
        <charset val="204"/>
      </rPr>
      <t>Средний ремонт автомобильной дороги районного значения КС-ЕН-8 Кудукагаш-Макинка 0-7 км района Биржан сал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
</t>
    </r>
  </si>
  <si>
    <r>
      <t xml:space="preserve">Мероприятие 3. </t>
    </r>
    <r>
      <rPr>
        <sz val="11"/>
        <color rgb="FF000000"/>
        <rFont val="Times New Roman"/>
        <family val="1"/>
        <charset val="204"/>
      </rPr>
      <t xml:space="preserve">Средний ремонт автомобильной дороги районного значения  КС-ЕН-1"Ульги Жаналык" км 0-42,2 района Биржан сал
</t>
    </r>
  </si>
  <si>
    <r>
      <t xml:space="preserve">Мероприятие 4. </t>
    </r>
    <r>
      <rPr>
        <sz val="11"/>
        <color rgb="FF000000"/>
        <rFont val="Times New Roman"/>
        <family val="1"/>
        <charset val="204"/>
      </rPr>
      <t>Средний ремонт автомобильной дороги районного значения  Подъезд к селам Кызыл уюм, Карловка, Трамбовка, Уюмшил                (0-6км)</t>
    </r>
  </si>
  <si>
    <r>
      <t xml:space="preserve">Мероприятие 5. </t>
    </r>
    <r>
      <rPr>
        <sz val="11"/>
        <color rgb="FF000000"/>
        <rFont val="Times New Roman"/>
        <family val="1"/>
        <charset val="204"/>
      </rPr>
      <t>Проведение среднего ремонта автомобильной дороги областного значения Степняк -Кенащи</t>
    </r>
  </si>
  <si>
    <r>
      <t xml:space="preserve">Мероприятие 1. </t>
    </r>
    <r>
      <rPr>
        <sz val="11"/>
        <rFont val="Times New Roman"/>
        <family val="1"/>
        <charset val="204"/>
      </rPr>
      <t>Строительство водопроводных сетей в г. Степняк района Биржан сал Акмолинской области, сметная стоимость 2862,1 млн.тенге</t>
    </r>
  </si>
  <si>
    <t xml:space="preserve">Обеспечение бесперебойной работы систем жизнеобеспечения </t>
  </si>
  <si>
    <t>Реконструкция водопроводных сетей в с.Макинка, района Биржан сал,  сметная стоимость 2100 млн.тенге</t>
  </si>
  <si>
    <t>Текущий ремонт водопроводных сетей села Заураловка,  сметная стоимость 153,5 млн.тенге</t>
  </si>
  <si>
    <r>
      <t>Показатель результата 6.2.</t>
    </r>
    <r>
      <rPr>
        <sz val="11"/>
        <rFont val="Times New Roman"/>
        <family val="1"/>
        <charset val="204"/>
      </rPr>
      <t xml:space="preserve"> Снижение износа электрических сетей</t>
    </r>
  </si>
  <si>
    <t>заместитель акима района по вопросам ЖКХ и развития инфраструктуры, руководитель ОЖКХ</t>
  </si>
  <si>
    <t>МЭ</t>
  </si>
  <si>
    <r>
      <t>Мероприятие 1.</t>
    </r>
    <r>
      <rPr>
        <sz val="11"/>
        <color rgb="FF000000"/>
        <rFont val="Times New Roman"/>
        <family val="1"/>
        <charset val="204"/>
      </rPr>
      <t xml:space="preserve"> Круглогодичный модульный дом оснащен всем необходимым для приема и размещения гостей село Буланды на сумму 75,0 млн.тенге 2025 год.</t>
    </r>
  </si>
  <si>
    <r>
      <t>Мероприятие 3.</t>
    </r>
    <r>
      <rPr>
        <sz val="11"/>
        <color rgb="FF000000"/>
        <rFont val="Times New Roman"/>
        <family val="1"/>
        <charset val="204"/>
      </rPr>
      <t xml:space="preserve"> Домики у озера под лесом с питанием для проезжающих село Карагай на сумму 5,0 млн.тенге 2026 год</t>
    </r>
  </si>
  <si>
    <r>
      <t>Мероприятие 2.</t>
    </r>
    <r>
      <rPr>
        <sz val="11"/>
        <color rgb="FF000000"/>
        <rFont val="Times New Roman"/>
        <family val="1"/>
        <charset val="204"/>
      </rPr>
      <t xml:space="preserve"> Благосутройство берега озера, его зарыбление, строительство домиков, рыбалка, конная прогулка по лесу село Макпал на сумму 8,0 млн.тенге 2026 го</t>
    </r>
    <r>
      <rPr>
        <b/>
        <sz val="11"/>
        <color rgb="FF000000"/>
        <rFont val="Times New Roman"/>
        <family val="1"/>
        <charset val="204"/>
      </rPr>
      <t>д</t>
    </r>
  </si>
  <si>
    <t>Строительство 21-квартирного жилого дома г. Степняк район Биржан сал, по улице Биржан сал позиция 2. Корректировка</t>
  </si>
  <si>
    <t xml:space="preserve">Строительство 21-квартирного жилого дома г. Степняк район Биржан сал, по улице Биржан сал позиция  </t>
  </si>
  <si>
    <t xml:space="preserve">Строительство благоустройство и инженерные сети к двум 21 квартирных жилых домов г. Степняк,  улице Биржан сал к позициям 1 и 2,  </t>
  </si>
  <si>
    <t>Строительство 45-квартирного жилого дома г. Степняк района Биржан сал,  ул.Кенесары позиция 1</t>
  </si>
  <si>
    <t>Строительство 45-квартирного жилого дома г. Степняк района Биржан сал,  ул.Кенесары позиция 2</t>
  </si>
  <si>
    <t>«Строительство благоустройства и инженерных сетей к двум 45 квартирным и одному 30 квартирному дому в г.Степняк района Биржан сал Акмолинской области, по улице Кенесары 23А, позиция 1, 2, 3»</t>
  </si>
  <si>
    <t>КНИ 31</t>
  </si>
  <si>
    <t>Доля внешних инвестиций в общем объеме ИОК, %</t>
  </si>
  <si>
    <r>
      <t>ЦИ.</t>
    </r>
    <r>
      <rPr>
        <sz val="11"/>
        <rFont val="Times New Roman"/>
        <family val="1"/>
        <charset val="204"/>
      </rPr>
      <t xml:space="preserve"> Доля внешнего ИОК</t>
    </r>
  </si>
  <si>
    <r>
      <t>ЦИ.</t>
    </r>
    <r>
      <rPr>
        <sz val="11"/>
        <rFont val="Times New Roman"/>
        <family val="1"/>
        <charset val="204"/>
      </rPr>
      <t xml:space="preserve"> Уровень защиты населения удаленных и сельских населенных пунктов пожарными постами</t>
    </r>
  </si>
  <si>
    <t>заместитель акима района по вопросам ЖКХ и развития инфраструктуры, начальник ОЧС и др.</t>
  </si>
  <si>
    <t>МЧС</t>
  </si>
  <si>
    <r>
      <t>ЦИ.</t>
    </r>
    <r>
      <rPr>
        <sz val="11"/>
        <rFont val="Times New Roman"/>
        <family val="1"/>
        <charset val="204"/>
      </rPr>
      <t xml:space="preserve"> Уровень оснащенности органов гражданской защиты первоочередными материально-техническими средствами для проведения аварийно-спасательных и неотложных работ, %, довести до норм положенности</t>
    </r>
  </si>
  <si>
    <r>
      <t>ЦИ.</t>
    </r>
    <r>
      <rPr>
        <sz val="11"/>
        <rFont val="Times New Roman"/>
        <family val="1"/>
        <charset val="204"/>
      </rPr>
      <t xml:space="preserve"> Уровень защиты населения от наводнения, талых и дождевых вод, %</t>
    </r>
  </si>
  <si>
    <r>
      <t>ЦИ.</t>
    </r>
    <r>
      <rPr>
        <sz val="11"/>
        <rFont val="Times New Roman"/>
        <family val="1"/>
        <charset val="204"/>
      </rPr>
      <t xml:space="preserve"> Уровень оповещения населения при угрозе ЧС</t>
    </r>
  </si>
  <si>
    <t>Создание мясной фирмы КРС.                За счет собственных средств закуп КРС  проект введен в марте т.г.</t>
  </si>
  <si>
    <t>проект введен в июне т.г.</t>
  </si>
  <si>
    <t>ввод запланирован на сентябрь т.г.</t>
  </si>
  <si>
    <t>подготовлен к выемке блок на 30 тыс тонн руды как пробный, планируют начать работы до сентября т.г.</t>
  </si>
  <si>
    <t>проведена линия электропередач, залито бетоном 3 площадки, установлено 3 ангара для установки перерабатывающего оборудования</t>
  </si>
  <si>
    <t>строительство приостановлено в связи с финансовыми трудностями</t>
  </si>
  <si>
    <t>получения лицензия на добычу известняка, проводится процедура подготовки документов на землю</t>
  </si>
  <si>
    <r>
      <t xml:space="preserve">Мероприятие 1.  </t>
    </r>
    <r>
      <rPr>
        <sz val="11"/>
        <rFont val="Times New Roman"/>
        <family val="1"/>
        <charset val="204"/>
      </rPr>
      <t>«Строительство хозяйственно-бытовой канализации К1 с насосными станциями и (КОС) в г. Степняк, стоимость 3900 млн.тенге</t>
    </r>
  </si>
  <si>
    <t xml:space="preserve">Приложение 15 к Методике </t>
  </si>
  <si>
    <t>Сравнительная таблица по вносимым изменениям и дополнениям в план развития</t>
  </si>
  <si>
    <t>района (города областного значения)</t>
  </si>
  <si>
    <t>___________________________________________________</t>
  </si>
  <si>
    <t>(наименование региона)</t>
  </si>
  <si>
    <t>на _________________________ годы</t>
  </si>
  <si>
    <t>(плановый период)</t>
  </si>
  <si>
    <t>Структурный элемент</t>
  </si>
  <si>
    <t>Действующая редакция</t>
  </si>
  <si>
    <t>Предлагаемая редакция</t>
  </si>
  <si>
    <t>Обоснование</t>
  </si>
  <si>
    <t xml:space="preserve">Приложение 14 к Методике </t>
  </si>
  <si>
    <t>ПРОЕКТ</t>
  </si>
  <si>
    <t>Период отчета: 2025 год</t>
  </si>
  <si>
    <t>1. Достижение целевых индикаторов, показателей результатов и исполнение мероприятий/проектов</t>
  </si>
  <si>
    <t>Срок исполнения</t>
  </si>
  <si>
    <t>Показатель / объемы финансирования</t>
  </si>
  <si>
    <t>Информация о достижении / исполнении / освоении (с причинами недостижения / неисполнения / неосвоения)</t>
  </si>
  <si>
    <t>План</t>
  </si>
  <si>
    <t>Факт</t>
  </si>
  <si>
    <t>Доля (%) достижения / исполнения / освоения</t>
  </si>
  <si>
    <t xml:space="preserve">Наименование </t>
  </si>
  <si>
    <t>Базовое значение</t>
  </si>
  <si>
    <t>Всего</t>
  </si>
  <si>
    <r>
      <t>потребность</t>
    </r>
    <r>
      <rPr>
        <i/>
        <sz val="10"/>
        <color rgb="FF000000"/>
        <rFont val="Times New Roman"/>
        <family val="1"/>
        <charset val="204"/>
      </rPr>
      <t xml:space="preserve"> </t>
    </r>
  </si>
  <si>
    <t>Обеспеченность, %</t>
  </si>
  <si>
    <t>Отчет о реализации Плана развития района Биржан сал на 2026-2030 годы</t>
  </si>
  <si>
    <r>
      <rPr>
        <b/>
        <sz val="11"/>
        <rFont val="Times New Roman"/>
        <family val="1"/>
        <charset val="204"/>
      </rPr>
      <t xml:space="preserve">Мероприятие 1. </t>
    </r>
    <r>
      <rPr>
        <sz val="11"/>
        <rFont val="Times New Roman"/>
        <family val="1"/>
        <charset val="204"/>
      </rPr>
      <t xml:space="preserve"> Строительство 21-квартирного жилого дома г. Степняк район Биржан сал, по улице Биржан сал позиция 2. Корректировка</t>
    </r>
  </si>
  <si>
    <r>
      <rPr>
        <b/>
        <sz val="11"/>
        <rFont val="Times New Roman"/>
        <family val="1"/>
        <charset val="204"/>
      </rPr>
      <t>Мероприятие 2.</t>
    </r>
    <r>
      <rPr>
        <sz val="11"/>
        <rFont val="Times New Roman"/>
        <family val="1"/>
        <charset val="204"/>
      </rPr>
      <t xml:space="preserve"> Строительство 21-квартирного жилого дома г. Степняк район Биржан сал, по улице Биржан сал позиция  </t>
    </r>
  </si>
  <si>
    <r>
      <t>ЦИ.</t>
    </r>
    <r>
      <rPr>
        <sz val="11"/>
        <rFont val="Times New Roman"/>
        <family val="1"/>
        <charset val="204"/>
      </rPr>
      <t xml:space="preserve"> Индекс физического объема валовой продукции (услуг) сельского хозяйства</t>
    </r>
  </si>
  <si>
    <t>ТОО «Казгер-КУС» (по согласованию)</t>
  </si>
  <si>
    <t>Данные ТОО «Казгер-КУС»</t>
  </si>
  <si>
    <t>Строительство 3-й очереди птицефабрики, производственной мощностью 90,0 млн.штук йяц в год, содание новых рабочих мест 40 человек</t>
  </si>
  <si>
    <t>КХ "Ердаулет" (по согласованию)</t>
  </si>
  <si>
    <t>Данные КХ "Ердаулет"</t>
  </si>
  <si>
    <t>Расширение действующей молочно-товарной фермы, мощностью 400 голов КРС, создание новых рабочих мест 5 человек</t>
  </si>
  <si>
    <t>ТОО "Макинка-2015" (по согласованию)</t>
  </si>
  <si>
    <t>Данные ТОО "Макинка-2015"</t>
  </si>
  <si>
    <t>Строительство овощехранилища мощностью 5000 тонн, выращивание и хранение картофеля, создание новых рабочих мест 25 человек</t>
  </si>
  <si>
    <t>ТОО «ЗереАгроХолдинг»                   (по согласованию)</t>
  </si>
  <si>
    <t>Данные ТОО «ЗереАгроХолдинг»</t>
  </si>
  <si>
    <t>Строительство откорм-площадки мощностью 500 голов КРС, создание новых рабочих мест 10 человек</t>
  </si>
  <si>
    <t>ед.</t>
  </si>
  <si>
    <t>ДИ</t>
  </si>
  <si>
    <t>ТОО Кос-Аман</t>
  </si>
  <si>
    <t xml:space="preserve">Увеличение поголовья лошадей, производство мяса конины, создание новых рабочих мест 3 человека </t>
  </si>
  <si>
    <t xml:space="preserve">Увеличение поголовья МРС, производство мяса баранины, создание новых рабочих мест 3 человека </t>
  </si>
  <si>
    <t>ТОО Алтын бидай НС</t>
  </si>
  <si>
    <t>Акиматы сел и сельского округа</t>
  </si>
  <si>
    <r>
      <t>Показатель результата 5.1</t>
    </r>
    <r>
      <rPr>
        <sz val="11"/>
        <rFont val="Times New Roman"/>
        <family val="1"/>
        <charset val="204"/>
      </rPr>
      <t xml:space="preserve"> Увеличение доли внутренних дорог в хорошем и удовлетворительном состоянии</t>
    </r>
  </si>
  <si>
    <t>Разработка ПСД на реконструкцию здания военкомата под жилое здания</t>
  </si>
  <si>
    <t>ОБ</t>
  </si>
  <si>
    <t>Развитие культурной инфраструктуры, повышение доступности культурных услуг для населения. Увеличение занятости населения</t>
  </si>
  <si>
    <t>районный</t>
  </si>
  <si>
    <r>
      <t>Показатель результата 1.1.</t>
    </r>
    <r>
      <rPr>
        <sz val="11"/>
        <rFont val="Times New Roman"/>
        <family val="1"/>
        <charset val="204"/>
      </rPr>
      <t xml:space="preserve"> Доля школ, расположенных в типовых зданиях</t>
    </r>
  </si>
  <si>
    <r>
      <t xml:space="preserve">Показатель результата 1.3. </t>
    </r>
    <r>
      <rPr>
        <sz val="11"/>
        <rFont val="Times New Roman"/>
        <family val="1"/>
        <charset val="204"/>
      </rPr>
      <t>Охват детей дополнительным образованием</t>
    </r>
  </si>
  <si>
    <t>ЖКХ,ПТ.АД и ЖИ</t>
  </si>
  <si>
    <t>ОКРЯ</t>
  </si>
  <si>
    <t>Мероприятие 1.Строительство 3-й очереди птицефабрики</t>
  </si>
  <si>
    <t>ТОО "Казгер ҚҰС"(по согласованию)</t>
  </si>
  <si>
    <t>Данные ТОО "КазгерҚҰС"</t>
  </si>
  <si>
    <t>ОФКС</t>
  </si>
  <si>
    <r>
      <rPr>
        <b/>
        <sz val="11"/>
        <rFont val="Times New Roman"/>
        <family val="1"/>
        <charset val="204"/>
      </rPr>
      <t>Мероприятие 1</t>
    </r>
    <r>
      <rPr>
        <sz val="11"/>
        <rFont val="Times New Roman"/>
        <family val="1"/>
        <charset val="204"/>
      </rPr>
      <t xml:space="preserve">. Разработка ПСД на строительство физкультурно- оздоровительного комплекса в с.Макинка р-на Биржан сал </t>
    </r>
  </si>
  <si>
    <r>
      <rPr>
        <b/>
        <sz val="11"/>
        <rFont val="Times New Roman"/>
        <family val="1"/>
        <charset val="204"/>
      </rPr>
      <t>Мероприятие 2</t>
    </r>
    <r>
      <rPr>
        <sz val="11"/>
        <rFont val="Times New Roman"/>
        <family val="1"/>
        <charset val="204"/>
      </rPr>
      <t xml:space="preserve">.Строительство физкультурно- оздоровительного комплекса в с.Макинка р-на Биржан сал </t>
    </r>
  </si>
  <si>
    <r>
      <t>Цель.</t>
    </r>
    <r>
      <rPr>
        <sz val="11"/>
        <rFont val="Times New Roman"/>
        <family val="1"/>
        <charset val="204"/>
      </rPr>
      <t>Обеспечение минимально обязательного уровня доступности объектов и услуг(благ) населению в зависимомти от типа (город,село) и размера (численности населения населенных пунктов)</t>
    </r>
  </si>
  <si>
    <r>
      <t>ЦИ.</t>
    </r>
    <r>
      <rPr>
        <sz val="11"/>
        <rFont val="Times New Roman"/>
        <family val="1"/>
        <charset val="204"/>
      </rPr>
      <t xml:space="preserve"> Уровень обеспеченности социальными благами и </t>
    </r>
  </si>
  <si>
    <t>ОЖКХ,ПТ,АД и ЖИ</t>
  </si>
  <si>
    <r>
      <rPr>
        <b/>
        <sz val="11"/>
        <rFont val="Times New Roman"/>
        <family val="1"/>
        <charset val="204"/>
      </rPr>
      <t>Мероприятие1</t>
    </r>
    <r>
      <rPr>
        <sz val="11"/>
        <rFont val="Times New Roman"/>
        <family val="1"/>
        <charset val="204"/>
      </rPr>
      <t>. ТОО «TEMIR BARLAU» добыча железной руды</t>
    </r>
  </si>
  <si>
    <r>
      <rPr>
        <b/>
        <sz val="11"/>
        <rFont val="Times New Roman"/>
        <family val="1"/>
        <charset val="204"/>
      </rPr>
      <t>Мероприятие2</t>
    </r>
    <r>
      <rPr>
        <sz val="11"/>
        <rFont val="Times New Roman"/>
        <family val="1"/>
        <charset val="204"/>
      </rPr>
      <t>.ТОО «Эко-Люкс-АС»Строительство промышленного комплекса по переработке холодильного климатического оборудования и термического удаления отходов ОРВ/ООЗ</t>
    </r>
  </si>
  <si>
    <r>
      <rPr>
        <b/>
        <sz val="11"/>
        <rFont val="Times New Roman"/>
        <family val="1"/>
        <charset val="204"/>
      </rPr>
      <t>Мероприятия 5</t>
    </r>
    <r>
      <rPr>
        <sz val="11"/>
        <rFont val="Times New Roman"/>
        <family val="1"/>
        <charset val="204"/>
      </rPr>
      <t>.ТОО «Tazagul Construction» Добыча и глубокая переработка известняка на Майлысорском месторождении</t>
    </r>
  </si>
  <si>
    <r>
      <t xml:space="preserve"> </t>
    </r>
    <r>
      <rPr>
        <b/>
        <sz val="11"/>
        <rFont val="Times New Roman"/>
        <family val="1"/>
        <charset val="204"/>
      </rPr>
      <t>Мероприятия 6.</t>
    </r>
    <r>
      <rPr>
        <sz val="11"/>
        <rFont val="Times New Roman"/>
        <family val="1"/>
        <charset val="204"/>
      </rPr>
      <t xml:space="preserve"> ТОО "Кеншуак" добыча золота, меди и других попутных компонентов на Шуакском рудном поле</t>
    </r>
  </si>
  <si>
    <t>КНИ 23</t>
  </si>
  <si>
    <t>Доля переработанной продукции в АПК</t>
  </si>
  <si>
    <t>Темпы реального роста экономики,% относительно прошлого года,</t>
  </si>
  <si>
    <t>Цель.Создание условий для повышения конкурентноспособности субъектов АПК</t>
  </si>
  <si>
    <t>Задача1. Повышение экономической доступности товаров,работ и услуг для производства продукции по переработке сельскохозяйственного сырья</t>
  </si>
  <si>
    <r>
      <rPr>
        <b/>
        <sz val="11"/>
        <rFont val="Times New Roman"/>
        <family val="1"/>
        <charset val="204"/>
      </rPr>
      <t>Показатель результата1.1</t>
    </r>
    <r>
      <rPr>
        <sz val="11"/>
        <rFont val="Times New Roman"/>
        <family val="1"/>
        <charset val="204"/>
      </rPr>
      <t xml:space="preserve"> доля переработки мяса</t>
    </r>
  </si>
  <si>
    <t>в том числе молодежи</t>
  </si>
  <si>
    <r>
      <t xml:space="preserve">Показатель результата1.1 </t>
    </r>
    <r>
      <rPr>
        <sz val="11"/>
        <rFont val="Times New Roman"/>
        <family val="1"/>
        <charset val="204"/>
      </rPr>
      <t>Уровень предшкольной подготовки детей</t>
    </r>
  </si>
  <si>
    <t>Здравоохранение</t>
  </si>
  <si>
    <r>
      <t>Показатель результата 8.2</t>
    </r>
    <r>
      <rPr>
        <sz val="11"/>
        <rFont val="Times New Roman"/>
        <family val="1"/>
        <charset val="204"/>
      </rPr>
      <t xml:space="preserve"> Увеличение доли переработки и утилизации ТБО</t>
    </r>
  </si>
  <si>
    <t>КНИ 15</t>
  </si>
  <si>
    <t>Уровень удовлетворенности населения экологическим качеством жизни%</t>
  </si>
  <si>
    <t>Цель.Сохранение,рациональное использование и воспроизводство лесных ресурсов,ресурсов животного мира,объектов природно-заповедного фонда</t>
  </si>
  <si>
    <t>Доля ВДС МСП и ВВП %</t>
  </si>
  <si>
    <t>Доля ВДС среднего предпринимательства в ВВП %</t>
  </si>
  <si>
    <t>Доля внешних инвестиций в общем объеме ИОК,%</t>
  </si>
  <si>
    <t>ЦИ.Объем внешних инвестиции в основной капитал (ИОК)</t>
  </si>
  <si>
    <t>КНИ 34</t>
  </si>
  <si>
    <r>
      <rPr>
        <b/>
        <sz val="11"/>
        <rFont val="Times New Roman"/>
        <family val="1"/>
        <charset val="204"/>
      </rPr>
      <t>ЦИ2</t>
    </r>
    <r>
      <rPr>
        <sz val="11"/>
        <rFont val="Times New Roman"/>
        <family val="1"/>
        <charset val="204"/>
      </rPr>
      <t>. Доля переработки и утилизации коммунальных отходов</t>
    </r>
  </si>
  <si>
    <t>ЦИ 1.</t>
  </si>
  <si>
    <t>Целевые индекаторы,достижение которых обеспечивается местным исполнительным органом и зависит от его деятельности и бюджетных средств</t>
  </si>
  <si>
    <t>НАПРАВЛЕНИЕ 6: ЦУР</t>
  </si>
  <si>
    <t>Доля переработки мясо</t>
  </si>
  <si>
    <t>Увеличение доли переработки и утилизации ТБО</t>
  </si>
  <si>
    <r>
      <rPr>
        <b/>
        <sz val="11"/>
        <rFont val="Times New Roman"/>
        <family val="1"/>
        <charset val="204"/>
      </rPr>
      <t>Мероприятие 2.</t>
    </r>
    <r>
      <rPr>
        <sz val="11"/>
        <rFont val="Times New Roman"/>
        <family val="1"/>
        <charset val="204"/>
      </rPr>
      <t xml:space="preserve"> Строительство молочно-товарной фермы</t>
    </r>
  </si>
  <si>
    <r>
      <rPr>
        <b/>
        <sz val="11"/>
        <rFont val="Times New Roman"/>
        <family val="1"/>
        <charset val="204"/>
      </rPr>
      <t>Мероприятие 3.</t>
    </r>
    <r>
      <rPr>
        <sz val="11"/>
        <rFont val="Times New Roman"/>
        <family val="1"/>
        <charset val="204"/>
      </rPr>
      <t xml:space="preserve"> Строительство овощехранилища и выращивание картофеля</t>
    </r>
  </si>
  <si>
    <r>
      <t xml:space="preserve">Мероприятие 1 </t>
    </r>
    <r>
      <rPr>
        <sz val="11"/>
        <rFont val="Times New Roman"/>
        <family val="1"/>
        <charset val="204"/>
      </rPr>
      <t>Строительство 3-й очереди птицефабрики</t>
    </r>
  </si>
  <si>
    <r>
      <t xml:space="preserve">Мероприятие 2. </t>
    </r>
    <r>
      <rPr>
        <sz val="11"/>
        <rFont val="Times New Roman"/>
        <family val="1"/>
        <charset val="204"/>
      </rPr>
      <t>Строительство молочно-товарной фермы</t>
    </r>
  </si>
  <si>
    <r>
      <t xml:space="preserve">Мероприятие 3. </t>
    </r>
    <r>
      <rPr>
        <sz val="11"/>
        <rFont val="Times New Roman"/>
        <family val="1"/>
        <charset val="204"/>
      </rPr>
      <t>Строительство овощехранилища и выращивание картофеля</t>
    </r>
  </si>
  <si>
    <r>
      <t xml:space="preserve">Мероприятие 4. </t>
    </r>
    <r>
      <rPr>
        <sz val="11"/>
        <rFont val="Times New Roman"/>
        <family val="1"/>
        <charset val="204"/>
      </rPr>
      <t>Строительство откорм-площадки КРС</t>
    </r>
  </si>
  <si>
    <r>
      <t>ЦИ.</t>
    </r>
    <r>
      <rPr>
        <sz val="11"/>
        <rFont val="Times New Roman"/>
        <family val="1"/>
        <charset val="204"/>
      </rPr>
      <t xml:space="preserve"> Индекс физического объема промышленного производства</t>
    </r>
  </si>
  <si>
    <r>
      <t>Мероприятие 3.</t>
    </r>
    <r>
      <rPr>
        <sz val="11"/>
        <rFont val="Times New Roman"/>
        <family val="1"/>
        <charset val="204"/>
      </rPr>
      <t xml:space="preserve"> Строительство благоустройство и инженерные сети к двум 21 квартирных жилых домов г. Степняк,  улице Биржан сал к позициям 1 и 2 </t>
    </r>
  </si>
  <si>
    <r>
      <rPr>
        <b/>
        <sz val="11"/>
        <rFont val="Times New Roman"/>
        <family val="1"/>
        <charset val="204"/>
      </rPr>
      <t>Мероприятие 5</t>
    </r>
    <r>
      <rPr>
        <sz val="11"/>
        <rFont val="Times New Roman"/>
        <family val="1"/>
        <charset val="204"/>
      </rPr>
      <t>. Разработка ПСД на строительство административного здания в с. Макинка</t>
    </r>
  </si>
  <si>
    <r>
      <rPr>
        <b/>
        <sz val="11"/>
        <rFont val="Times New Roman"/>
        <family val="1"/>
        <charset val="204"/>
      </rPr>
      <t>Мероприятие 6</t>
    </r>
    <r>
      <rPr>
        <sz val="11"/>
        <rFont val="Times New Roman"/>
        <family val="1"/>
        <charset val="204"/>
      </rPr>
      <t>. Строительство административного здания в с. Макинка</t>
    </r>
  </si>
  <si>
    <r>
      <rPr>
        <b/>
        <sz val="11"/>
        <rFont val="Times New Roman"/>
        <family val="1"/>
        <charset val="204"/>
      </rPr>
      <t xml:space="preserve">Мероприятие 4. </t>
    </r>
    <r>
      <rPr>
        <sz val="11"/>
        <rFont val="Times New Roman"/>
        <family val="1"/>
        <charset val="204"/>
      </rPr>
      <t>Разработка ПСД на</t>
    </r>
    <r>
      <rPr>
        <b/>
        <sz val="11"/>
        <rFont val="Times New Roman"/>
        <family val="1"/>
        <charset val="204"/>
      </rPr>
      <t xml:space="preserve"> с</t>
    </r>
    <r>
      <rPr>
        <sz val="11"/>
        <rFont val="Times New Roman"/>
        <family val="1"/>
        <charset val="204"/>
      </rPr>
      <t>троительство Дома культуры в с. Макинка.</t>
    </r>
  </si>
  <si>
    <r>
      <rPr>
        <b/>
        <sz val="11"/>
        <rFont val="Times New Roman"/>
        <family val="1"/>
        <charset val="204"/>
      </rPr>
      <t xml:space="preserve">Мероприятие 5. </t>
    </r>
    <r>
      <rPr>
        <sz val="11"/>
        <rFont val="Times New Roman"/>
        <family val="1"/>
        <charset val="204"/>
      </rPr>
      <t>Строительство Дома культуры в с. Макинка.</t>
    </r>
  </si>
  <si>
    <r>
      <rPr>
        <b/>
        <sz val="11"/>
        <rFont val="Times New Roman"/>
        <family val="1"/>
        <charset val="204"/>
      </rPr>
      <t>Мероприятие 9. разработка ПСД на</t>
    </r>
    <r>
      <rPr>
        <sz val="11"/>
        <rFont val="Times New Roman"/>
        <family val="1"/>
        <charset val="204"/>
      </rPr>
      <t xml:space="preserve"> строительство сельского клуба в с.Андыкожа</t>
    </r>
  </si>
  <si>
    <r>
      <rPr>
        <b/>
        <sz val="11"/>
        <rFont val="Times New Roman"/>
        <family val="1"/>
        <charset val="204"/>
      </rPr>
      <t>Мероприятие 10.</t>
    </r>
    <r>
      <rPr>
        <sz val="11"/>
        <rFont val="Times New Roman"/>
        <family val="1"/>
        <charset val="204"/>
      </rPr>
      <t xml:space="preserve"> Строительство сельского клуба в с.Андыкожа</t>
    </r>
  </si>
  <si>
    <r>
      <t>Мероприятие 6.</t>
    </r>
    <r>
      <rPr>
        <sz val="11"/>
        <rFont val="Times New Roman"/>
        <family val="1"/>
        <charset val="204"/>
      </rPr>
      <t xml:space="preserve"> Разработка ПСД на строительство физкультурно-оздоровительного комплекса в с.Макинка
</t>
    </r>
  </si>
  <si>
    <r>
      <t>Мероприятие 7.</t>
    </r>
    <r>
      <rPr>
        <sz val="11"/>
        <rFont val="Times New Roman"/>
        <family val="1"/>
        <charset val="204"/>
      </rPr>
      <t xml:space="preserve"> Строительство физкультурно-оздоровительного комплекса в с.Макинка
</t>
    </r>
  </si>
  <si>
    <r>
      <t>Мероприятие 8.</t>
    </r>
    <r>
      <rPr>
        <sz val="11"/>
        <rFont val="Times New Roman"/>
        <family val="1"/>
        <charset val="204"/>
      </rPr>
      <t xml:space="preserve">  Строительство физкультурно-оздоровительного комплекса в с.Андыкожа
</t>
    </r>
  </si>
  <si>
    <r>
      <rPr>
        <b/>
        <sz val="11"/>
        <rFont val="Times New Roman"/>
        <family val="1"/>
        <charset val="204"/>
      </rPr>
      <t>Мероприятие 14.</t>
    </r>
    <r>
      <rPr>
        <sz val="11"/>
        <rFont val="Times New Roman"/>
        <family val="1"/>
        <charset val="204"/>
      </rPr>
      <t xml:space="preserve"> Разработка ПСД на строительство здании акимата в с.Ульги</t>
    </r>
  </si>
  <si>
    <r>
      <rPr>
        <b/>
        <sz val="11"/>
        <rFont val="Times New Roman"/>
        <family val="1"/>
        <charset val="204"/>
      </rPr>
      <t>Мероприятие 15.</t>
    </r>
    <r>
      <rPr>
        <sz val="11"/>
        <rFont val="Times New Roman"/>
        <family val="1"/>
        <charset val="204"/>
      </rPr>
      <t xml:space="preserve"> строительство Аминистративного здания акимат в с.Ульги</t>
    </r>
  </si>
  <si>
    <r>
      <rPr>
        <b/>
        <sz val="11"/>
        <rFont val="Times New Roman"/>
        <family val="1"/>
        <charset val="204"/>
      </rPr>
      <t xml:space="preserve">Мероприятие 9. </t>
    </r>
    <r>
      <rPr>
        <sz val="11"/>
        <rFont val="Times New Roman"/>
        <family val="1"/>
        <charset val="204"/>
      </rPr>
      <t>Разработка ПСД на реконструкцию здания больницы под жилое здание</t>
    </r>
  </si>
  <si>
    <r>
      <rPr>
        <b/>
        <sz val="11"/>
        <rFont val="Times New Roman"/>
        <family val="1"/>
        <charset val="204"/>
      </rPr>
      <t xml:space="preserve">Мероприятие 10. </t>
    </r>
    <r>
      <rPr>
        <sz val="11"/>
        <rFont val="Times New Roman"/>
        <family val="1"/>
        <charset val="204"/>
      </rPr>
      <t>Реконструкция здания больницы под жилое здания</t>
    </r>
  </si>
  <si>
    <r>
      <rPr>
        <b/>
        <sz val="11"/>
        <rFont val="Times New Roman"/>
        <family val="1"/>
        <charset val="204"/>
      </rPr>
      <t>Мероприятие 11.</t>
    </r>
    <r>
      <rPr>
        <sz val="11"/>
        <rFont val="Times New Roman"/>
        <family val="1"/>
        <charset val="204"/>
      </rPr>
      <t xml:space="preserve">  Разработка ПСД на реконструкцию  здания военкомата под жилое здание</t>
    </r>
  </si>
  <si>
    <r>
      <rPr>
        <b/>
        <sz val="11"/>
        <rFont val="Times New Roman"/>
        <family val="1"/>
        <charset val="204"/>
      </rPr>
      <t>Мероприятие 19.</t>
    </r>
    <r>
      <rPr>
        <sz val="11"/>
        <rFont val="Times New Roman"/>
        <family val="1"/>
        <charset val="204"/>
      </rPr>
      <t xml:space="preserve">  Реконструкция здания военкомата под жилое здания</t>
    </r>
  </si>
  <si>
    <r>
      <rPr>
        <b/>
        <sz val="11"/>
        <rFont val="Times New Roman"/>
        <family val="1"/>
        <charset val="204"/>
      </rPr>
      <t xml:space="preserve">Мероприятие 12. </t>
    </r>
    <r>
      <rPr>
        <sz val="11"/>
        <rFont val="Times New Roman"/>
        <family val="1"/>
        <charset val="204"/>
      </rPr>
      <t>Строительство  антенно-мачтовые сооружения  в с. Тасшалкар, Буланды, Ангал батыр, Мамай, Кенащи, Жукей 26 год</t>
    </r>
  </si>
  <si>
    <r>
      <rPr>
        <b/>
        <sz val="11"/>
        <rFont val="Times New Roman"/>
        <family val="1"/>
        <charset val="204"/>
      </rPr>
      <t>Мероприятие 13 .</t>
    </r>
    <r>
      <rPr>
        <sz val="11"/>
        <rFont val="Times New Roman"/>
        <family val="1"/>
        <charset val="204"/>
      </rPr>
      <t xml:space="preserve">  Разработка ПСД на строительство электрических сетей возле оз. Жукей (30 км) </t>
    </r>
  </si>
  <si>
    <r>
      <rPr>
        <b/>
        <sz val="11"/>
        <rFont val="Times New Roman"/>
        <family val="1"/>
        <charset val="204"/>
      </rPr>
      <t>Мероприятие 14.</t>
    </r>
    <r>
      <rPr>
        <sz val="11"/>
        <rFont val="Times New Roman"/>
        <family val="1"/>
        <charset val="204"/>
      </rPr>
      <t xml:space="preserve"> Строительство электрических сетей возле оз. Жукей (30)</t>
    </r>
  </si>
  <si>
    <r>
      <t xml:space="preserve">Мероприятие 1. </t>
    </r>
    <r>
      <rPr>
        <sz val="11"/>
        <rFont val="Times New Roman"/>
        <family val="1"/>
        <charset val="204"/>
      </rPr>
      <t xml:space="preserve">Строительство хвостохранилища №2 ТОО «Казахалтын Technology» </t>
    </r>
  </si>
  <si>
    <r>
      <t xml:space="preserve">Мероприятие 2. </t>
    </r>
    <r>
      <rPr>
        <sz val="11"/>
        <rFont val="Times New Roman"/>
        <family val="1"/>
        <charset val="204"/>
      </rPr>
      <t>Строительство школы на 1000 в городе Степногорск</t>
    </r>
  </si>
  <si>
    <r>
      <t xml:space="preserve">Мероприятие 3. </t>
    </r>
    <r>
      <rPr>
        <sz val="11"/>
        <rFont val="Times New Roman"/>
        <family val="1"/>
        <charset val="204"/>
      </rPr>
      <t>Строительство дворца спорта  в городе Степногорск</t>
    </r>
  </si>
  <si>
    <r>
      <t xml:space="preserve">Количество въездных туристов, обслуженных местами размещения, </t>
    </r>
    <r>
      <rPr>
        <b/>
        <sz val="11"/>
        <rFont val="Times New Roman"/>
        <family val="1"/>
        <charset val="204"/>
      </rPr>
      <t>по Акмолинской области</t>
    </r>
  </si>
  <si>
    <r>
      <t xml:space="preserve">Показатель результата 1.1. </t>
    </r>
    <r>
      <rPr>
        <sz val="11"/>
        <rFont val="Times New Roman"/>
        <family val="1"/>
        <charset val="204"/>
      </rPr>
      <t>Количество трудоустроенных граждан</t>
    </r>
  </si>
  <si>
    <r>
      <t xml:space="preserve">ЦИ 1. </t>
    </r>
    <r>
      <rPr>
        <sz val="11"/>
        <rFont val="Times New Roman"/>
        <family val="1"/>
        <charset val="204"/>
      </rPr>
      <t xml:space="preserve">Охват детей дошкольным воспитанием и обучением от 2 до 6 лет </t>
    </r>
  </si>
  <si>
    <r>
      <t>Показатель результата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1.1. </t>
    </r>
    <r>
      <rPr>
        <sz val="11"/>
        <rFont val="Times New Roman"/>
        <family val="1"/>
        <charset val="204"/>
      </rPr>
      <t>Доля педагогов, имеющих профильное образование, от общего количества руководителей, методистов, воспитателей дошкольных организаций</t>
    </r>
  </si>
  <si>
    <r>
      <t>Показатель результата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1.2. </t>
    </r>
    <r>
      <rPr>
        <sz val="11"/>
        <rFont val="Times New Roman"/>
        <family val="1"/>
        <charset val="204"/>
      </rPr>
      <t>Доля педагогов дошкольных организаций, прошедших курсы повышения квалификации</t>
    </r>
  </si>
  <si>
    <r>
      <t>Задача 1.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Обеспечение школ комфортной, безопасной и современной образовательной средой</t>
    </r>
  </si>
  <si>
    <r>
      <t xml:space="preserve">Показатель результата 1.2. </t>
    </r>
    <r>
      <rPr>
        <sz val="11"/>
        <rFont val="Times New Roman"/>
        <family val="1"/>
        <charset val="204"/>
      </rPr>
      <t>Доля основных и средних школ, обеспеченных предметными кабинетами физики, химии, биологии, робототехники, STEM</t>
    </r>
  </si>
  <si>
    <r>
      <t xml:space="preserve">Показатель результата 1.3. </t>
    </r>
    <r>
      <rPr>
        <sz val="11"/>
        <rFont val="Times New Roman"/>
        <family val="1"/>
        <charset val="204"/>
      </rPr>
      <t>Доля школ, охваченных высокоскоростным Интернетом</t>
    </r>
  </si>
  <si>
    <r>
      <t>ЦИ.</t>
    </r>
    <r>
      <rPr>
        <sz val="11"/>
        <rFont val="Times New Roman"/>
        <family val="1"/>
        <charset val="204"/>
      </rPr>
      <t xml:space="preserve"> Уровень обеспеченности социальными благами и услугами в соответствии с Системой региональных стандартов, город</t>
    </r>
  </si>
  <si>
    <r>
      <rPr>
        <b/>
        <sz val="11"/>
        <rFont val="Times New Roman"/>
        <family val="1"/>
        <charset val="204"/>
      </rPr>
      <t>Мероприятие 1</t>
    </r>
    <r>
      <rPr>
        <sz val="11"/>
        <rFont val="Times New Roman"/>
        <family val="1"/>
        <charset val="204"/>
      </rPr>
      <t>. Текущий ремонт освещение улиц с. Буланды,Макпал,Карагай</t>
    </r>
  </si>
  <si>
    <r>
      <rPr>
        <b/>
        <sz val="11"/>
        <rFont val="Times New Roman"/>
        <family val="1"/>
        <charset val="204"/>
      </rPr>
      <t>Мероприятие 2.</t>
    </r>
    <r>
      <rPr>
        <sz val="11"/>
        <rFont val="Times New Roman"/>
        <family val="1"/>
        <charset val="204"/>
      </rPr>
      <t xml:space="preserve"> Текущий ремонт освещения улиц Бирсуат</t>
    </r>
  </si>
  <si>
    <r>
      <rPr>
        <b/>
        <sz val="11"/>
        <rFont val="Times New Roman"/>
        <family val="1"/>
        <charset val="204"/>
      </rPr>
      <t xml:space="preserve">Мероприятие 3. </t>
    </r>
    <r>
      <rPr>
        <sz val="11"/>
        <rFont val="Times New Roman"/>
        <family val="1"/>
        <charset val="204"/>
      </rPr>
      <t>Текущий ремонт освещения улиц с.Енбекшильдер</t>
    </r>
  </si>
  <si>
    <r>
      <rPr>
        <b/>
        <sz val="11"/>
        <rFont val="Times New Roman"/>
        <family val="1"/>
        <charset val="204"/>
      </rPr>
      <t>Мероприятие 4.</t>
    </r>
    <r>
      <rPr>
        <sz val="11"/>
        <rFont val="Times New Roman"/>
        <family val="1"/>
        <charset val="204"/>
      </rPr>
      <t xml:space="preserve"> Текущий ремонт освещения улиц Мамай</t>
    </r>
  </si>
  <si>
    <r>
      <rPr>
        <b/>
        <sz val="11"/>
        <rFont val="Times New Roman"/>
        <family val="1"/>
        <charset val="204"/>
      </rPr>
      <t>Мероприятие 4</t>
    </r>
    <r>
      <rPr>
        <sz val="11"/>
        <rFont val="Times New Roman"/>
        <family val="1"/>
        <charset val="204"/>
      </rPr>
      <t>. Текущий ремонт линии освещения по улицам Атнашева, Досова, Биржан сал г.Степняк</t>
    </r>
  </si>
  <si>
    <r>
      <rPr>
        <b/>
        <sz val="11"/>
        <rFont val="Times New Roman"/>
        <family val="1"/>
        <charset val="204"/>
      </rPr>
      <t>Мероприятие 5</t>
    </r>
    <r>
      <rPr>
        <sz val="11"/>
        <rFont val="Times New Roman"/>
        <family val="1"/>
        <charset val="204"/>
      </rPr>
      <t>. Разработка СМ на строительство электрических сетей вдоль озера Жокей (30 км)</t>
    </r>
  </si>
  <si>
    <r>
      <rPr>
        <b/>
        <sz val="11"/>
        <rFont val="Times New Roman"/>
        <family val="1"/>
        <charset val="204"/>
      </rPr>
      <t>Мероприятие 6</t>
    </r>
    <r>
      <rPr>
        <sz val="11"/>
        <rFont val="Times New Roman"/>
        <family val="1"/>
        <charset val="204"/>
      </rPr>
      <t>. Текущий ремонт освещения улиц Краснофлотское</t>
    </r>
  </si>
  <si>
    <r>
      <rPr>
        <b/>
        <sz val="11"/>
        <rFont val="Times New Roman"/>
        <family val="1"/>
        <charset val="204"/>
      </rPr>
      <t>Мероприятие 7</t>
    </r>
    <r>
      <rPr>
        <sz val="11"/>
        <rFont val="Times New Roman"/>
        <family val="1"/>
        <charset val="204"/>
      </rPr>
      <t>. Текущий ремонт освещения улиц Сауле</t>
    </r>
  </si>
  <si>
    <r>
      <rPr>
        <b/>
        <sz val="11"/>
        <rFont val="Times New Roman"/>
        <family val="1"/>
        <charset val="204"/>
      </rPr>
      <t>Мероприятие 8.</t>
    </r>
    <r>
      <rPr>
        <sz val="11"/>
        <rFont val="Times New Roman"/>
        <family val="1"/>
        <charset val="204"/>
      </rPr>
      <t xml:space="preserve"> Установка освещения по улицам Школьная и Строительная в селе Андыкожа батыр.</t>
    </r>
  </si>
  <si>
    <r>
      <rPr>
        <b/>
        <sz val="11"/>
        <rFont val="Times New Roman"/>
        <family val="1"/>
        <charset val="204"/>
      </rPr>
      <t>Мероприятие 9.</t>
    </r>
    <r>
      <rPr>
        <sz val="11"/>
        <rFont val="Times New Roman"/>
        <family val="1"/>
        <charset val="204"/>
      </rPr>
      <t xml:space="preserve"> Строительство освещения по улицам Керей мен Жанибек, Мухтара Ауэзова, Школьная, Кабанбай батыра в селе Тасшалкар. </t>
    </r>
  </si>
  <si>
    <r>
      <rPr>
        <b/>
        <sz val="11"/>
        <rFont val="Times New Roman"/>
        <family val="1"/>
        <charset val="204"/>
      </rPr>
      <t>Мероприятие 10.</t>
    </r>
    <r>
      <rPr>
        <sz val="11"/>
        <rFont val="Times New Roman"/>
        <family val="1"/>
        <charset val="204"/>
      </rPr>
      <t xml:space="preserve"> Строительство линии уличного освещения в с.Макинка</t>
    </r>
  </si>
  <si>
    <r>
      <rPr>
        <b/>
        <sz val="11"/>
        <rFont val="Times New Roman"/>
        <family val="1"/>
        <charset val="204"/>
      </rPr>
      <t xml:space="preserve">Мероприятие 5. </t>
    </r>
    <r>
      <rPr>
        <sz val="11"/>
        <rFont val="Times New Roman"/>
        <family val="1"/>
        <charset val="204"/>
      </rPr>
      <t>Текущий ремонт благоустройства прилегающей территории существующих домов, расположенных по адресу г.Степняк, улица Биржан сал №1, 5, 7, 9, 11, 13, 15, 17, 19, 21. г.Степняк</t>
    </r>
  </si>
  <si>
    <r>
      <rPr>
        <b/>
        <sz val="11"/>
        <rFont val="Times New Roman"/>
        <family val="1"/>
        <charset val="204"/>
      </rPr>
      <t xml:space="preserve">Мероприятие 6.  </t>
    </r>
    <r>
      <rPr>
        <sz val="11"/>
        <rFont val="Times New Roman"/>
        <family val="1"/>
        <charset val="204"/>
      </rPr>
      <t>Текущий ремонт благоустройства прилегающей территории существующих домов, расположенных по адресу г.Степняк, улица Чапаева, №1-14, 16, 18, 20. г.Степняк</t>
    </r>
  </si>
  <si>
    <r>
      <rPr>
        <b/>
        <sz val="11"/>
        <rFont val="Times New Roman"/>
        <family val="1"/>
        <charset val="204"/>
      </rPr>
      <t xml:space="preserve">Мероприятие 14. </t>
    </r>
    <r>
      <rPr>
        <sz val="11"/>
        <rFont val="Times New Roman"/>
        <family val="1"/>
        <charset val="204"/>
      </rPr>
      <t xml:space="preserve">Благоустройства территории флагштока в городе Степняк </t>
    </r>
  </si>
  <si>
    <r>
      <rPr>
        <b/>
        <sz val="11"/>
        <rFont val="Times New Roman"/>
        <family val="1"/>
        <charset val="204"/>
      </rPr>
      <t>Мероприятие 7.</t>
    </r>
    <r>
      <rPr>
        <sz val="11"/>
        <rFont val="Times New Roman"/>
        <family val="1"/>
        <charset val="204"/>
      </rPr>
      <t xml:space="preserve"> Благоустройство улицы Кирова (парк) с.Макинка</t>
    </r>
  </si>
  <si>
    <r>
      <rPr>
        <b/>
        <sz val="11"/>
        <rFont val="Times New Roman"/>
        <family val="1"/>
        <charset val="204"/>
      </rPr>
      <t xml:space="preserve">Мероприятие 8. </t>
    </r>
    <r>
      <rPr>
        <sz val="11"/>
        <rFont val="Times New Roman"/>
        <family val="1"/>
        <charset val="204"/>
      </rPr>
      <t>Благоустройство территорий сельского Дома культуры в селе Ульги</t>
    </r>
  </si>
  <si>
    <r>
      <rPr>
        <b/>
        <sz val="11"/>
        <rFont val="Times New Roman"/>
        <family val="1"/>
        <charset val="204"/>
      </rPr>
      <t>Мероприятие 9</t>
    </r>
    <r>
      <rPr>
        <sz val="11"/>
        <rFont val="Times New Roman"/>
        <family val="1"/>
        <charset val="204"/>
      </rPr>
      <t>. Благоустройство парка в с. Андыкожа батыр</t>
    </r>
  </si>
  <si>
    <r>
      <rPr>
        <b/>
        <sz val="11"/>
        <rFont val="Times New Roman"/>
        <family val="1"/>
        <charset val="204"/>
      </rPr>
      <t>Мероприятие 10.</t>
    </r>
    <r>
      <rPr>
        <sz val="11"/>
        <rFont val="Times New Roman"/>
        <family val="1"/>
        <charset val="204"/>
      </rPr>
      <t xml:space="preserve"> Текущий ремонт ограждения в с.Андыкожа батыр</t>
    </r>
  </si>
  <si>
    <r>
      <rPr>
        <b/>
        <sz val="11"/>
        <rFont val="Times New Roman"/>
        <family val="1"/>
        <charset val="204"/>
      </rPr>
      <t>Мероприятие 11.</t>
    </r>
    <r>
      <rPr>
        <sz val="11"/>
        <rFont val="Times New Roman"/>
        <family val="1"/>
        <charset val="204"/>
      </rPr>
      <t xml:space="preserve"> Текущий ремонт здания в с.Заозерное</t>
    </r>
  </si>
  <si>
    <r>
      <rPr>
        <b/>
        <sz val="11"/>
        <rFont val="Times New Roman"/>
        <family val="1"/>
        <charset val="204"/>
      </rPr>
      <t xml:space="preserve">Мероприятие 12. </t>
    </r>
    <r>
      <rPr>
        <sz val="11"/>
        <rFont val="Times New Roman"/>
        <family val="1"/>
        <charset val="204"/>
      </rPr>
      <t>Установка камер видеонаблюдения в 6 НП Макинского СО</t>
    </r>
  </si>
  <si>
    <r>
      <rPr>
        <b/>
        <sz val="11"/>
        <rFont val="Times New Roman"/>
        <family val="1"/>
        <charset val="204"/>
      </rPr>
      <t>Мероприятие 14.</t>
    </r>
    <r>
      <rPr>
        <sz val="11"/>
        <rFont val="Times New Roman"/>
        <family val="1"/>
        <charset val="204"/>
      </rPr>
      <t xml:space="preserve"> Благоустройство улицы Кирова (парк) с.Макинка</t>
    </r>
  </si>
  <si>
    <r>
      <rPr>
        <b/>
        <sz val="11"/>
        <rFont val="Times New Roman"/>
        <family val="1"/>
        <charset val="204"/>
      </rPr>
      <t>Мероприятие 15.</t>
    </r>
    <r>
      <rPr>
        <sz val="11"/>
        <rFont val="Times New Roman"/>
        <family val="1"/>
        <charset val="204"/>
      </rPr>
      <t xml:space="preserve"> Разработка ПСД на строительство здании акимата в с.Макинка</t>
    </r>
  </si>
  <si>
    <r>
      <rPr>
        <b/>
        <sz val="11"/>
        <rFont val="Times New Roman"/>
        <family val="1"/>
        <charset val="204"/>
      </rPr>
      <t>Мероприятие 16.</t>
    </r>
    <r>
      <rPr>
        <sz val="11"/>
        <rFont val="Times New Roman"/>
        <family val="1"/>
        <charset val="204"/>
      </rPr>
      <t xml:space="preserve"> Капитальный ремонт фасада и крыши многоквартирного жилого дома по ул. Абылай хана 2 г. Степняк 27 год</t>
    </r>
  </si>
  <si>
    <r>
      <rPr>
        <b/>
        <sz val="11"/>
        <rFont val="Times New Roman"/>
        <family val="1"/>
        <charset val="204"/>
      </rPr>
      <t>Мероприятие 17</t>
    </r>
    <r>
      <rPr>
        <sz val="11"/>
        <rFont val="Times New Roman"/>
        <family val="1"/>
        <charset val="204"/>
      </rPr>
      <t>. Благоустройство ул Кирова в с ,Макинка</t>
    </r>
  </si>
  <si>
    <r>
      <rPr>
        <b/>
        <sz val="11"/>
        <rFont val="Times New Roman"/>
        <family val="1"/>
        <charset val="204"/>
      </rPr>
      <t xml:space="preserve">Мероприятие 18. </t>
    </r>
    <r>
      <rPr>
        <sz val="11"/>
        <rFont val="Times New Roman"/>
        <family val="1"/>
        <charset val="204"/>
      </rPr>
      <t>Текущий ремонт ограждения в с.Андыкожа батыр.</t>
    </r>
  </si>
  <si>
    <r>
      <rPr>
        <b/>
        <sz val="11"/>
        <rFont val="Times New Roman"/>
        <family val="1"/>
        <charset val="204"/>
      </rPr>
      <t>Мероприятие 19.</t>
    </r>
    <r>
      <rPr>
        <sz val="11"/>
        <rFont val="Times New Roman"/>
        <family val="1"/>
        <charset val="204"/>
      </rPr>
      <t xml:space="preserve"> Благоустройство парка в с.Андыкожа батыр. </t>
    </r>
  </si>
  <si>
    <r>
      <rPr>
        <b/>
        <sz val="11"/>
        <rFont val="Times New Roman"/>
        <family val="1"/>
        <charset val="204"/>
      </rPr>
      <t>Мероприятие 20.</t>
    </r>
    <r>
      <rPr>
        <sz val="11"/>
        <rFont val="Times New Roman"/>
        <family val="1"/>
        <charset val="204"/>
      </rPr>
      <t xml:space="preserve"> Капитальный ремонт фасада и крыши многоквартирного жилого дома по ул. Биржан сал г. Степняк</t>
    </r>
  </si>
  <si>
    <r>
      <rPr>
        <b/>
        <sz val="11"/>
        <rFont val="Times New Roman"/>
        <family val="1"/>
        <charset val="204"/>
      </rPr>
      <t>Мероприятие 21.</t>
    </r>
    <r>
      <rPr>
        <sz val="11"/>
        <rFont val="Times New Roman"/>
        <family val="1"/>
        <charset val="204"/>
      </rPr>
      <t xml:space="preserve"> Капитальный ремонт фасада и крыши многоквартирного жилого дома по ул. В.Чкалова в с. Макинка </t>
    </r>
  </si>
  <si>
    <r>
      <t xml:space="preserve">Показатель результата 3.1. </t>
    </r>
    <r>
      <rPr>
        <sz val="11"/>
        <rFont val="Times New Roman"/>
        <family val="1"/>
        <charset val="204"/>
      </rPr>
      <t xml:space="preserve">Рост обеспеченности объектами и услугами культуры </t>
    </r>
  </si>
  <si>
    <r>
      <rPr>
        <b/>
        <sz val="11"/>
        <rFont val="Times New Roman"/>
        <family val="1"/>
        <charset val="204"/>
      </rPr>
      <t>Мероприятие 1.</t>
    </r>
    <r>
      <rPr>
        <sz val="11"/>
        <rFont val="Times New Roman"/>
        <family val="1"/>
        <charset val="204"/>
      </rPr>
      <t xml:space="preserve"> Текущий ремонт  сельского дома культуры в с.Енбекшильдерское</t>
    </r>
  </si>
  <si>
    <r>
      <rPr>
        <b/>
        <sz val="11"/>
        <rFont val="Times New Roman"/>
        <family val="1"/>
        <charset val="204"/>
      </rPr>
      <t>Мероприятие 2.</t>
    </r>
    <r>
      <rPr>
        <sz val="11"/>
        <rFont val="Times New Roman"/>
        <family val="1"/>
        <charset val="204"/>
      </rPr>
      <t xml:space="preserve"> Текущий ремонт  сельского дома культуры в с. Ангалбатыр</t>
    </r>
  </si>
  <si>
    <r>
      <t>Мероприятие 3.</t>
    </r>
    <r>
      <rPr>
        <sz val="11"/>
        <rFont val="Times New Roman"/>
        <family val="1"/>
        <charset val="204"/>
      </rPr>
      <t>Текущий ремонт фасада здания районного Дома культуры  города Степняк района Биржан сал</t>
    </r>
  </si>
  <si>
    <r>
      <t>Мероприятие 4 .</t>
    </r>
    <r>
      <rPr>
        <sz val="11"/>
        <rFont val="Times New Roman"/>
        <family val="1"/>
        <charset val="204"/>
      </rPr>
      <t xml:space="preserve"> Текущий ремонт основных средств фое здания районного Дома культуры  города Степняк   района Биржан сал</t>
    </r>
  </si>
  <si>
    <r>
      <t xml:space="preserve">Мероприятие 5. </t>
    </r>
    <r>
      <rPr>
        <sz val="11"/>
        <rFont val="Times New Roman"/>
        <family val="1"/>
        <charset val="204"/>
      </rPr>
      <t>Текущий ремонт основных средств парадный вход здания районного Дома культуры  города Степняк   района Биржан сал</t>
    </r>
  </si>
  <si>
    <r>
      <t xml:space="preserve">Мероприятие 6. </t>
    </r>
    <r>
      <rPr>
        <sz val="11"/>
        <rFont val="Times New Roman"/>
        <family val="1"/>
        <charset val="204"/>
      </rPr>
      <t>Текущий ремонт основных средств парадный вход здания районного Дома культуры  города Степняк   района Биржан сал</t>
    </r>
  </si>
  <si>
    <r>
      <t xml:space="preserve">Мероприятие 7. </t>
    </r>
    <r>
      <rPr>
        <sz val="11"/>
        <rFont val="Times New Roman"/>
        <family val="1"/>
        <charset val="204"/>
      </rPr>
      <t>Текущий ремонт мемориального комплекса Биржан сал при здании районного Дома культуры  города Степняк   района Биржан сал</t>
    </r>
  </si>
  <si>
    <r>
      <t>Показатель результата 4.1.</t>
    </r>
    <r>
      <rPr>
        <sz val="11"/>
        <rFont val="Times New Roman"/>
        <family val="1"/>
        <charset val="204"/>
      </rPr>
      <t xml:space="preserve"> Доведение численности граждан, занимающихся физической культурой и спортом, до 50 % от общего населения</t>
    </r>
  </si>
  <si>
    <r>
      <t>Мероприятие 3.</t>
    </r>
    <r>
      <rPr>
        <sz val="11"/>
        <rFont val="Times New Roman"/>
        <family val="1"/>
        <charset val="204"/>
      </rPr>
      <t xml:space="preserve"> Установка хоккейного корта Андыкожа батыр
</t>
    </r>
  </si>
  <si>
    <r>
      <t>Мероприятие 2.</t>
    </r>
    <r>
      <rPr>
        <sz val="11"/>
        <rFont val="Times New Roman"/>
        <family val="1"/>
        <charset val="204"/>
      </rPr>
      <t xml:space="preserve"> Установка хоккейного корта в с.Когам
</t>
    </r>
  </si>
  <si>
    <r>
      <t xml:space="preserve">Мероприятие 3.  </t>
    </r>
    <r>
      <rPr>
        <sz val="11"/>
        <rFont val="Times New Roman"/>
        <family val="1"/>
        <charset val="204"/>
      </rPr>
      <t xml:space="preserve">Установка хоккейного корта в с.Буланды
</t>
    </r>
  </si>
  <si>
    <r>
      <t>Мероприятие 4.</t>
    </r>
    <r>
      <rPr>
        <sz val="11"/>
        <rFont val="Times New Roman"/>
        <family val="1"/>
        <charset val="204"/>
      </rPr>
      <t xml:space="preserve">  Устройство хоккейного корта в с.Тасшалкар
</t>
    </r>
  </si>
  <si>
    <r>
      <t>Мероприятие 5.</t>
    </r>
    <r>
      <rPr>
        <sz val="11"/>
        <rFont val="Times New Roman"/>
        <family val="1"/>
        <charset val="204"/>
      </rPr>
      <t xml:space="preserve">  Устройство хоккейного корта в с.Андыкожа
</t>
    </r>
  </si>
  <si>
    <r>
      <t>Мероприятие 4.</t>
    </r>
    <r>
      <rPr>
        <sz val="11"/>
        <rFont val="Times New Roman"/>
        <family val="1"/>
        <charset val="204"/>
      </rPr>
      <t xml:space="preserve">  Установка хоккейного корта в с.Макинка
</t>
    </r>
  </si>
  <si>
    <r>
      <t>Мероприятие 6</t>
    </r>
    <r>
      <rPr>
        <sz val="11"/>
        <rFont val="Times New Roman"/>
        <family val="1"/>
        <charset val="204"/>
      </rPr>
      <t xml:space="preserve">  Установка хоккейного корта в с.Макинка
</t>
    </r>
  </si>
  <si>
    <r>
      <t>Мероприятие 5.</t>
    </r>
    <r>
      <rPr>
        <sz val="11"/>
        <rFont val="Times New Roman"/>
        <family val="1"/>
        <charset val="204"/>
      </rPr>
      <t xml:space="preserve">  Установка хоккейного корта в г.Степняк
</t>
    </r>
  </si>
  <si>
    <r>
      <rPr>
        <b/>
        <sz val="11"/>
        <rFont val="Times New Roman"/>
        <family val="1"/>
        <charset val="204"/>
      </rPr>
      <t>Мероприятие 6.</t>
    </r>
    <r>
      <rPr>
        <sz val="11"/>
        <rFont val="Times New Roman"/>
        <family val="1"/>
        <charset val="204"/>
      </rPr>
      <t xml:space="preserve"> Установка многофункциональной спортивной  площадки в селе Макпал</t>
    </r>
  </si>
  <si>
    <r>
      <rPr>
        <b/>
        <sz val="11"/>
        <rFont val="Times New Roman"/>
        <family val="1"/>
        <charset val="204"/>
      </rPr>
      <t>Мероприятие 7</t>
    </r>
    <r>
      <rPr>
        <sz val="11"/>
        <rFont val="Times New Roman"/>
        <family val="1"/>
        <charset val="204"/>
      </rPr>
      <t>. Установка многофункциональной детской  площадки в селе Когам</t>
    </r>
  </si>
  <si>
    <r>
      <rPr>
        <b/>
        <sz val="11"/>
        <rFont val="Times New Roman"/>
        <family val="1"/>
        <charset val="204"/>
      </rPr>
      <t>Мероприятие 12.</t>
    </r>
    <r>
      <rPr>
        <sz val="11"/>
        <rFont val="Times New Roman"/>
        <family val="1"/>
        <charset val="204"/>
      </rPr>
      <t xml:space="preserve"> Текущий ремонт  детской игровой площадки с.Енбекшильдер</t>
    </r>
  </si>
  <si>
    <r>
      <rPr>
        <b/>
        <sz val="11"/>
        <rFont val="Times New Roman"/>
        <family val="1"/>
        <charset val="204"/>
      </rPr>
      <t>Мероприятие 8.</t>
    </r>
    <r>
      <rPr>
        <sz val="11"/>
        <rFont val="Times New Roman"/>
        <family val="1"/>
        <charset val="204"/>
      </rPr>
      <t xml:space="preserve"> Установка спортивных площадок в с.Тасшалкар</t>
    </r>
  </si>
  <si>
    <r>
      <rPr>
        <b/>
        <sz val="11"/>
        <rFont val="Times New Roman"/>
        <family val="1"/>
        <charset val="204"/>
      </rPr>
      <t>Мероприятие 14.</t>
    </r>
    <r>
      <rPr>
        <sz val="11"/>
        <rFont val="Times New Roman"/>
        <family val="1"/>
        <charset val="204"/>
      </rPr>
      <t xml:space="preserve"> Установка многофункциональной детской  площадки в селе Буланды</t>
    </r>
  </si>
  <si>
    <r>
      <rPr>
        <b/>
        <sz val="11"/>
        <rFont val="Times New Roman"/>
        <family val="1"/>
        <charset val="204"/>
      </rPr>
      <t xml:space="preserve">Мероприятие 15. </t>
    </r>
    <r>
      <rPr>
        <sz val="11"/>
        <rFont val="Times New Roman"/>
        <family val="1"/>
        <charset val="204"/>
      </rPr>
      <t>Установка многофункциональной детской  площадки в селе Карагай</t>
    </r>
  </si>
  <si>
    <r>
      <rPr>
        <b/>
        <sz val="11"/>
        <rFont val="Times New Roman"/>
        <family val="1"/>
        <charset val="204"/>
      </rPr>
      <t>Мероприятие 16.</t>
    </r>
    <r>
      <rPr>
        <sz val="11"/>
        <rFont val="Times New Roman"/>
        <family val="1"/>
        <charset val="204"/>
      </rPr>
      <t xml:space="preserve"> Установка детской игровой площадки с.Актас</t>
    </r>
  </si>
  <si>
    <r>
      <rPr>
        <b/>
        <sz val="11"/>
        <rFont val="Times New Roman"/>
        <family val="1"/>
        <charset val="204"/>
      </rPr>
      <t>Мероприятие 17.</t>
    </r>
    <r>
      <rPr>
        <sz val="11"/>
        <rFont val="Times New Roman"/>
        <family val="1"/>
        <charset val="204"/>
      </rPr>
      <t xml:space="preserve"> Текущий ремонт детской площадки Мамай</t>
    </r>
  </si>
  <si>
    <r>
      <rPr>
        <b/>
        <sz val="11"/>
        <rFont val="Times New Roman"/>
        <family val="1"/>
        <charset val="204"/>
      </rPr>
      <t>Мероприятие 18.</t>
    </r>
    <r>
      <rPr>
        <sz val="11"/>
        <rFont val="Times New Roman"/>
        <family val="1"/>
        <charset val="204"/>
      </rPr>
      <t xml:space="preserve"> Текущий ремонт тренажерной площадки Мамай</t>
    </r>
  </si>
  <si>
    <r>
      <rPr>
        <b/>
        <sz val="11"/>
        <rFont val="Times New Roman"/>
        <family val="1"/>
        <charset val="204"/>
      </rPr>
      <t>Мероприятие 19</t>
    </r>
    <r>
      <rPr>
        <sz val="11"/>
        <rFont val="Times New Roman"/>
        <family val="1"/>
        <charset val="204"/>
      </rPr>
      <t>. Благоустройство спортивно-игровой площадки, площади перед сельским домом культуры Баймырза</t>
    </r>
  </si>
  <si>
    <r>
      <rPr>
        <b/>
        <sz val="11"/>
        <rFont val="Times New Roman"/>
        <family val="1"/>
        <charset val="204"/>
      </rPr>
      <t>Мероприятие 20.</t>
    </r>
    <r>
      <rPr>
        <sz val="11"/>
        <rFont val="Times New Roman"/>
        <family val="1"/>
        <charset val="204"/>
      </rPr>
      <t xml:space="preserve"> Установка многофункциональной спортивной площадки Актас</t>
    </r>
  </si>
  <si>
    <r>
      <rPr>
        <b/>
        <sz val="11"/>
        <rFont val="Times New Roman"/>
        <family val="1"/>
        <charset val="204"/>
      </rPr>
      <t>Мероприятие 21</t>
    </r>
    <r>
      <rPr>
        <sz val="11"/>
        <rFont val="Times New Roman"/>
        <family val="1"/>
        <charset val="204"/>
      </rPr>
      <t>. Установка детской игровой площадки Мамай</t>
    </r>
  </si>
  <si>
    <r>
      <rPr>
        <b/>
        <sz val="11"/>
        <rFont val="Times New Roman"/>
        <family val="1"/>
        <charset val="204"/>
      </rPr>
      <t>Мероприятие 22.</t>
    </r>
    <r>
      <rPr>
        <sz val="11"/>
        <rFont val="Times New Roman"/>
        <family val="1"/>
        <charset val="204"/>
      </rPr>
      <t xml:space="preserve"> Установка детской игровой площадки в с.Ульги</t>
    </r>
  </si>
  <si>
    <r>
      <t>Мероприятие 1.</t>
    </r>
    <r>
      <rPr>
        <sz val="11"/>
        <rFont val="Times New Roman"/>
        <family val="1"/>
        <charset val="204"/>
      </rPr>
      <t xml:space="preserve"> Средний ремонт автомобильной дороги районного значения КС-ЕН-8 Кудукагаш-Макинка 16534-23,506 (6,972 км) района Биржан сал </t>
    </r>
  </si>
  <si>
    <r>
      <t xml:space="preserve">Мероприятие 2. </t>
    </r>
    <r>
      <rPr>
        <sz val="11"/>
        <rFont val="Times New Roman"/>
        <family val="1"/>
        <charset val="204"/>
      </rPr>
      <t xml:space="preserve">Средний ремонт внутри-поселковых дорог в с.Кызылуюм
</t>
    </r>
  </si>
  <si>
    <r>
      <t xml:space="preserve">Мероприятие 3. </t>
    </r>
    <r>
      <rPr>
        <sz val="11"/>
        <rFont val="Times New Roman"/>
        <family val="1"/>
        <charset val="204"/>
      </rPr>
      <t>Средний ремонт ул.Первомайская,протяженностью 5,680 км в г.Степняк района Биржан сал</t>
    </r>
  </si>
  <si>
    <r>
      <t xml:space="preserve">Мероприятие 4. </t>
    </r>
    <r>
      <rPr>
        <sz val="11"/>
        <rFont val="Times New Roman"/>
        <family val="1"/>
        <charset val="204"/>
      </rPr>
      <t xml:space="preserve">Средний ремонт внутри-поселковых дорог в с. Макинка  </t>
    </r>
  </si>
  <si>
    <r>
      <t xml:space="preserve">Мероприятие 5. </t>
    </r>
    <r>
      <rPr>
        <sz val="11"/>
        <rFont val="Times New Roman"/>
        <family val="1"/>
        <charset val="204"/>
      </rPr>
      <t>Средний ремонт внутри-поселковых дорог и тротуара  в с. Буланды</t>
    </r>
  </si>
  <si>
    <r>
      <rPr>
        <b/>
        <sz val="11"/>
        <rFont val="Times New Roman"/>
        <family val="1"/>
        <charset val="204"/>
      </rPr>
      <t>Мероприятие 6.</t>
    </r>
    <r>
      <rPr>
        <sz val="11"/>
        <rFont val="Times New Roman"/>
        <family val="1"/>
        <charset val="204"/>
      </rPr>
      <t xml:space="preserve"> Средний ремонт внутрипоселковых дорог в с.Актас</t>
    </r>
  </si>
  <si>
    <r>
      <rPr>
        <b/>
        <sz val="11"/>
        <rFont val="Times New Roman"/>
        <family val="1"/>
        <charset val="204"/>
      </rPr>
      <t>Мероприятие 7</t>
    </r>
    <r>
      <rPr>
        <sz val="11"/>
        <rFont val="Times New Roman"/>
        <family val="1"/>
        <charset val="204"/>
      </rPr>
      <t>. Средний ремонт автомобильной дороги районного значения  Подъезд к селам Кызыл уюм, Карловка, Трамбовка, Уюмшил  (0-6км)</t>
    </r>
  </si>
  <si>
    <r>
      <rPr>
        <b/>
        <sz val="11"/>
        <rFont val="Times New Roman"/>
        <family val="1"/>
        <charset val="204"/>
      </rPr>
      <t xml:space="preserve">Мероприятие 8. </t>
    </r>
    <r>
      <rPr>
        <sz val="11"/>
        <rFont val="Times New Roman"/>
        <family val="1"/>
        <charset val="204"/>
      </rPr>
      <t>Средний ремонт внутрипоселковых дорог ул Толе би,ул Алтынсарина,ул Акан серэ,ул М.Габдуллина в с.Когам</t>
    </r>
  </si>
  <si>
    <r>
      <rPr>
        <b/>
        <sz val="11"/>
        <rFont val="Times New Roman"/>
        <family val="1"/>
        <charset val="204"/>
      </rPr>
      <t>Мероприятие 9.</t>
    </r>
    <r>
      <rPr>
        <sz val="11"/>
        <rFont val="Times New Roman"/>
        <family val="1"/>
        <charset val="204"/>
      </rPr>
      <t xml:space="preserve"> Средний ремонт внутри-поселковых дорог в с.Карагай </t>
    </r>
  </si>
  <si>
    <r>
      <rPr>
        <b/>
        <sz val="11"/>
        <rFont val="Times New Roman"/>
        <family val="1"/>
        <charset val="204"/>
      </rPr>
      <t xml:space="preserve">Мероприятие 10. </t>
    </r>
    <r>
      <rPr>
        <sz val="11"/>
        <rFont val="Times New Roman"/>
        <family val="1"/>
        <charset val="204"/>
      </rPr>
      <t>Средний ремонт внутри-поселковых дорог с.Ангалбатыр</t>
    </r>
  </si>
  <si>
    <r>
      <rPr>
        <b/>
        <sz val="11"/>
        <rFont val="Times New Roman"/>
        <family val="1"/>
        <charset val="204"/>
      </rPr>
      <t>Мероприятие 11.</t>
    </r>
    <r>
      <rPr>
        <sz val="11"/>
        <rFont val="Times New Roman"/>
        <family val="1"/>
        <charset val="204"/>
      </rPr>
      <t xml:space="preserve"> Средний ремонт дороги в с. Сауле  района Биржан сал</t>
    </r>
  </si>
  <si>
    <r>
      <rPr>
        <b/>
        <sz val="11"/>
        <rFont val="Times New Roman"/>
        <family val="1"/>
        <charset val="204"/>
      </rPr>
      <t>Мероприятие 12.</t>
    </r>
    <r>
      <rPr>
        <sz val="11"/>
        <rFont val="Times New Roman"/>
        <family val="1"/>
        <charset val="204"/>
      </rPr>
      <t xml:space="preserve"> Средний ремонт внутрипоселковых дорог в с.Енбекшильдерское</t>
    </r>
  </si>
  <si>
    <r>
      <rPr>
        <b/>
        <sz val="11"/>
        <rFont val="Times New Roman"/>
        <family val="1"/>
        <charset val="204"/>
      </rPr>
      <t>Мероприятие 13.</t>
    </r>
    <r>
      <rPr>
        <sz val="11"/>
        <rFont val="Times New Roman"/>
        <family val="1"/>
        <charset val="204"/>
      </rPr>
      <t xml:space="preserve"> Текущий ремонт дороги Кенащи - Заозерное.</t>
    </r>
  </si>
  <si>
    <r>
      <rPr>
        <b/>
        <sz val="11"/>
        <rFont val="Times New Roman"/>
        <family val="1"/>
        <charset val="204"/>
      </rPr>
      <t>Мероприятие 14.</t>
    </r>
    <r>
      <rPr>
        <sz val="11"/>
        <rFont val="Times New Roman"/>
        <family val="1"/>
        <charset val="204"/>
      </rPr>
      <t xml:space="preserve"> Текущий ремонт тротуаров по ул Кирова в с.Макинка</t>
    </r>
  </si>
  <si>
    <r>
      <rPr>
        <b/>
        <sz val="11"/>
        <rFont val="Times New Roman"/>
        <family val="1"/>
        <charset val="204"/>
      </rPr>
      <t>Мероприятие 15.</t>
    </r>
    <r>
      <rPr>
        <sz val="11"/>
        <rFont val="Times New Roman"/>
        <family val="1"/>
        <charset val="204"/>
      </rPr>
      <t xml:space="preserve"> Средний ремонт внутри-поселковых дорог в с. Макпал</t>
    </r>
  </si>
  <si>
    <r>
      <rPr>
        <b/>
        <sz val="11"/>
        <rFont val="Times New Roman"/>
        <family val="1"/>
        <charset val="204"/>
      </rPr>
      <t>Мероприятие 16</t>
    </r>
    <r>
      <rPr>
        <sz val="11"/>
        <rFont val="Times New Roman"/>
        <family val="1"/>
        <charset val="204"/>
      </rPr>
      <t>. Средний ремонт внутри-поселковых дорог в с. Каратал</t>
    </r>
  </si>
  <si>
    <r>
      <rPr>
        <b/>
        <sz val="11"/>
        <rFont val="Times New Roman"/>
        <family val="1"/>
        <charset val="204"/>
      </rPr>
      <t>Мероприятие 17.</t>
    </r>
    <r>
      <rPr>
        <sz val="11"/>
        <rFont val="Times New Roman"/>
        <family val="1"/>
        <charset val="204"/>
      </rPr>
      <t xml:space="preserve"> Средний ремонт внутри-поселковых дорог с.Ангалбатыр</t>
    </r>
  </si>
  <si>
    <r>
      <rPr>
        <b/>
        <sz val="11"/>
        <rFont val="Times New Roman"/>
        <family val="1"/>
        <charset val="204"/>
      </rPr>
      <t>Мероприятие 18.</t>
    </r>
    <r>
      <rPr>
        <sz val="11"/>
        <rFont val="Times New Roman"/>
        <family val="1"/>
        <charset val="204"/>
      </rPr>
      <t xml:space="preserve"> Средний ремонт внутри-поселковых дорог Мамай</t>
    </r>
  </si>
  <si>
    <r>
      <rPr>
        <b/>
        <sz val="11"/>
        <rFont val="Times New Roman"/>
        <family val="1"/>
        <charset val="204"/>
      </rPr>
      <t xml:space="preserve">Мероприятие 19. </t>
    </r>
    <r>
      <rPr>
        <sz val="11"/>
        <rFont val="Times New Roman"/>
        <family val="1"/>
        <charset val="204"/>
      </rPr>
      <t xml:space="preserve">Средний ремонт ул.Кызылтуйская,протяженностью 6,540 км в г.Степняк района Биржан сал </t>
    </r>
  </si>
  <si>
    <r>
      <rPr>
        <b/>
        <sz val="11"/>
        <rFont val="Times New Roman"/>
        <family val="1"/>
        <charset val="204"/>
      </rPr>
      <t>Мероприятие 20</t>
    </r>
    <r>
      <rPr>
        <sz val="11"/>
        <rFont val="Times New Roman"/>
        <family val="1"/>
        <charset val="204"/>
      </rPr>
      <t>. Средний ремонт внутри-поселковых дорог с.Валиханово</t>
    </r>
  </si>
  <si>
    <r>
      <rPr>
        <b/>
        <sz val="11"/>
        <rFont val="Times New Roman"/>
        <family val="1"/>
        <charset val="204"/>
      </rPr>
      <t>Мероприятие 21</t>
    </r>
    <r>
      <rPr>
        <sz val="11"/>
        <rFont val="Times New Roman"/>
        <family val="1"/>
        <charset val="204"/>
      </rPr>
      <t>. Текущий ремонт районного значения Валиханово Краснофлот 35 км</t>
    </r>
  </si>
  <si>
    <r>
      <rPr>
        <b/>
        <sz val="11"/>
        <rFont val="Times New Roman"/>
        <family val="1"/>
        <charset val="204"/>
      </rPr>
      <t xml:space="preserve">Мероприятие 22. </t>
    </r>
    <r>
      <rPr>
        <sz val="11"/>
        <rFont val="Times New Roman"/>
        <family val="1"/>
        <charset val="204"/>
      </rPr>
      <t>Средний ремонт внутри-поселковых дорог Заозерное</t>
    </r>
  </si>
  <si>
    <r>
      <rPr>
        <b/>
        <sz val="11"/>
        <rFont val="Times New Roman"/>
        <family val="1"/>
        <charset val="204"/>
      </rPr>
      <t>Мероприятие 24</t>
    </r>
    <r>
      <rPr>
        <sz val="11"/>
        <rFont val="Times New Roman"/>
        <family val="1"/>
        <charset val="204"/>
      </rPr>
      <t xml:space="preserve"> средний ремонт внутрипоселковых дорог в с Кызылуюм</t>
    </r>
  </si>
  <si>
    <r>
      <rPr>
        <b/>
        <sz val="11"/>
        <rFont val="Times New Roman"/>
        <family val="1"/>
        <charset val="204"/>
      </rPr>
      <t>Мероприятие 25</t>
    </r>
    <r>
      <rPr>
        <sz val="11"/>
        <rFont val="Times New Roman"/>
        <family val="1"/>
        <charset val="204"/>
      </rPr>
      <t>. Средний ремонт автомобильной дороги районного значения  КС-ЕН-1"Ульги к" км 0-42,2 района Биржан сал .Участок дороги Ульги-Тасшалкар</t>
    </r>
  </si>
  <si>
    <r>
      <rPr>
        <b/>
        <sz val="11"/>
        <rFont val="Times New Roman"/>
        <family val="1"/>
        <charset val="204"/>
      </rPr>
      <t>Мероприятие 26</t>
    </r>
    <r>
      <rPr>
        <sz val="11"/>
        <rFont val="Times New Roman"/>
        <family val="1"/>
        <charset val="204"/>
      </rPr>
      <t>. Средний ремонт автомобильной дороги районного значения  КС-ЕН-1"Ульги Жаналык" км 0-42,2 района Биржан сал .Участок дороги Тасшалкар-Андыкожа батыр</t>
    </r>
  </si>
  <si>
    <r>
      <rPr>
        <b/>
        <sz val="11"/>
        <rFont val="Times New Roman"/>
        <family val="1"/>
        <charset val="204"/>
      </rPr>
      <t>Мероприятие 27</t>
    </r>
    <r>
      <rPr>
        <sz val="11"/>
        <rFont val="Times New Roman"/>
        <family val="1"/>
        <charset val="204"/>
      </rPr>
      <t>. Средний ремонт автомобильной дороги районного значения  КС-ЕН-1"Ульги Жаналык" км 0-42,2 района Биржан сал .Участок дороги Андыкожа батыр-Жаналык</t>
    </r>
  </si>
  <si>
    <r>
      <rPr>
        <b/>
        <sz val="11"/>
        <rFont val="Times New Roman"/>
        <family val="1"/>
        <charset val="204"/>
      </rPr>
      <t>Мероприятие 28</t>
    </r>
    <r>
      <rPr>
        <sz val="11"/>
        <rFont val="Times New Roman"/>
        <family val="1"/>
        <charset val="204"/>
      </rPr>
      <t>. Текущий ремонт автомобильной дороги районного значения  КС-ЕН-1"Ульги Жаналык" км 0-42,2 района Биржан сал .Участок дороги Жаналык-СКО</t>
    </r>
  </si>
  <si>
    <r>
      <rPr>
        <b/>
        <sz val="11"/>
        <rFont val="Times New Roman"/>
        <family val="1"/>
        <charset val="204"/>
      </rPr>
      <t>Мероприятие 29.</t>
    </r>
    <r>
      <rPr>
        <sz val="11"/>
        <rFont val="Times New Roman"/>
        <family val="1"/>
        <charset val="204"/>
      </rPr>
      <t xml:space="preserve"> Средний ремонт внутрепоселковых дорог Тасшалкар</t>
    </r>
  </si>
  <si>
    <r>
      <rPr>
        <b/>
        <sz val="11"/>
        <rFont val="Times New Roman"/>
        <family val="1"/>
        <charset val="204"/>
      </rPr>
      <t>Мероприятие 30.</t>
    </r>
    <r>
      <rPr>
        <sz val="11"/>
        <rFont val="Times New Roman"/>
        <family val="1"/>
        <charset val="204"/>
      </rPr>
      <t xml:space="preserve"> Средний ремонт внутрепоселковых дорог Кудукагаш</t>
    </r>
  </si>
  <si>
    <r>
      <rPr>
        <b/>
        <sz val="11"/>
        <rFont val="Times New Roman"/>
        <family val="1"/>
        <charset val="204"/>
      </rPr>
      <t>Мероприятие 31.</t>
    </r>
    <r>
      <rPr>
        <sz val="11"/>
        <rFont val="Times New Roman"/>
        <family val="1"/>
        <charset val="204"/>
      </rPr>
      <t xml:space="preserve"> Средний ремонт внутрепоселковых дорог Степняк (Биржан сал-Наурызбай батыр)</t>
    </r>
  </si>
  <si>
    <r>
      <t>Показатель результата 6.1</t>
    </r>
    <r>
      <rPr>
        <sz val="11"/>
        <rFont val="Times New Roman"/>
        <family val="1"/>
        <charset val="204"/>
      </rPr>
      <t xml:space="preserve"> Обеспечение доступа населения к услугам водоснабжения:</t>
    </r>
  </si>
  <si>
    <r>
      <rPr>
        <b/>
        <sz val="11"/>
        <rFont val="Times New Roman"/>
        <family val="1"/>
        <charset val="204"/>
      </rPr>
      <t>Мероприятие 2.</t>
    </r>
    <r>
      <rPr>
        <sz val="11"/>
        <rFont val="Times New Roman"/>
        <family val="1"/>
        <charset val="204"/>
      </rPr>
      <t xml:space="preserve"> Реконструкция водопроводных сетей в с.Макинка, района Биржан сал,  сметная стоимость 2100 млн.тенге</t>
    </r>
  </si>
  <si>
    <r>
      <rPr>
        <b/>
        <sz val="11"/>
        <rFont val="Times New Roman"/>
        <family val="1"/>
        <charset val="204"/>
      </rPr>
      <t>Мероприятие 3</t>
    </r>
    <r>
      <rPr>
        <sz val="11"/>
        <rFont val="Times New Roman"/>
        <family val="1"/>
        <charset val="204"/>
      </rPr>
      <t>. Устройство ограждения водопроводной скважины   №18  города Степняка</t>
    </r>
  </si>
  <si>
    <r>
      <rPr>
        <b/>
        <sz val="11"/>
        <rFont val="Times New Roman"/>
        <family val="1"/>
        <charset val="204"/>
      </rPr>
      <t xml:space="preserve">Мероприятие 4. </t>
    </r>
    <r>
      <rPr>
        <sz val="11"/>
        <rFont val="Times New Roman"/>
        <family val="1"/>
        <charset val="204"/>
      </rPr>
      <t>Устройство ограждения водопроводной скважины № 18Б города Степняка</t>
    </r>
  </si>
  <si>
    <r>
      <rPr>
        <b/>
        <sz val="11"/>
        <rFont val="Times New Roman"/>
        <family val="1"/>
        <charset val="204"/>
      </rPr>
      <t>Мероприятие 5.</t>
    </r>
    <r>
      <rPr>
        <sz val="11"/>
        <rFont val="Times New Roman"/>
        <family val="1"/>
        <charset val="204"/>
      </rPr>
      <t xml:space="preserve"> Устройство ограждения водопроводной скважины № 26 города Степняка</t>
    </r>
  </si>
  <si>
    <r>
      <rPr>
        <b/>
        <sz val="11"/>
        <rFont val="Times New Roman"/>
        <family val="1"/>
        <charset val="204"/>
      </rPr>
      <t>Мероприятие 3</t>
    </r>
    <r>
      <rPr>
        <sz val="11"/>
        <rFont val="Times New Roman"/>
        <family val="1"/>
        <charset val="204"/>
      </rPr>
      <t>. Разработка ПСД на строительство водопроводных сетей в с. Буланды</t>
    </r>
  </si>
  <si>
    <r>
      <rPr>
        <b/>
        <sz val="11"/>
        <rFont val="Times New Roman"/>
        <family val="1"/>
        <charset val="204"/>
      </rPr>
      <t>Мероприятие 4</t>
    </r>
    <r>
      <rPr>
        <sz val="11"/>
        <rFont val="Times New Roman"/>
        <family val="1"/>
        <charset val="204"/>
      </rPr>
      <t>. Строительство водопроводных сетей в с. Буланды</t>
    </r>
  </si>
  <si>
    <r>
      <rPr>
        <b/>
        <sz val="11"/>
        <rFont val="Times New Roman"/>
        <family val="1"/>
        <charset val="204"/>
      </rPr>
      <t>Мероприятие 5.</t>
    </r>
    <r>
      <rPr>
        <sz val="11"/>
        <rFont val="Times New Roman"/>
        <family val="1"/>
        <charset val="204"/>
      </rPr>
      <t xml:space="preserve"> Разработка ПСД на строительство водопроводных сетей в с. Каратал</t>
    </r>
  </si>
  <si>
    <r>
      <rPr>
        <b/>
        <sz val="11"/>
        <rFont val="Times New Roman"/>
        <family val="1"/>
        <charset val="204"/>
      </rPr>
      <t>Мероприятие 6.</t>
    </r>
    <r>
      <rPr>
        <sz val="11"/>
        <rFont val="Times New Roman"/>
        <family val="1"/>
        <charset val="204"/>
      </rPr>
      <t xml:space="preserve"> Строительство водопроводных сетей в с. Каратал</t>
    </r>
  </si>
  <si>
    <r>
      <t xml:space="preserve">Показатель результата 6.3. </t>
    </r>
    <r>
      <rPr>
        <sz val="11"/>
        <rFont val="Times New Roman"/>
        <family val="1"/>
        <charset val="204"/>
      </rPr>
      <t>Общая площадь введенных в эксплуатацию жилых зданий</t>
    </r>
  </si>
  <si>
    <r>
      <t>Показатель результата 6.4.</t>
    </r>
    <r>
      <rPr>
        <sz val="11"/>
        <rFont val="Times New Roman"/>
        <family val="1"/>
        <charset val="204"/>
      </rPr>
      <t xml:space="preserve"> Снижение износа тепловых сетей</t>
    </r>
  </si>
  <si>
    <r>
      <rPr>
        <b/>
        <sz val="11"/>
        <rFont val="Times New Roman"/>
        <family val="1"/>
        <charset val="204"/>
      </rPr>
      <t xml:space="preserve">Мероприятие 1. </t>
    </r>
    <r>
      <rPr>
        <sz val="11"/>
        <rFont val="Times New Roman"/>
        <family val="1"/>
        <charset val="204"/>
      </rPr>
      <t xml:space="preserve"> Текущий ремонт системы отопления и котельной здании районного акимата</t>
    </r>
  </si>
  <si>
    <r>
      <rPr>
        <b/>
        <sz val="11"/>
        <rFont val="Times New Roman"/>
        <family val="1"/>
        <charset val="204"/>
      </rPr>
      <t xml:space="preserve">Мероприятие 2. </t>
    </r>
    <r>
      <rPr>
        <sz val="11"/>
        <rFont val="Times New Roman"/>
        <family val="1"/>
        <charset val="204"/>
      </rPr>
      <t xml:space="preserve"> Текущий ремонт системы отопления и котельной Абылайхана, Центральная, Шанхай</t>
    </r>
  </si>
  <si>
    <r>
      <t xml:space="preserve">ЦИ 4. </t>
    </r>
    <r>
      <rPr>
        <sz val="11"/>
        <rFont val="Times New Roman"/>
        <family val="1"/>
        <charset val="204"/>
      </rPr>
      <t>Обеспечение населения услугами по сбору и вывозу отходов, %</t>
    </r>
  </si>
  <si>
    <r>
      <rPr>
        <b/>
        <sz val="11"/>
        <rFont val="Times New Roman"/>
        <family val="1"/>
        <charset val="204"/>
      </rPr>
      <t>Мероприятие 1.</t>
    </r>
    <r>
      <rPr>
        <sz val="11"/>
        <rFont val="Times New Roman"/>
        <family val="1"/>
        <charset val="204"/>
      </rPr>
      <t xml:space="preserve">  Оформление правоустанавливающих документов на полигоны ТБО Макинка</t>
    </r>
  </si>
  <si>
    <r>
      <rPr>
        <b/>
        <sz val="11"/>
        <rFont val="Times New Roman"/>
        <family val="1"/>
        <charset val="204"/>
      </rPr>
      <t xml:space="preserve">Мероприятие 2. </t>
    </r>
    <r>
      <rPr>
        <sz val="11"/>
        <rFont val="Times New Roman"/>
        <family val="1"/>
        <charset val="204"/>
      </rPr>
      <t xml:space="preserve"> Оформление правоустанавливающих документов на полигоны ТБО Ангал батыр</t>
    </r>
  </si>
  <si>
    <r>
      <rPr>
        <b/>
        <sz val="11"/>
        <rFont val="Times New Roman"/>
        <family val="1"/>
        <charset val="204"/>
      </rPr>
      <t>Мероприятие 3.</t>
    </r>
    <r>
      <rPr>
        <sz val="11"/>
        <rFont val="Times New Roman"/>
        <family val="1"/>
        <charset val="204"/>
      </rPr>
      <t xml:space="preserve"> Строительство скотомогильника в с.Енбекшильдерское</t>
    </r>
  </si>
  <si>
    <r>
      <rPr>
        <b/>
        <sz val="11"/>
        <rFont val="Times New Roman"/>
        <family val="1"/>
        <charset val="204"/>
      </rPr>
      <t>Мероприятие 4.</t>
    </r>
    <r>
      <rPr>
        <sz val="11"/>
        <rFont val="Times New Roman"/>
        <family val="1"/>
        <charset val="204"/>
      </rPr>
      <t xml:space="preserve"> Строительство скотомогильника в с.Заозерное</t>
    </r>
  </si>
  <si>
    <r>
      <rPr>
        <b/>
        <sz val="11"/>
        <rFont val="Times New Roman"/>
        <family val="1"/>
        <charset val="204"/>
      </rPr>
      <t>Мероприятие 5</t>
    </r>
    <r>
      <rPr>
        <sz val="11"/>
        <rFont val="Times New Roman"/>
        <family val="1"/>
        <charset val="204"/>
      </rPr>
      <t>. Приведение в норму полигона ТБО Заозерное</t>
    </r>
  </si>
  <si>
    <r>
      <t xml:space="preserve">ЦИ. </t>
    </r>
    <r>
      <rPr>
        <sz val="11"/>
        <rFont val="Times New Roman"/>
        <family val="1"/>
        <charset val="204"/>
      </rPr>
      <t>Инвестиции в основной капитал</t>
    </r>
  </si>
  <si>
    <r>
      <t xml:space="preserve">Показатель результата 4.5.1. </t>
    </r>
    <r>
      <rPr>
        <sz val="11"/>
        <rFont val="Times New Roman"/>
        <family val="1"/>
        <charset val="204"/>
      </rPr>
      <t>Доля организаций образования, создавших условия для инклюзивного образования, %</t>
    </r>
  </si>
  <si>
    <r>
      <t>Показатель результата 4.а.1.2.</t>
    </r>
    <r>
      <rPr>
        <sz val="11"/>
        <rFont val="Times New Roman"/>
        <family val="1"/>
        <charset val="204"/>
      </rPr>
      <t xml:space="preserve"> Доля трехсменных школ, %</t>
    </r>
  </si>
  <si>
    <r>
      <t>Показатель результата 4.а.1.3.</t>
    </r>
    <r>
      <rPr>
        <sz val="11"/>
        <rFont val="Times New Roman"/>
        <family val="1"/>
        <charset val="204"/>
      </rPr>
      <t xml:space="preserve"> Доля аварийных школ, %</t>
    </r>
  </si>
  <si>
    <r>
      <t>Показатель результата 11.2.1.1.</t>
    </r>
    <r>
      <rPr>
        <sz val="11"/>
        <rFont val="Times New Roman"/>
        <family val="1"/>
        <charset val="204"/>
      </rPr>
      <t xml:space="preserve"> Доля дорог местного значения, находящихся в хорошем и удовлетворительном состоянии, %</t>
    </r>
  </si>
  <si>
    <r>
      <t xml:space="preserve">Мероприятие 1. </t>
    </r>
    <r>
      <rPr>
        <sz val="11"/>
        <rFont val="Times New Roman"/>
        <family val="1"/>
        <charset val="204"/>
      </rPr>
      <t xml:space="preserve">Средний ремонт дорог поселков сел Степногорского региона
</t>
    </r>
  </si>
  <si>
    <r>
      <t>Показатель результата 11.3.1.</t>
    </r>
    <r>
      <rPr>
        <sz val="11"/>
        <rFont val="Times New Roman"/>
        <family val="1"/>
        <charset val="204"/>
      </rPr>
      <t xml:space="preserve"> Обеспеченность жильем на одного проживающего, кв.м.</t>
    </r>
  </si>
  <si>
    <r>
      <t xml:space="preserve">Показатель результата 6.2.1. </t>
    </r>
    <r>
      <rPr>
        <sz val="11"/>
        <rFont val="Times New Roman"/>
        <family val="1"/>
        <charset val="204"/>
      </rPr>
      <t>Охват населения очисткой сточных вод, город</t>
    </r>
  </si>
  <si>
    <t>для работы в про+,-</t>
  </si>
  <si>
    <t>в про нет, перенос в 2029</t>
  </si>
  <si>
    <t>???</t>
  </si>
  <si>
    <t>ОБ код БП ?????</t>
  </si>
  <si>
    <t>7.2.472.003.015.431</t>
  </si>
  <si>
    <t>7.2.472.003.028.431</t>
  </si>
  <si>
    <t>7.1.472.098.028.412</t>
  </si>
  <si>
    <r>
      <rPr>
        <b/>
        <sz val="11"/>
        <color theme="1"/>
        <rFont val="Times New Roman"/>
        <family val="1"/>
        <charset val="204"/>
      </rPr>
      <t>Мероприятие1</t>
    </r>
    <r>
      <rPr>
        <sz val="11"/>
        <color theme="1"/>
        <rFont val="Times New Roman"/>
        <family val="1"/>
        <charset val="204"/>
      </rPr>
      <t>.Приобретение гусеничного эксковатора</t>
    </r>
  </si>
  <si>
    <r>
      <rPr>
        <b/>
        <sz val="11"/>
        <color theme="1"/>
        <rFont val="Times New Roman"/>
        <family val="1"/>
        <charset val="204"/>
      </rPr>
      <t xml:space="preserve"> Мероприятие 2.</t>
    </r>
    <r>
      <rPr>
        <sz val="11"/>
        <color theme="1"/>
        <rFont val="Times New Roman"/>
        <family val="1"/>
        <charset val="204"/>
      </rPr>
      <t xml:space="preserve"> Приобретение самосвала SHAHMAN</t>
    </r>
  </si>
  <si>
    <r>
      <rPr>
        <b/>
        <sz val="11"/>
        <color theme="1"/>
        <rFont val="Times New Roman"/>
        <family val="1"/>
        <charset val="204"/>
      </rPr>
      <t>Мероприятие 3.</t>
    </r>
    <r>
      <rPr>
        <sz val="11"/>
        <color theme="1"/>
        <rFont val="Times New Roman"/>
        <family val="1"/>
        <charset val="204"/>
      </rPr>
      <t xml:space="preserve"> Приобретение погрузчика</t>
    </r>
  </si>
  <si>
    <r>
      <rPr>
        <b/>
        <sz val="11"/>
        <color theme="1"/>
        <rFont val="Times New Roman"/>
        <family val="1"/>
        <charset val="204"/>
      </rPr>
      <t xml:space="preserve">Мероприятие 4. </t>
    </r>
    <r>
      <rPr>
        <sz val="11"/>
        <color theme="1"/>
        <rFont val="Times New Roman"/>
        <family val="1"/>
        <charset val="204"/>
      </rPr>
      <t>Установка металлического ограждения по улицам населенного пункта Ангал батыр</t>
    </r>
  </si>
  <si>
    <r>
      <rPr>
        <b/>
        <sz val="11"/>
        <rFont val="Times New Roman"/>
        <family val="1"/>
        <charset val="204"/>
      </rPr>
      <t>Мероприятие 13. Текущий</t>
    </r>
    <r>
      <rPr>
        <sz val="11"/>
        <rFont val="Times New Roman"/>
        <family val="1"/>
        <charset val="204"/>
      </rPr>
      <t xml:space="preserve"> ремонт здания Казпочты</t>
    </r>
  </si>
  <si>
    <r>
      <t>Мероприятие 1.</t>
    </r>
    <r>
      <rPr>
        <sz val="11"/>
        <rFont val="Times New Roman"/>
        <family val="1"/>
        <charset val="204"/>
      </rPr>
      <t>Средний ремонт внутрипоселковых дорог ул.Толеби,ул Алтынсарина,ул Акана серэ,ул. М. Габдуллина в с.Когам</t>
    </r>
    <r>
      <rPr>
        <b/>
        <sz val="11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(в рамках проекта "Ауыл-ел бесігі")</t>
    </r>
  </si>
  <si>
    <t>Данные акиматов сел и сельских округов</t>
  </si>
  <si>
    <t>км</t>
  </si>
  <si>
    <t>Акт приемки</t>
  </si>
  <si>
    <t>1,8 км</t>
  </si>
  <si>
    <t>0,91км</t>
  </si>
  <si>
    <t>2,8км</t>
  </si>
  <si>
    <t>14,7км</t>
  </si>
  <si>
    <t>8,7км</t>
  </si>
  <si>
    <t>6,5км</t>
  </si>
  <si>
    <r>
      <rPr>
        <b/>
        <sz val="11"/>
        <color rgb="FF000000"/>
        <rFont val="Times New Roman"/>
        <family val="1"/>
        <charset val="204"/>
      </rPr>
      <t xml:space="preserve">Мероприятие2. </t>
    </r>
    <r>
      <rPr>
        <sz val="11"/>
        <color rgb="FF000000"/>
        <rFont val="Times New Roman"/>
        <family val="1"/>
        <charset val="204"/>
      </rPr>
      <t xml:space="preserve">Средний ремонт дорог в с. Тасшалкар </t>
    </r>
    <r>
      <rPr>
        <b/>
        <i/>
        <sz val="11"/>
        <color rgb="FF000000"/>
        <rFont val="Times New Roman"/>
        <family val="1"/>
        <charset val="204"/>
      </rPr>
      <t>(в рамках проекта "Ауыл-Ел бесігі")</t>
    </r>
  </si>
  <si>
    <t>3,3км</t>
  </si>
  <si>
    <t>3,8км</t>
  </si>
  <si>
    <r>
      <t xml:space="preserve">Мероприятие 1. </t>
    </r>
    <r>
      <rPr>
        <sz val="11"/>
        <color theme="1"/>
        <rFont val="Times New Roman"/>
        <family val="1"/>
        <charset val="204"/>
      </rPr>
      <t>Строительство 21-квартирного жилого дома г. Степняк район Биржан сал, по улице Биржан сал позиция 2. Корректировка</t>
    </r>
  </si>
  <si>
    <r>
      <t>Мероприятие 2.</t>
    </r>
    <r>
      <rPr>
        <sz val="11"/>
        <color theme="1"/>
        <rFont val="Times New Roman"/>
        <family val="1"/>
        <charset val="204"/>
      </rPr>
      <t xml:space="preserve"> Строительство 21-квартирного жилого дома г. Степняк район Биржан сал, по улице Биржан сал позиция </t>
    </r>
  </si>
  <si>
    <r>
      <rPr>
        <b/>
        <sz val="11"/>
        <color theme="1"/>
        <rFont val="Times New Roman"/>
        <family val="1"/>
        <charset val="204"/>
      </rPr>
      <t>Мероприятие 2.</t>
    </r>
    <r>
      <rPr>
        <sz val="11"/>
        <color theme="1"/>
        <rFont val="Times New Roman"/>
        <family val="1"/>
        <charset val="204"/>
      </rPr>
      <t xml:space="preserve"> Приобретение жилья </t>
    </r>
  </si>
  <si>
    <t>11.288.114.015</t>
  </si>
  <si>
    <t>7.1.472.004.028,431</t>
  </si>
  <si>
    <t>8.1.472.011.028.431</t>
  </si>
  <si>
    <t>8.2.472.008.028.431</t>
  </si>
  <si>
    <t>8.1.472.075.028</t>
  </si>
  <si>
    <t>9.1.472.009.015.431</t>
  </si>
  <si>
    <t>9.1.472.009.028.431</t>
  </si>
  <si>
    <t>УО</t>
  </si>
  <si>
    <t>кол-во</t>
  </si>
  <si>
    <t>млн.тг</t>
  </si>
  <si>
    <t>Акт ввода в эксплуатации</t>
  </si>
  <si>
    <t>83 мест</t>
  </si>
  <si>
    <t>4.9.261.067.015</t>
  </si>
  <si>
    <t>1.8.492.067.028.418</t>
  </si>
  <si>
    <t>Повысить уровень и оперативность выполнения дорожных,коммунальных и аварийно-восстановительных работ,снизить затраты на аренду техники,улучшить состояние дорожной и инженерной инфраструктуры,обеспечить безпербойную работу коммунальных служб и повысить качества жизни населения района</t>
  </si>
  <si>
    <t>7.2.124.014.029.159</t>
  </si>
  <si>
    <t>7.2.124.014.028.159</t>
  </si>
  <si>
    <t>1.1.124.001.029.159</t>
  </si>
  <si>
    <t>1.9.492.015.015</t>
  </si>
  <si>
    <t>12.1.124.013.029</t>
  </si>
  <si>
    <t>7.2.124.014.029</t>
  </si>
  <si>
    <t>1.1.124.001.029</t>
  </si>
  <si>
    <t>1.8.492.013.028</t>
  </si>
  <si>
    <t>8.1.455.003.028</t>
  </si>
  <si>
    <t>8.1.455.003.015</t>
  </si>
  <si>
    <t>8.2.124.028.015</t>
  </si>
  <si>
    <t>12.1.124.045.028</t>
  </si>
  <si>
    <t>12.1.124.0145.028</t>
  </si>
  <si>
    <t>12.1.492.045.028</t>
  </si>
  <si>
    <t>8.2.124.028.028</t>
  </si>
  <si>
    <t>8.2.124.028.029</t>
  </si>
  <si>
    <t>3,2км</t>
  </si>
  <si>
    <t>1,5км</t>
  </si>
  <si>
    <t>4,2км</t>
  </si>
  <si>
    <t>6,540 км</t>
  </si>
  <si>
    <t>5,6км</t>
  </si>
  <si>
    <t>35км</t>
  </si>
  <si>
    <r>
      <rPr>
        <b/>
        <sz val="11"/>
        <rFont val="Times New Roman"/>
        <family val="1"/>
        <charset val="204"/>
      </rPr>
      <t xml:space="preserve">Мероприятие 23. </t>
    </r>
    <r>
      <rPr>
        <sz val="11"/>
        <rFont val="Times New Roman"/>
        <family val="1"/>
        <charset val="204"/>
      </rPr>
      <t>Средний ремонт внутри-поселковых дорог Кудукагаш</t>
    </r>
  </si>
  <si>
    <t>5,500км</t>
  </si>
  <si>
    <t>14 км</t>
  </si>
  <si>
    <t>1,980 км</t>
  </si>
  <si>
    <t>18,0 км</t>
  </si>
  <si>
    <t>8,0 км</t>
  </si>
  <si>
    <t>21,0 км</t>
  </si>
  <si>
    <t>Данные акимов сел и сельских округов</t>
  </si>
  <si>
    <t>Данные акима города Степняк</t>
  </si>
  <si>
    <t>2,85км</t>
  </si>
  <si>
    <t>6 км</t>
  </si>
  <si>
    <t>4,25 км</t>
  </si>
  <si>
    <t>34 км</t>
  </si>
  <si>
    <t>Данные акима г.Степняк</t>
  </si>
  <si>
    <t>Данные акима  г.Степняк</t>
  </si>
  <si>
    <t>33км</t>
  </si>
  <si>
    <t>33 км</t>
  </si>
  <si>
    <t>27,0км</t>
  </si>
  <si>
    <t>27,0 км</t>
  </si>
  <si>
    <r>
      <rPr>
        <b/>
        <sz val="11"/>
        <rFont val="Times New Roman"/>
        <family val="1"/>
        <charset val="204"/>
      </rPr>
      <t>Мероприятие 8.</t>
    </r>
    <r>
      <rPr>
        <sz val="11"/>
        <rFont val="Times New Roman"/>
        <family val="1"/>
        <charset val="204"/>
      </rPr>
      <t xml:space="preserve"> Установка освещения по улицам Школьная и Строительная и Целинная в селе Андыкожа батыр.</t>
    </r>
  </si>
  <si>
    <t xml:space="preserve">   4,5км</t>
  </si>
  <si>
    <t>3,2 км</t>
  </si>
  <si>
    <t>4,5км</t>
  </si>
  <si>
    <t>8,2км</t>
  </si>
  <si>
    <t>6,972 км</t>
  </si>
  <si>
    <t>5,68 км</t>
  </si>
  <si>
    <t>12.1.124.013.028</t>
  </si>
  <si>
    <t>12.1.492.013.028</t>
  </si>
  <si>
    <t>7.2.472.058.028.431</t>
  </si>
  <si>
    <t>7.2.472.058.015</t>
  </si>
  <si>
    <t>7.2.472.058.028</t>
  </si>
  <si>
    <t>7.3.124.008.015</t>
  </si>
  <si>
    <t>7.3.124.008.028</t>
  </si>
  <si>
    <t>4,8км</t>
  </si>
  <si>
    <t>6,4км</t>
  </si>
  <si>
    <t>2,03км</t>
  </si>
  <si>
    <t>1.1.122.001.015</t>
  </si>
  <si>
    <t>7.1.492.026.028</t>
  </si>
  <si>
    <t>7.2.124.009.015</t>
  </si>
  <si>
    <t>м3/сут</t>
  </si>
  <si>
    <t>0,7м3/сут</t>
  </si>
  <si>
    <t>10.1.472.010.028</t>
  </si>
  <si>
    <t>7.1.472.005.011</t>
  </si>
  <si>
    <t>20 рабочих мест</t>
  </si>
  <si>
    <t>10 рабочих мест</t>
  </si>
  <si>
    <r>
      <t>Показатель результата.</t>
    </r>
    <r>
      <rPr>
        <sz val="11"/>
        <rFont val="Times New Roman"/>
        <family val="1"/>
        <charset val="204"/>
      </rPr>
      <t>Уровень предшкольной подготовки детей</t>
    </r>
  </si>
  <si>
    <r>
      <t>Показатель результата1.3.</t>
    </r>
    <r>
      <rPr>
        <sz val="11"/>
        <rFont val="Times New Roman"/>
        <family val="1"/>
        <charset val="204"/>
      </rPr>
      <t>Охват детей дополнительным образованием.</t>
    </r>
  </si>
  <si>
    <r>
      <t>Показатель результата 1.2.</t>
    </r>
    <r>
      <rPr>
        <sz val="11"/>
        <rFont val="Times New Roman"/>
        <family val="1"/>
        <charset val="204"/>
      </rPr>
      <t xml:space="preserve"> Охват детей дополнительным образованием</t>
    </r>
  </si>
  <si>
    <r>
      <t>Задача1.</t>
    </r>
    <r>
      <rPr>
        <sz val="11"/>
        <rFont val="Times New Roman"/>
        <family val="1"/>
        <charset val="204"/>
      </rPr>
      <t>Создание условий для достижения углеродной нейтральности</t>
    </r>
  </si>
  <si>
    <r>
      <t xml:space="preserve">ЦИ2. </t>
    </r>
    <r>
      <rPr>
        <sz val="11"/>
        <rFont val="Times New Roman"/>
        <family val="1"/>
        <charset val="204"/>
      </rPr>
      <t>Доля переработки и утилизации коммунальных отходов</t>
    </r>
  </si>
  <si>
    <t>ЖКХ,ПТ,АД и ЖИ</t>
  </si>
  <si>
    <t>Развитие спорта,повышение доступности спортивных услуг для населения</t>
  </si>
  <si>
    <t>11,8 км</t>
  </si>
  <si>
    <t>9,4км</t>
  </si>
  <si>
    <t>2,96 км</t>
  </si>
  <si>
    <t>18,1км</t>
  </si>
  <si>
    <t>Создание 5 временных рабочих мест</t>
  </si>
  <si>
    <t>Создание 2 временных рабочих мест</t>
  </si>
  <si>
    <t>Создание 8 временных рабочих мест</t>
  </si>
  <si>
    <t>3 временных рабочих мест</t>
  </si>
  <si>
    <t>2 временных рабочих мест</t>
  </si>
  <si>
    <t>2 временных рабочиз мест</t>
  </si>
  <si>
    <t>Орошение земель 1000га. Создание новых 14 рабочих мест</t>
  </si>
  <si>
    <t>ТОО "Адам Агро Казахстан"</t>
  </si>
  <si>
    <t>Данные ТОО "Адам Агро Казахстан"</t>
  </si>
  <si>
    <r>
      <rPr>
        <b/>
        <sz val="11"/>
        <rFont val="Times New Roman"/>
        <family val="1"/>
        <charset val="204"/>
      </rPr>
      <t>Мероприятие 4</t>
    </r>
    <r>
      <rPr>
        <sz val="11"/>
        <rFont val="Times New Roman"/>
        <family val="1"/>
        <charset val="204"/>
      </rPr>
      <t>.ТОО «Aina Resorces» Строительства золотоизвлекательной фабрики</t>
    </r>
  </si>
  <si>
    <r>
      <rPr>
        <b/>
        <sz val="11"/>
        <rFont val="Times New Roman"/>
        <family val="1"/>
        <charset val="204"/>
      </rPr>
      <t>Мероприятия 3</t>
    </r>
    <r>
      <rPr>
        <sz val="11"/>
        <rFont val="Times New Roman"/>
        <family val="1"/>
        <charset val="204"/>
      </rPr>
      <t>.ТОО «Кен шуақ» добыча твердых полезных ископаемых</t>
    </r>
  </si>
  <si>
    <t>20  рабочих мест</t>
  </si>
  <si>
    <t>10  рабочих мест</t>
  </si>
  <si>
    <t>300  рабочих мест</t>
  </si>
  <si>
    <t>2 рабочих мест</t>
  </si>
  <si>
    <t>3 рабочих места</t>
  </si>
  <si>
    <t>6 временных рабочих мест</t>
  </si>
  <si>
    <t>Данные ОСХ</t>
  </si>
  <si>
    <t>млн.тенге</t>
  </si>
  <si>
    <t>информация</t>
  </si>
  <si>
    <r>
      <t xml:space="preserve">Мероприятие 5. </t>
    </r>
    <r>
      <rPr>
        <sz val="11"/>
        <color theme="1"/>
        <rFont val="Times New Roman"/>
        <family val="1"/>
        <charset val="204"/>
      </rPr>
      <t>Строительство животноводческой фермы,мясо МРС</t>
    </r>
  </si>
  <si>
    <r>
      <rPr>
        <b/>
        <sz val="11"/>
        <color theme="1"/>
        <rFont val="Times New Roman"/>
        <family val="1"/>
        <charset val="204"/>
      </rPr>
      <t>Мероприятие 6.</t>
    </r>
    <r>
      <rPr>
        <sz val="11"/>
        <color theme="1"/>
        <rFont val="Times New Roman"/>
        <family val="1"/>
        <charset val="204"/>
      </rPr>
      <t xml:space="preserve">  Реализация проектов по программе "Ауыл Аманат"</t>
    </r>
  </si>
  <si>
    <t xml:space="preserve">Увеличение поголовья скота и объма производства продукции. Создание новых рабочих 29 мест. 22 проекта. </t>
  </si>
  <si>
    <t>Другие источники</t>
  </si>
  <si>
    <r>
      <rPr>
        <b/>
        <sz val="11"/>
        <rFont val="Times New Roman"/>
        <family val="1"/>
        <charset val="204"/>
      </rPr>
      <t>Мероприятия 1.</t>
    </r>
    <r>
      <rPr>
        <sz val="11"/>
        <rFont val="Times New Roman"/>
        <family val="1"/>
        <charset val="204"/>
      </rPr>
      <t xml:space="preserve"> Глемпинг "Лес и звезды" строительство домиков для зимнего проживания</t>
    </r>
  </si>
  <si>
    <r>
      <rPr>
        <b/>
        <sz val="11"/>
        <rFont val="Times New Roman"/>
        <family val="1"/>
        <charset val="204"/>
      </rPr>
      <t>Мероприятия 2.</t>
    </r>
    <r>
      <rPr>
        <sz val="11"/>
        <rFont val="Times New Roman"/>
        <family val="1"/>
        <charset val="204"/>
      </rPr>
      <t xml:space="preserve"> Строительство зоны отдыха с установкой капсулы для проживания и ресторан Lingvocamp"</t>
    </r>
  </si>
  <si>
    <r>
      <rPr>
        <b/>
        <sz val="11"/>
        <rFont val="Times New Roman"/>
        <family val="1"/>
        <charset val="204"/>
      </rPr>
      <t>Мероприятия 3.</t>
    </r>
    <r>
      <rPr>
        <sz val="11"/>
        <rFont val="Times New Roman"/>
        <family val="1"/>
        <charset val="204"/>
      </rPr>
      <t xml:space="preserve"> Зона отдыха,этноаул ИП "Нуралин"</t>
    </r>
  </si>
  <si>
    <r>
      <rPr>
        <b/>
        <sz val="11"/>
        <rFont val="Times New Roman"/>
        <family val="1"/>
        <charset val="204"/>
      </rPr>
      <t>Мероприятия 4.</t>
    </r>
    <r>
      <rPr>
        <sz val="11"/>
        <rFont val="Times New Roman"/>
        <family val="1"/>
        <charset val="204"/>
      </rPr>
      <t xml:space="preserve"> ТОО "Озера-М" отдых,рыбное хозяйство</t>
    </r>
  </si>
  <si>
    <r>
      <t xml:space="preserve">Мероприятия 5. </t>
    </r>
    <r>
      <rPr>
        <sz val="11"/>
        <rFont val="Times New Roman"/>
        <family val="1"/>
        <charset val="204"/>
      </rPr>
      <t>Реализация проектов по программе "Ауыл Аманат"</t>
    </r>
  </si>
  <si>
    <t>Создание зоны отдыха для населения. Созание рабочих мест. 3 проекта.</t>
  </si>
  <si>
    <t>Раздел 2. Карта приоритетных проблемных зон (к Плану развития района Биржан сал на 2026 2030 годы)</t>
  </si>
  <si>
    <t>Капитальный ремонт школы</t>
  </si>
  <si>
    <t>2026 год</t>
  </si>
  <si>
    <t>2027 год</t>
  </si>
  <si>
    <t>2028 год</t>
  </si>
  <si>
    <t>2029 год</t>
  </si>
  <si>
    <t>2030 год</t>
  </si>
  <si>
    <t>км.</t>
  </si>
  <si>
    <r>
      <t xml:space="preserve">Целевой индикатор/показатель результата   </t>
    </r>
    <r>
      <rPr>
        <b/>
        <sz val="10"/>
        <color theme="1"/>
        <rFont val="Times New Roman"/>
        <family val="1"/>
        <charset val="204"/>
      </rPr>
      <t>Капитальный ремонт школ</t>
    </r>
  </si>
  <si>
    <r>
      <t xml:space="preserve">Целевой индикатор/показатель результата   </t>
    </r>
    <r>
      <rPr>
        <b/>
        <sz val="10"/>
        <color theme="1"/>
        <rFont val="Times New Roman"/>
        <family val="1"/>
        <charset val="204"/>
      </rPr>
      <t>Ремонт дорог районного значения</t>
    </r>
  </si>
  <si>
    <r>
      <t xml:space="preserve">Целевой индикатор/показатель результата   </t>
    </r>
    <r>
      <rPr>
        <b/>
        <sz val="10"/>
        <color theme="1"/>
        <rFont val="Times New Roman"/>
        <family val="1"/>
        <charset val="204"/>
      </rPr>
      <t>Ремонт внутренних дорог</t>
    </r>
  </si>
  <si>
    <t>Капитальный ремонт ОШ им.Рамазана Елебаева,  с.Кудук агаш</t>
  </si>
  <si>
    <t xml:space="preserve">Текущий ремонт дорог (2027г. подъезд к с.Кызыл уюм, 2028г. Макпал-Макинка, 2029г. Кенащи-Заозерный, 2030г. Жаналык-СКО)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</si>
</sst>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_р_._-;\-* #,##0.00_р_._-;_-* \-??_р_._-;_-@_-"/>
    <numFmt numFmtId="165" formatCode="0.0"/>
    <numFmt numFmtId="166" formatCode="0.000"/>
    <numFmt numFmtId="167" formatCode="#,##0.0"/>
    <numFmt numFmtId="168" formatCode="_-* #,##0.000_-;\-* #,##0.000_-;_-* &quot;-&quot;??_-;_-@_-"/>
  </numFmts>
  <fonts count="3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1"/>
    </font>
    <font>
      <b/>
      <sz val="10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AC090"/>
        <bgColor rgb="FFFCD5B5"/>
      </patternFill>
    </fill>
    <fill>
      <patternFill patternType="solid">
        <fgColor rgb="FFFCD5B5"/>
        <bgColor rgb="FFFAC090"/>
      </patternFill>
    </fill>
    <fill>
      <patternFill patternType="solid">
        <fgColor rgb="FFFFFFFF"/>
        <bgColor rgb="FFEEECE1"/>
      </patternFill>
    </fill>
    <fill>
      <patternFill patternType="solid">
        <fgColor rgb="FFDCE6F2"/>
        <bgColor rgb="FFEEECE1"/>
      </patternFill>
    </fill>
    <fill>
      <patternFill patternType="solid">
        <fgColor rgb="FFEEECE1"/>
        <bgColor rgb="FFDCE6F2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AC09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CD5B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20" fillId="0" borderId="0"/>
    <xf numFmtId="0" fontId="3" fillId="0" borderId="0"/>
    <xf numFmtId="164" fontId="20" fillId="0" borderId="0" applyBorder="0" applyProtection="0"/>
    <xf numFmtId="164" fontId="20" fillId="0" borderId="0" applyBorder="0" applyProtection="0"/>
    <xf numFmtId="0" fontId="1" fillId="0" borderId="0"/>
    <xf numFmtId="43" fontId="20" fillId="0" borderId="0" applyFont="0" applyFill="0" applyBorder="0" applyAlignment="0" applyProtection="0"/>
  </cellStyleXfs>
  <cellXfs count="327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3" fontId="15" fillId="5" borderId="1" xfId="0" applyNumberFormat="1" applyFont="1" applyFill="1" applyBorder="1" applyAlignment="1">
      <alignment horizontal="center" vertical="center" wrapText="1"/>
    </xf>
    <xf numFmtId="0" fontId="0" fillId="4" borderId="0" xfId="0" applyFont="1" applyFill="1"/>
    <xf numFmtId="0" fontId="0" fillId="4" borderId="0" xfId="0" applyFill="1"/>
    <xf numFmtId="0" fontId="16" fillId="4" borderId="0" xfId="0" applyFont="1" applyFill="1"/>
    <xf numFmtId="0" fontId="11" fillId="5" borderId="1" xfId="0" applyFont="1" applyFill="1" applyBorder="1" applyAlignment="1">
      <alignment horizontal="center" vertical="center" wrapText="1"/>
    </xf>
    <xf numFmtId="3" fontId="11" fillId="5" borderId="1" xfId="0" applyNumberFormat="1" applyFont="1" applyFill="1" applyBorder="1" applyAlignment="1">
      <alignment horizontal="center" vertical="center" wrapText="1"/>
    </xf>
    <xf numFmtId="0" fontId="17" fillId="4" borderId="0" xfId="0" applyFont="1" applyFill="1"/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3" fontId="19" fillId="4" borderId="1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3" fontId="15" fillId="6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6" fillId="0" borderId="0" xfId="0" applyFont="1"/>
    <xf numFmtId="167" fontId="11" fillId="4" borderId="1" xfId="0" applyNumberFormat="1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3" fontId="11" fillId="4" borderId="0" xfId="0" applyNumberFormat="1" applyFont="1" applyFill="1" applyBorder="1" applyAlignment="1">
      <alignment horizontal="center" vertical="center" wrapText="1"/>
    </xf>
    <xf numFmtId="3" fontId="10" fillId="4" borderId="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6"/>
    <xf numFmtId="0" fontId="23" fillId="0" borderId="0" xfId="6" applyFont="1" applyAlignment="1">
      <alignment horizontal="center" vertical="center"/>
    </xf>
    <xf numFmtId="0" fontId="23" fillId="0" borderId="0" xfId="6" applyFont="1" applyAlignment="1">
      <alignment horizontal="right" vertical="center" indent="15"/>
    </xf>
    <xf numFmtId="0" fontId="24" fillId="0" borderId="0" xfId="6" applyFont="1" applyAlignment="1">
      <alignment horizontal="center" vertical="center"/>
    </xf>
    <xf numFmtId="0" fontId="25" fillId="0" borderId="0" xfId="6" applyFont="1" applyAlignment="1">
      <alignment horizontal="center" vertical="center"/>
    </xf>
    <xf numFmtId="0" fontId="25" fillId="0" borderId="7" xfId="6" applyFont="1" applyBorder="1" applyAlignment="1">
      <alignment horizontal="center" vertical="center" wrapText="1"/>
    </xf>
    <xf numFmtId="0" fontId="25" fillId="0" borderId="8" xfId="6" applyFont="1" applyBorder="1" applyAlignment="1">
      <alignment horizontal="center" vertical="center" wrapText="1"/>
    </xf>
    <xf numFmtId="0" fontId="23" fillId="0" borderId="9" xfId="6" applyFont="1" applyBorder="1" applyAlignment="1">
      <alignment horizontal="justify" vertical="center" wrapText="1"/>
    </xf>
    <xf numFmtId="0" fontId="23" fillId="0" borderId="10" xfId="6" applyFont="1" applyBorder="1" applyAlignment="1">
      <alignment horizontal="justify" vertical="center" wrapText="1"/>
    </xf>
    <xf numFmtId="0" fontId="23" fillId="0" borderId="0" xfId="6" applyFont="1" applyAlignment="1">
      <alignment horizontal="right" vertical="center"/>
    </xf>
    <xf numFmtId="0" fontId="4" fillId="0" borderId="0" xfId="6" applyFont="1" applyFill="1" applyBorder="1" applyAlignment="1">
      <alignment vertical="center"/>
    </xf>
    <xf numFmtId="0" fontId="4" fillId="0" borderId="0" xfId="6" applyFont="1" applyFill="1" applyAlignment="1">
      <alignment vertical="center" wrapText="1"/>
    </xf>
    <xf numFmtId="0" fontId="4" fillId="0" borderId="0" xfId="6" applyFont="1" applyFill="1" applyAlignment="1">
      <alignment horizontal="right" vertical="center" wrapText="1"/>
    </xf>
    <xf numFmtId="0" fontId="4" fillId="0" borderId="0" xfId="6" applyFont="1" applyFill="1" applyAlignment="1">
      <alignment vertical="center"/>
    </xf>
    <xf numFmtId="0" fontId="5" fillId="0" borderId="0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left" vertical="center"/>
    </xf>
    <xf numFmtId="0" fontId="26" fillId="0" borderId="0" xfId="6" applyFont="1" applyAlignment="1">
      <alignment horizontal="justify" vertical="center"/>
    </xf>
    <xf numFmtId="0" fontId="1" fillId="0" borderId="0" xfId="6" applyAlignment="1">
      <alignment horizontal="center"/>
    </xf>
    <xf numFmtId="0" fontId="10" fillId="7" borderId="10" xfId="6" applyFont="1" applyFill="1" applyBorder="1" applyAlignment="1">
      <alignment horizontal="center" vertical="center" wrapText="1"/>
    </xf>
    <xf numFmtId="0" fontId="27" fillId="7" borderId="10" xfId="6" applyFont="1" applyFill="1" applyBorder="1" applyAlignment="1">
      <alignment horizontal="center" vertical="center" wrapText="1"/>
    </xf>
    <xf numFmtId="0" fontId="25" fillId="0" borderId="9" xfId="6" applyFont="1" applyBorder="1" applyAlignment="1">
      <alignment horizontal="center" vertical="center" wrapText="1"/>
    </xf>
    <xf numFmtId="0" fontId="25" fillId="0" borderId="10" xfId="6" applyFont="1" applyBorder="1" applyAlignment="1">
      <alignment horizontal="center" vertical="center" wrapText="1"/>
    </xf>
    <xf numFmtId="0" fontId="25" fillId="0" borderId="9" xfId="6" applyFont="1" applyBorder="1" applyAlignment="1">
      <alignment horizontal="justify" vertical="center" wrapText="1"/>
    </xf>
    <xf numFmtId="0" fontId="28" fillId="0" borderId="10" xfId="6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4" fillId="8" borderId="0" xfId="0" applyFont="1" applyFill="1" applyBorder="1" applyAlignment="1">
      <alignment vertical="center"/>
    </xf>
    <xf numFmtId="0" fontId="4" fillId="8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right" vertical="center"/>
    </xf>
    <xf numFmtId="0" fontId="4" fillId="8" borderId="0" xfId="0" applyFont="1" applyFill="1" applyAlignment="1">
      <alignment vertical="center"/>
    </xf>
    <xf numFmtId="0" fontId="0" fillId="8" borderId="0" xfId="0" applyFont="1" applyFill="1" applyAlignment="1">
      <alignment vertical="center"/>
    </xf>
    <xf numFmtId="0" fontId="8" fillId="8" borderId="0" xfId="0" applyFont="1" applyFill="1" applyAlignment="1">
      <alignment vertical="center"/>
    </xf>
    <xf numFmtId="0" fontId="5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165" fontId="4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top" wrapText="1"/>
    </xf>
    <xf numFmtId="0" fontId="9" fillId="8" borderId="1" xfId="0" applyFont="1" applyFill="1" applyBorder="1" applyAlignment="1">
      <alignment horizontal="center" vertical="center" wrapText="1"/>
    </xf>
    <xf numFmtId="167" fontId="4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justify" vertical="center" wrapText="1"/>
    </xf>
    <xf numFmtId="0" fontId="5" fillId="8" borderId="1" xfId="0" applyFont="1" applyFill="1" applyBorder="1" applyAlignment="1">
      <alignment horizontal="justify" vertical="top" wrapText="1"/>
    </xf>
    <xf numFmtId="0" fontId="22" fillId="8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9" fillId="8" borderId="0" xfId="0" applyFont="1" applyFill="1" applyAlignment="1">
      <alignment vertical="center" wrapText="1"/>
    </xf>
    <xf numFmtId="0" fontId="4" fillId="8" borderId="1" xfId="0" applyFont="1" applyFill="1" applyBorder="1" applyAlignment="1">
      <alignment horizontal="justify" vertical="center" wrapText="1"/>
    </xf>
    <xf numFmtId="166" fontId="4" fillId="8" borderId="1" xfId="0" applyNumberFormat="1" applyFont="1" applyFill="1" applyBorder="1" applyAlignment="1">
      <alignment horizontal="center" vertical="center" wrapText="1"/>
    </xf>
    <xf numFmtId="165" fontId="4" fillId="8" borderId="1" xfId="0" applyNumberFormat="1" applyFont="1" applyFill="1" applyBorder="1" applyAlignment="1">
      <alignment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1" fontId="4" fillId="8" borderId="1" xfId="0" applyNumberFormat="1" applyFont="1" applyFill="1" applyBorder="1" applyAlignment="1">
      <alignment horizontal="center" vertical="center" wrapText="1"/>
    </xf>
    <xf numFmtId="167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29" fillId="8" borderId="0" xfId="0" applyFont="1" applyFill="1" applyAlignment="1">
      <alignment vertical="center"/>
    </xf>
    <xf numFmtId="0" fontId="29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top" wrapText="1"/>
    </xf>
    <xf numFmtId="4" fontId="4" fillId="8" borderId="1" xfId="0" applyNumberFormat="1" applyFont="1" applyFill="1" applyBorder="1" applyAlignment="1">
      <alignment horizontal="center" vertical="center" wrapText="1"/>
    </xf>
    <xf numFmtId="165" fontId="4" fillId="8" borderId="1" xfId="0" applyNumberFormat="1" applyFont="1" applyFill="1" applyBorder="1" applyAlignment="1">
      <alignment horizontal="center" vertical="center"/>
    </xf>
    <xf numFmtId="2" fontId="4" fillId="8" borderId="1" xfId="0" applyNumberFormat="1" applyFont="1" applyFill="1" applyBorder="1" applyAlignment="1">
      <alignment horizontal="center" vertical="center"/>
    </xf>
    <xf numFmtId="0" fontId="5" fillId="8" borderId="1" xfId="2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/>
    </xf>
    <xf numFmtId="4" fontId="4" fillId="8" borderId="1" xfId="2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/>
    </xf>
    <xf numFmtId="0" fontId="29" fillId="8" borderId="1" xfId="0" applyFont="1" applyFill="1" applyBorder="1" applyAlignment="1">
      <alignment vertical="center"/>
    </xf>
    <xf numFmtId="0" fontId="30" fillId="8" borderId="1" xfId="0" applyFont="1" applyFill="1" applyBorder="1" applyAlignment="1">
      <alignment vertical="center"/>
    </xf>
    <xf numFmtId="0" fontId="29" fillId="8" borderId="1" xfId="0" applyFont="1" applyFill="1" applyBorder="1" applyAlignment="1">
      <alignment horizontal="center" vertical="center" wrapText="1"/>
    </xf>
    <xf numFmtId="0" fontId="32" fillId="8" borderId="0" xfId="0" applyFont="1" applyFill="1" applyAlignment="1">
      <alignment vertical="center"/>
    </xf>
    <xf numFmtId="0" fontId="32" fillId="8" borderId="1" xfId="0" applyFont="1" applyFill="1" applyBorder="1" applyAlignment="1">
      <alignment vertical="center"/>
    </xf>
    <xf numFmtId="0" fontId="33" fillId="8" borderId="1" xfId="0" applyFont="1" applyFill="1" applyBorder="1" applyAlignment="1">
      <alignment vertical="center"/>
    </xf>
    <xf numFmtId="165" fontId="32" fillId="8" borderId="1" xfId="0" applyNumberFormat="1" applyFont="1" applyFill="1" applyBorder="1" applyAlignment="1">
      <alignment horizontal="center" vertical="center" wrapText="1"/>
    </xf>
    <xf numFmtId="167" fontId="32" fillId="8" borderId="1" xfId="0" applyNumberFormat="1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vertical="center" wrapText="1"/>
    </xf>
    <xf numFmtId="0" fontId="33" fillId="8" borderId="0" xfId="0" applyFont="1" applyFill="1" applyAlignment="1">
      <alignment vertical="center"/>
    </xf>
    <xf numFmtId="0" fontId="18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vertical="center" wrapText="1"/>
    </xf>
    <xf numFmtId="165" fontId="23" fillId="8" borderId="1" xfId="0" applyNumberFormat="1" applyFont="1" applyFill="1" applyBorder="1" applyAlignment="1">
      <alignment horizontal="center" vertical="center" wrapText="1"/>
    </xf>
    <xf numFmtId="168" fontId="23" fillId="8" borderId="1" xfId="7" applyNumberFormat="1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4" fillId="10" borderId="1" xfId="2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67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65" fontId="23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5" fontId="32" fillId="0" borderId="1" xfId="0" applyNumberFormat="1" applyFont="1" applyFill="1" applyBorder="1" applyAlignment="1">
      <alignment horizontal="center" vertical="center" wrapText="1"/>
    </xf>
    <xf numFmtId="167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165" fontId="32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2" fontId="32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8" fontId="23" fillId="0" borderId="1" xfId="7" applyNumberFormat="1" applyFont="1" applyFill="1" applyBorder="1" applyAlignment="1">
      <alignment horizontal="center" vertical="center" wrapText="1"/>
    </xf>
    <xf numFmtId="2" fontId="23" fillId="0" borderId="1" xfId="0" applyNumberFormat="1" applyFont="1" applyFill="1" applyBorder="1" applyAlignment="1">
      <alignment horizontal="center" vertical="center"/>
    </xf>
    <xf numFmtId="167" fontId="23" fillId="0" borderId="1" xfId="0" applyNumberFormat="1" applyFont="1" applyFill="1" applyBorder="1" applyAlignment="1">
      <alignment horizontal="center" vertical="center" wrapText="1"/>
    </xf>
    <xf numFmtId="167" fontId="32" fillId="0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0" borderId="0" xfId="6" applyAlignment="1">
      <alignment horizontal="right"/>
    </xf>
    <xf numFmtId="0" fontId="24" fillId="0" borderId="0" xfId="6" applyFont="1" applyAlignment="1">
      <alignment horizontal="left" vertical="center"/>
    </xf>
    <xf numFmtId="165" fontId="4" fillId="8" borderId="13" xfId="0" applyNumberFormat="1" applyFont="1" applyFill="1" applyBorder="1" applyAlignment="1">
      <alignment horizontal="center" vertical="center" wrapText="1"/>
    </xf>
    <xf numFmtId="165" fontId="4" fillId="8" borderId="7" xfId="0" applyNumberFormat="1" applyFont="1" applyFill="1" applyBorder="1" applyAlignment="1">
      <alignment horizontal="center" vertical="center" wrapText="1"/>
    </xf>
    <xf numFmtId="165" fontId="4" fillId="8" borderId="8" xfId="0" applyNumberFormat="1" applyFont="1" applyFill="1" applyBorder="1" applyAlignment="1">
      <alignment horizontal="center" vertical="center" wrapText="1"/>
    </xf>
    <xf numFmtId="1" fontId="4" fillId="8" borderId="14" xfId="0" applyNumberFormat="1" applyFont="1" applyFill="1" applyBorder="1" applyAlignment="1">
      <alignment horizontal="center" vertical="center" wrapText="1"/>
    </xf>
    <xf numFmtId="1" fontId="4" fillId="8" borderId="7" xfId="0" applyNumberFormat="1" applyFont="1" applyFill="1" applyBorder="1" applyAlignment="1">
      <alignment horizontal="center" vertical="center" wrapText="1"/>
    </xf>
    <xf numFmtId="1" fontId="4" fillId="8" borderId="8" xfId="0" applyNumberFormat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justify" vertical="center" wrapText="1"/>
    </xf>
    <xf numFmtId="0" fontId="17" fillId="8" borderId="11" xfId="0" applyFont="1" applyFill="1" applyBorder="1" applyAlignment="1">
      <alignment vertical="center" wrapText="1"/>
    </xf>
    <xf numFmtId="0" fontId="17" fillId="8" borderId="15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3" fillId="8" borderId="4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29" fillId="8" borderId="4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4" fillId="8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0" fillId="8" borderId="5" xfId="0" applyFill="1" applyBorder="1" applyAlignment="1">
      <alignment vertical="center" wrapText="1"/>
    </xf>
    <xf numFmtId="0" fontId="4" fillId="8" borderId="17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8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8" borderId="4" xfId="2" applyFont="1" applyFill="1" applyBorder="1" applyAlignment="1">
      <alignment vertical="center" wrapText="1"/>
    </xf>
    <xf numFmtId="0" fontId="4" fillId="8" borderId="4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4" fillId="8" borderId="4" xfId="2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32" fillId="8" borderId="4" xfId="0" applyFont="1" applyFill="1" applyBorder="1" applyAlignment="1">
      <alignment horizontal="center" vertical="center" wrapText="1"/>
    </xf>
    <xf numFmtId="0" fontId="32" fillId="8" borderId="5" xfId="0" applyFont="1" applyFill="1" applyBorder="1" applyAlignment="1">
      <alignment horizontal="center" vertical="center" wrapText="1"/>
    </xf>
    <xf numFmtId="0" fontId="34" fillId="8" borderId="4" xfId="0" applyFont="1" applyFill="1" applyBorder="1" applyAlignment="1">
      <alignment horizontal="center" vertical="center" wrapText="1"/>
    </xf>
    <xf numFmtId="0" fontId="34" fillId="8" borderId="5" xfId="0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left" vertical="center" wrapText="1"/>
    </xf>
    <xf numFmtId="0" fontId="23" fillId="8" borderId="5" xfId="0" applyFont="1" applyFill="1" applyBorder="1" applyAlignment="1">
      <alignment horizontal="left" vertical="center" wrapText="1"/>
    </xf>
    <xf numFmtId="0" fontId="23" fillId="8" borderId="4" xfId="0" applyFont="1" applyFill="1" applyBorder="1" applyAlignment="1">
      <alignment horizontal="center" vertical="center" wrapText="1"/>
    </xf>
    <xf numFmtId="0" fontId="23" fillId="8" borderId="5" xfId="0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horizontal="left" vertical="center" wrapText="1"/>
    </xf>
    <xf numFmtId="0" fontId="24" fillId="8" borderId="5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justify" vertical="center" wrapText="1"/>
    </xf>
    <xf numFmtId="0" fontId="4" fillId="8" borderId="4" xfId="0" applyFont="1" applyFill="1" applyBorder="1" applyAlignment="1">
      <alignment horizontal="justify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4" fillId="8" borderId="16" xfId="0" applyFont="1" applyFill="1" applyBorder="1" applyAlignment="1">
      <alignment vertical="center" wrapText="1"/>
    </xf>
    <xf numFmtId="0" fontId="4" fillId="8" borderId="5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5" fillId="8" borderId="0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4" fillId="8" borderId="4" xfId="2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3" fontId="15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0" xfId="6" applyFont="1" applyFill="1" applyBorder="1" applyAlignment="1">
      <alignment horizontal="center" vertical="center"/>
    </xf>
    <xf numFmtId="0" fontId="5" fillId="0" borderId="2" xfId="6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5" fillId="0" borderId="13" xfId="6" applyFont="1" applyBorder="1" applyAlignment="1">
      <alignment horizontal="center" vertical="center" wrapText="1"/>
    </xf>
    <xf numFmtId="0" fontId="25" fillId="0" borderId="14" xfId="6" applyFont="1" applyBorder="1" applyAlignment="1">
      <alignment horizontal="center" vertical="center" wrapText="1"/>
    </xf>
    <xf numFmtId="0" fontId="25" fillId="0" borderId="8" xfId="6" applyFont="1" applyBorder="1" applyAlignment="1">
      <alignment horizontal="center" vertical="center" wrapText="1"/>
    </xf>
    <xf numFmtId="0" fontId="1" fillId="0" borderId="0" xfId="6" applyAlignment="1">
      <alignment horizontal="center"/>
    </xf>
    <xf numFmtId="0" fontId="26" fillId="0" borderId="0" xfId="6" applyFont="1" applyAlignment="1">
      <alignment horizontal="left" vertical="center" wrapText="1"/>
    </xf>
    <xf numFmtId="0" fontId="26" fillId="0" borderId="0" xfId="6" applyFont="1" applyAlignment="1">
      <alignment horizontal="left" vertical="center"/>
    </xf>
    <xf numFmtId="0" fontId="25" fillId="7" borderId="12" xfId="6" applyFont="1" applyFill="1" applyBorder="1" applyAlignment="1">
      <alignment horizontal="center" vertical="center" wrapText="1"/>
    </xf>
    <xf numFmtId="0" fontId="25" fillId="7" borderId="9" xfId="6" applyFont="1" applyFill="1" applyBorder="1" applyAlignment="1">
      <alignment horizontal="center" vertical="center" wrapText="1"/>
    </xf>
    <xf numFmtId="0" fontId="10" fillId="7" borderId="12" xfId="6" applyFont="1" applyFill="1" applyBorder="1" applyAlignment="1">
      <alignment horizontal="center" vertical="center" wrapText="1"/>
    </xf>
    <xf numFmtId="0" fontId="10" fillId="7" borderId="9" xfId="6" applyFont="1" applyFill="1" applyBorder="1" applyAlignment="1">
      <alignment horizontal="center" vertical="center" wrapText="1"/>
    </xf>
    <xf numFmtId="0" fontId="10" fillId="7" borderId="13" xfId="6" applyFont="1" applyFill="1" applyBorder="1" applyAlignment="1">
      <alignment horizontal="center" vertical="center" wrapText="1"/>
    </xf>
    <xf numFmtId="0" fontId="10" fillId="7" borderId="14" xfId="6" applyFont="1" applyFill="1" applyBorder="1" applyAlignment="1">
      <alignment horizontal="center" vertical="center" wrapText="1"/>
    </xf>
    <xf numFmtId="0" fontId="10" fillId="7" borderId="8" xfId="6" applyFont="1" applyFill="1" applyBorder="1" applyAlignment="1">
      <alignment horizontal="center" vertical="center" wrapText="1"/>
    </xf>
  </cellXfs>
  <cellStyles count="8">
    <cellStyle name="КАНДАГАЧ тел3-33-96" xfId="1" xr:uid="{00000000-0005-0000-0000-000000000000}"/>
    <cellStyle name="Обычный" xfId="0" builtinId="0"/>
    <cellStyle name="Обычный 2" xfId="2" xr:uid="{00000000-0005-0000-0000-000002000000}"/>
    <cellStyle name="Обычный 2 2 2" xfId="3" xr:uid="{00000000-0005-0000-0000-000003000000}"/>
    <cellStyle name="Обычный 3" xfId="6" xr:uid="{00000000-0005-0000-0000-000004000000}"/>
    <cellStyle name="Финансовый" xfId="7" builtinId="3"/>
    <cellStyle name="Финансовый 2" xfId="4" xr:uid="{00000000-0005-0000-0000-000006000000}"/>
    <cellStyle name="Финансовый 2 2" xfId="5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D5B5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24\Users\Users\admin\AppData\Local\Temp\Rar$DIa0.337\&#1087;&#1088;&#1080;&#1083;&#1086;&#1078;&#1077;&#1085;&#1080;&#1077;%20&#1082;%20&#1055;&#1056;&#1054;&#1088;&#109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 рус"/>
    </sheetNames>
    <sheetDataSet>
      <sheetData sheetId="0">
        <row r="542">
          <cell r="B542" t="str">
            <v>61. Показатель результата 1.1. Доля школ, расположенных в типовых зданиях</v>
          </cell>
        </row>
        <row r="634">
          <cell r="B634" t="str">
            <v xml:space="preserve">Капитальный ремонт КГУ "Общеобразовательная школа имени Р. Елебаева села Кудукагаш 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zoomScaleNormal="100" workbookViewId="0">
      <selection activeCell="G88" sqref="G88"/>
    </sheetView>
  </sheetViews>
  <sheetFormatPr defaultColWidth="9.140625" defaultRowHeight="15" x14ac:dyDescent="0.25"/>
  <cols>
    <col min="1" max="1" width="5" style="1" customWidth="1"/>
    <col min="2" max="2" width="50.28515625" style="2" customWidth="1"/>
    <col min="3" max="3" width="22" style="2" customWidth="1"/>
    <col min="4" max="4" width="17.7109375" style="2" customWidth="1"/>
    <col min="5" max="5" width="11.140625" style="2" customWidth="1"/>
    <col min="6" max="6" width="12.7109375" style="2" customWidth="1"/>
    <col min="7" max="12" width="11.28515625" style="2" customWidth="1"/>
    <col min="13" max="16384" width="9.140625" style="3"/>
  </cols>
  <sheetData>
    <row r="1" spans="1:12" ht="28.5" customHeight="1" x14ac:dyDescent="0.25">
      <c r="J1" s="235" t="s">
        <v>0</v>
      </c>
      <c r="K1" s="235"/>
      <c r="L1" s="235"/>
    </row>
    <row r="3" spans="1:12" x14ac:dyDescent="0.25">
      <c r="B3" s="4"/>
      <c r="L3" s="5" t="s">
        <v>1</v>
      </c>
    </row>
    <row r="5" spans="1:12" x14ac:dyDescent="0.25">
      <c r="A5" s="236" t="s">
        <v>189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2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 x14ac:dyDescent="0.25">
      <c r="A7" s="237" t="s">
        <v>2</v>
      </c>
      <c r="B7" s="237" t="s">
        <v>3</v>
      </c>
      <c r="C7" s="237" t="s">
        <v>4</v>
      </c>
      <c r="D7" s="237" t="s">
        <v>5</v>
      </c>
      <c r="E7" s="237" t="s">
        <v>6</v>
      </c>
      <c r="F7" s="237" t="s">
        <v>7</v>
      </c>
      <c r="G7" s="237" t="s">
        <v>8</v>
      </c>
      <c r="H7" s="238" t="s">
        <v>9</v>
      </c>
      <c r="I7" s="238"/>
      <c r="J7" s="238"/>
      <c r="K7" s="238"/>
      <c r="L7" s="238"/>
    </row>
    <row r="8" spans="1:12" ht="42" customHeight="1" x14ac:dyDescent="0.25">
      <c r="A8" s="237"/>
      <c r="B8" s="237"/>
      <c r="C8" s="237"/>
      <c r="D8" s="237"/>
      <c r="E8" s="237"/>
      <c r="F8" s="237"/>
      <c r="G8" s="237"/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</row>
    <row r="9" spans="1:12" ht="14.25" customHeight="1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</row>
    <row r="10" spans="1:12" s="8" customFormat="1" x14ac:dyDescent="0.25">
      <c r="A10" s="233" t="s">
        <v>15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</row>
    <row r="11" spans="1:12" s="8" customFormat="1" ht="15" customHeight="1" x14ac:dyDescent="0.25">
      <c r="A11" s="234" t="s">
        <v>16</v>
      </c>
      <c r="B11" s="234"/>
      <c r="C11" s="234"/>
      <c r="D11" s="234"/>
      <c r="E11" s="234"/>
      <c r="F11" s="234"/>
      <c r="G11" s="234"/>
      <c r="H11" s="234"/>
      <c r="I11" s="234"/>
      <c r="J11" s="234"/>
      <c r="K11" s="234"/>
      <c r="L11" s="234"/>
    </row>
    <row r="12" spans="1:12" s="113" customFormat="1" ht="18.75" customHeight="1" x14ac:dyDescent="0.25">
      <c r="A12" s="231" t="s">
        <v>17</v>
      </c>
      <c r="B12" s="114" t="s">
        <v>18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</row>
    <row r="13" spans="1:12" s="113" customFormat="1" ht="33" customHeight="1" x14ac:dyDescent="0.25">
      <c r="A13" s="231"/>
      <c r="B13" s="140" t="s">
        <v>342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</row>
    <row r="14" spans="1:12" s="113" customFormat="1" ht="36" customHeight="1" x14ac:dyDescent="0.25">
      <c r="A14" s="231"/>
      <c r="B14" s="115" t="s">
        <v>19</v>
      </c>
      <c r="C14" s="133" t="s">
        <v>192</v>
      </c>
      <c r="D14" s="133" t="s">
        <v>20</v>
      </c>
      <c r="E14" s="133" t="s">
        <v>21</v>
      </c>
      <c r="F14" s="117">
        <v>155.4</v>
      </c>
      <c r="G14" s="117">
        <v>112.2</v>
      </c>
      <c r="H14" s="117">
        <v>104</v>
      </c>
      <c r="I14" s="117">
        <v>105</v>
      </c>
      <c r="J14" s="117">
        <v>105</v>
      </c>
      <c r="K14" s="117">
        <v>105</v>
      </c>
      <c r="L14" s="117">
        <v>105</v>
      </c>
    </row>
    <row r="15" spans="1:12" s="113" customFormat="1" ht="30" x14ac:dyDescent="0.25">
      <c r="A15" s="133" t="s">
        <v>26</v>
      </c>
      <c r="B15" s="115" t="s">
        <v>27</v>
      </c>
      <c r="C15" s="133" t="s">
        <v>200</v>
      </c>
      <c r="D15" s="133" t="s">
        <v>20</v>
      </c>
      <c r="E15" s="133" t="s">
        <v>21</v>
      </c>
      <c r="F15" s="117">
        <v>119.8</v>
      </c>
      <c r="G15" s="117">
        <v>100.3</v>
      </c>
      <c r="H15" s="133">
        <v>103.1</v>
      </c>
      <c r="I15" s="133">
        <v>107.8</v>
      </c>
      <c r="J15" s="133">
        <v>108</v>
      </c>
      <c r="K15" s="133">
        <v>108.1</v>
      </c>
      <c r="L15" s="133">
        <v>105.9</v>
      </c>
    </row>
    <row r="16" spans="1:12" s="113" customFormat="1" ht="30" x14ac:dyDescent="0.25">
      <c r="A16" s="133" t="s">
        <v>29</v>
      </c>
      <c r="B16" s="115" t="s">
        <v>30</v>
      </c>
      <c r="C16" s="133" t="s">
        <v>200</v>
      </c>
      <c r="D16" s="133" t="s">
        <v>20</v>
      </c>
      <c r="E16" s="133" t="s">
        <v>21</v>
      </c>
      <c r="F16" s="117">
        <v>123.2</v>
      </c>
      <c r="G16" s="117">
        <v>90.1</v>
      </c>
      <c r="H16" s="133">
        <v>103.4</v>
      </c>
      <c r="I16" s="133">
        <v>110</v>
      </c>
      <c r="J16" s="133">
        <v>111</v>
      </c>
      <c r="K16" s="133">
        <v>111</v>
      </c>
      <c r="L16" s="133">
        <v>109</v>
      </c>
    </row>
    <row r="17" spans="1:12" s="113" customFormat="1" ht="30" x14ac:dyDescent="0.25">
      <c r="A17" s="133" t="s">
        <v>31</v>
      </c>
      <c r="B17" s="115" t="s">
        <v>32</v>
      </c>
      <c r="C17" s="133" t="s">
        <v>200</v>
      </c>
      <c r="D17" s="133" t="s">
        <v>20</v>
      </c>
      <c r="E17" s="133" t="s">
        <v>21</v>
      </c>
      <c r="F17" s="117">
        <v>130</v>
      </c>
      <c r="G17" s="117">
        <v>132.1</v>
      </c>
      <c r="H17" s="133">
        <v>108</v>
      </c>
      <c r="I17" s="133">
        <v>110</v>
      </c>
      <c r="J17" s="133">
        <v>109</v>
      </c>
      <c r="K17" s="133">
        <v>108</v>
      </c>
      <c r="L17" s="133">
        <v>108</v>
      </c>
    </row>
    <row r="18" spans="1:12" s="113" customFormat="1" ht="36.75" customHeight="1" x14ac:dyDescent="0.25">
      <c r="A18" s="133" t="s">
        <v>33</v>
      </c>
      <c r="B18" s="115" t="s">
        <v>34</v>
      </c>
      <c r="C18" s="133" t="s">
        <v>199</v>
      </c>
      <c r="D18" s="133" t="s">
        <v>20</v>
      </c>
      <c r="E18" s="133" t="s">
        <v>21</v>
      </c>
      <c r="F18" s="117">
        <v>136.6</v>
      </c>
      <c r="G18" s="117">
        <v>105.9</v>
      </c>
      <c r="H18" s="133">
        <v>125.5</v>
      </c>
      <c r="I18" s="133">
        <v>109</v>
      </c>
      <c r="J18" s="133">
        <v>108</v>
      </c>
      <c r="K18" s="133">
        <v>109</v>
      </c>
      <c r="L18" s="133">
        <v>107</v>
      </c>
    </row>
    <row r="19" spans="1:12" s="113" customFormat="1" ht="15" customHeight="1" x14ac:dyDescent="0.25">
      <c r="A19" s="232" t="s">
        <v>36</v>
      </c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</row>
    <row r="20" spans="1:12" s="113" customFormat="1" ht="15" customHeight="1" x14ac:dyDescent="0.25">
      <c r="A20" s="231" t="s">
        <v>37</v>
      </c>
      <c r="B20" s="115" t="s">
        <v>38</v>
      </c>
      <c r="C20" s="116"/>
      <c r="D20" s="116"/>
      <c r="E20" s="116"/>
      <c r="F20" s="133"/>
      <c r="G20" s="133"/>
      <c r="H20" s="133"/>
      <c r="I20" s="133"/>
      <c r="J20" s="133"/>
      <c r="K20" s="133"/>
      <c r="L20" s="133"/>
    </row>
    <row r="21" spans="1:12" s="113" customFormat="1" ht="29.25" customHeight="1" x14ac:dyDescent="0.25">
      <c r="A21" s="231"/>
      <c r="B21" s="116" t="s">
        <v>39</v>
      </c>
      <c r="C21" s="133" t="s">
        <v>200</v>
      </c>
      <c r="D21" s="133" t="s">
        <v>20</v>
      </c>
      <c r="E21" s="133" t="s">
        <v>21</v>
      </c>
      <c r="F21" s="133">
        <v>13.3</v>
      </c>
      <c r="G21" s="134">
        <v>13.2</v>
      </c>
      <c r="H21" s="133">
        <v>14.9</v>
      </c>
      <c r="I21" s="133">
        <v>15.5</v>
      </c>
      <c r="J21" s="133">
        <v>16.899999999999999</v>
      </c>
      <c r="K21" s="133">
        <v>17.899999999999999</v>
      </c>
      <c r="L21" s="133">
        <v>18.899999999999999</v>
      </c>
    </row>
    <row r="22" spans="1:12" s="113" customFormat="1" ht="15.75" customHeight="1" x14ac:dyDescent="0.25">
      <c r="A22" s="231" t="s">
        <v>40</v>
      </c>
      <c r="B22" s="115" t="s">
        <v>41</v>
      </c>
      <c r="C22" s="133"/>
      <c r="D22" s="133"/>
      <c r="E22" s="133"/>
      <c r="F22" s="133"/>
      <c r="G22" s="133"/>
      <c r="H22" s="133"/>
      <c r="I22" s="133"/>
      <c r="J22" s="133"/>
      <c r="K22" s="133"/>
      <c r="L22" s="133"/>
    </row>
    <row r="23" spans="1:12" s="113" customFormat="1" ht="30.75" customHeight="1" x14ac:dyDescent="0.25">
      <c r="A23" s="231"/>
      <c r="B23" s="116" t="s">
        <v>42</v>
      </c>
      <c r="C23" s="133" t="s">
        <v>200</v>
      </c>
      <c r="D23" s="133" t="s">
        <v>20</v>
      </c>
      <c r="E23" s="133" t="s">
        <v>43</v>
      </c>
      <c r="F23" s="117">
        <v>14.2</v>
      </c>
      <c r="G23" s="133">
        <v>5.0999999999999996</v>
      </c>
      <c r="H23" s="133">
        <v>19.8</v>
      </c>
      <c r="I23" s="133">
        <v>20.100000000000001</v>
      </c>
      <c r="J23" s="133">
        <v>20.7</v>
      </c>
      <c r="K23" s="133">
        <v>21.5</v>
      </c>
      <c r="L23" s="133">
        <v>22.1</v>
      </c>
    </row>
    <row r="24" spans="1:12" s="113" customFormat="1" ht="13.5" customHeight="1" x14ac:dyDescent="0.25">
      <c r="A24" s="231" t="s">
        <v>44</v>
      </c>
      <c r="B24" s="115" t="s">
        <v>45</v>
      </c>
      <c r="C24" s="116"/>
      <c r="D24" s="116"/>
      <c r="E24" s="133"/>
      <c r="F24" s="133"/>
      <c r="G24" s="133"/>
      <c r="H24" s="133"/>
      <c r="I24" s="133"/>
      <c r="J24" s="133"/>
      <c r="K24" s="133"/>
      <c r="L24" s="133"/>
    </row>
    <row r="25" spans="1:12" s="113" customFormat="1" ht="35.25" customHeight="1" x14ac:dyDescent="0.25">
      <c r="A25" s="231"/>
      <c r="B25" s="141" t="s">
        <v>190</v>
      </c>
      <c r="C25" s="133" t="s">
        <v>200</v>
      </c>
      <c r="D25" s="133" t="s">
        <v>20</v>
      </c>
      <c r="E25" s="133" t="s">
        <v>43</v>
      </c>
      <c r="F25" s="142">
        <v>0</v>
      </c>
      <c r="G25" s="133">
        <v>0.4</v>
      </c>
      <c r="H25" s="133">
        <v>0.5</v>
      </c>
      <c r="I25" s="133">
        <v>0.7</v>
      </c>
      <c r="J25" s="133">
        <v>0.9</v>
      </c>
      <c r="K25" s="133">
        <v>1</v>
      </c>
      <c r="L25" s="133">
        <v>1.3</v>
      </c>
    </row>
    <row r="26" spans="1:12" s="113" customFormat="1" ht="14.25" customHeight="1" x14ac:dyDescent="0.25">
      <c r="A26" s="133"/>
      <c r="B26" s="141" t="s">
        <v>340</v>
      </c>
      <c r="C26" s="133"/>
      <c r="D26" s="133"/>
      <c r="E26" s="133"/>
      <c r="F26" s="142"/>
      <c r="G26" s="133"/>
      <c r="H26" s="133"/>
      <c r="I26" s="133"/>
      <c r="J26" s="133"/>
      <c r="K26" s="133"/>
      <c r="L26" s="133"/>
    </row>
    <row r="27" spans="1:12" s="113" customFormat="1" ht="35.25" customHeight="1" x14ac:dyDescent="0.25">
      <c r="A27" s="133"/>
      <c r="B27" s="141" t="s">
        <v>341</v>
      </c>
      <c r="C27" s="133"/>
      <c r="D27" s="133"/>
      <c r="E27" s="133"/>
      <c r="F27" s="142"/>
      <c r="G27" s="133"/>
      <c r="H27" s="133"/>
      <c r="I27" s="133"/>
      <c r="J27" s="133"/>
      <c r="K27" s="133"/>
      <c r="L27" s="133"/>
    </row>
    <row r="28" spans="1:12" s="113" customFormat="1" ht="35.25" customHeight="1" x14ac:dyDescent="0.25">
      <c r="A28" s="133"/>
      <c r="B28" s="141" t="s">
        <v>343</v>
      </c>
      <c r="C28" s="133"/>
      <c r="D28" s="133"/>
      <c r="E28" s="133"/>
      <c r="F28" s="142"/>
      <c r="G28" s="133"/>
      <c r="H28" s="133"/>
      <c r="I28" s="133"/>
      <c r="J28" s="133"/>
      <c r="K28" s="133"/>
      <c r="L28" s="133"/>
    </row>
    <row r="29" spans="1:12" s="113" customFormat="1" ht="45" customHeight="1" x14ac:dyDescent="0.25">
      <c r="A29" s="133"/>
      <c r="B29" s="141" t="s">
        <v>344</v>
      </c>
      <c r="C29" s="133"/>
      <c r="D29" s="133"/>
      <c r="E29" s="133"/>
      <c r="F29" s="142"/>
      <c r="G29" s="133"/>
      <c r="H29" s="133"/>
      <c r="I29" s="133"/>
      <c r="J29" s="133"/>
      <c r="K29" s="133"/>
      <c r="L29" s="133"/>
    </row>
    <row r="30" spans="1:12" s="113" customFormat="1" ht="35.25" customHeight="1" x14ac:dyDescent="0.25">
      <c r="A30" s="133"/>
      <c r="B30" s="141" t="s">
        <v>345</v>
      </c>
      <c r="C30" s="133"/>
      <c r="D30" s="133"/>
      <c r="E30" s="133"/>
      <c r="F30" s="117">
        <v>72.099999999999994</v>
      </c>
      <c r="G30" s="117">
        <v>71</v>
      </c>
      <c r="H30" s="117">
        <v>78</v>
      </c>
      <c r="I30" s="117">
        <v>80</v>
      </c>
      <c r="J30" s="117">
        <v>85</v>
      </c>
      <c r="K30" s="117">
        <v>90</v>
      </c>
      <c r="L30" s="117">
        <v>95</v>
      </c>
    </row>
    <row r="31" spans="1:12" s="113" customFormat="1" ht="16.5" customHeight="1" x14ac:dyDescent="0.25">
      <c r="A31" s="232" t="s">
        <v>47</v>
      </c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</row>
    <row r="32" spans="1:12" s="113" customFormat="1" ht="28.5" x14ac:dyDescent="0.25">
      <c r="A32" s="133"/>
      <c r="B32" s="115" t="s">
        <v>48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</row>
    <row r="33" spans="1:12" s="113" customFormat="1" ht="42.75" x14ac:dyDescent="0.25">
      <c r="A33" s="133"/>
      <c r="B33" s="115" t="s">
        <v>49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 s="113" customFormat="1" ht="39" customHeight="1" x14ac:dyDescent="0.25">
      <c r="A34" s="133">
        <v>44</v>
      </c>
      <c r="B34" s="115" t="s">
        <v>50</v>
      </c>
      <c r="C34" s="133"/>
      <c r="D34" s="133"/>
      <c r="E34" s="133" t="s">
        <v>43</v>
      </c>
      <c r="F34" s="134">
        <v>0.68300000000000005</v>
      </c>
      <c r="G34" s="142">
        <v>1</v>
      </c>
      <c r="H34" s="133">
        <v>0.36499999999999999</v>
      </c>
      <c r="I34" s="133">
        <v>0.36499999999999999</v>
      </c>
      <c r="J34" s="133">
        <v>0.36499999999999999</v>
      </c>
      <c r="K34" s="133">
        <v>0.36499999999999999</v>
      </c>
      <c r="L34" s="133">
        <v>0.36499999999999999</v>
      </c>
    </row>
    <row r="35" spans="1:12" s="113" customFormat="1" ht="39" customHeight="1" x14ac:dyDescent="0.25">
      <c r="A35" s="133"/>
      <c r="B35" s="116" t="s">
        <v>346</v>
      </c>
      <c r="C35" s="133"/>
      <c r="D35" s="133"/>
      <c r="E35" s="133"/>
      <c r="F35" s="134">
        <v>0.22500000000000001</v>
      </c>
      <c r="G35" s="133">
        <v>0.14899999999999999</v>
      </c>
      <c r="H35" s="133">
        <v>0.16400000000000001</v>
      </c>
      <c r="I35" s="133">
        <v>0.20899999999999999</v>
      </c>
      <c r="J35" s="133">
        <v>0.21199999999999999</v>
      </c>
      <c r="K35" s="133">
        <v>0.21199999999999999</v>
      </c>
      <c r="L35" s="133">
        <v>0.21199999999999999</v>
      </c>
    </row>
    <row r="36" spans="1:12" s="113" customFormat="1" ht="32.25" customHeight="1" x14ac:dyDescent="0.25">
      <c r="A36" s="133"/>
      <c r="B36" s="115" t="s">
        <v>52</v>
      </c>
      <c r="C36" s="133"/>
      <c r="D36" s="133"/>
      <c r="E36" s="133"/>
      <c r="F36" s="134"/>
      <c r="G36" s="133"/>
      <c r="H36" s="134"/>
      <c r="I36" s="134"/>
      <c r="J36" s="134"/>
      <c r="K36" s="134"/>
      <c r="L36" s="134"/>
    </row>
    <row r="37" spans="1:12" s="113" customFormat="1" ht="30" x14ac:dyDescent="0.25">
      <c r="A37" s="133">
        <v>49</v>
      </c>
      <c r="B37" s="115" t="s">
        <v>53</v>
      </c>
      <c r="C37" s="133" t="s">
        <v>54</v>
      </c>
      <c r="D37" s="133" t="s">
        <v>55</v>
      </c>
      <c r="E37" s="133" t="s">
        <v>21</v>
      </c>
      <c r="F37" s="117">
        <v>97.3</v>
      </c>
      <c r="G37" s="117">
        <v>97.4</v>
      </c>
      <c r="H37" s="117">
        <v>99.3</v>
      </c>
      <c r="I37" s="117">
        <v>99.5</v>
      </c>
      <c r="J37" s="117">
        <v>100</v>
      </c>
      <c r="K37" s="117">
        <v>100</v>
      </c>
      <c r="L37" s="117">
        <v>100</v>
      </c>
    </row>
    <row r="38" spans="1:12" s="113" customFormat="1" ht="28.5" x14ac:dyDescent="0.25">
      <c r="A38" s="133"/>
      <c r="B38" s="115" t="s">
        <v>56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1:12" s="113" customFormat="1" ht="30" x14ac:dyDescent="0.25">
      <c r="A39" s="133"/>
      <c r="B39" s="115" t="s">
        <v>347</v>
      </c>
      <c r="C39" s="115"/>
      <c r="D39" s="115"/>
      <c r="E39" s="115"/>
      <c r="F39" s="116">
        <v>94.7</v>
      </c>
      <c r="G39" s="116">
        <v>95.1</v>
      </c>
      <c r="H39" s="116">
        <v>95.4</v>
      </c>
      <c r="I39" s="116">
        <v>95.8</v>
      </c>
      <c r="J39" s="116">
        <v>96.1</v>
      </c>
      <c r="K39" s="116">
        <v>96.4</v>
      </c>
      <c r="L39" s="116">
        <v>96.4</v>
      </c>
    </row>
    <row r="40" spans="1:12" s="113" customFormat="1" x14ac:dyDescent="0.25">
      <c r="A40" s="133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</row>
    <row r="41" spans="1:12" s="113" customFormat="1" ht="60" hidden="1" x14ac:dyDescent="0.25">
      <c r="A41" s="133">
        <v>51</v>
      </c>
      <c r="B41" s="115" t="s">
        <v>57</v>
      </c>
      <c r="C41" s="133" t="s">
        <v>54</v>
      </c>
      <c r="D41" s="133" t="s">
        <v>55</v>
      </c>
      <c r="E41" s="133" t="s">
        <v>21</v>
      </c>
      <c r="F41" s="117">
        <v>100</v>
      </c>
      <c r="G41" s="117">
        <v>100</v>
      </c>
      <c r="H41" s="117">
        <v>100</v>
      </c>
      <c r="I41" s="117">
        <v>100</v>
      </c>
      <c r="J41" s="117">
        <v>100</v>
      </c>
      <c r="K41" s="117">
        <v>100</v>
      </c>
      <c r="L41" s="117">
        <v>100</v>
      </c>
    </row>
    <row r="42" spans="1:12" s="113" customFormat="1" ht="57" hidden="1" x14ac:dyDescent="0.25">
      <c r="A42" s="133"/>
      <c r="B42" s="115" t="s">
        <v>58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</row>
    <row r="43" spans="1:12" s="113" customFormat="1" ht="60" hidden="1" x14ac:dyDescent="0.25">
      <c r="A43" s="133">
        <v>52</v>
      </c>
      <c r="B43" s="115" t="s">
        <v>59</v>
      </c>
      <c r="C43" s="133" t="s">
        <v>54</v>
      </c>
      <c r="D43" s="133" t="s">
        <v>55</v>
      </c>
      <c r="E43" s="133" t="s">
        <v>21</v>
      </c>
      <c r="F43" s="117">
        <v>51</v>
      </c>
      <c r="G43" s="117">
        <v>52.7</v>
      </c>
      <c r="H43" s="117">
        <v>53</v>
      </c>
      <c r="I43" s="117">
        <v>55</v>
      </c>
      <c r="J43" s="117">
        <v>55.5</v>
      </c>
      <c r="K43" s="117">
        <v>60</v>
      </c>
      <c r="L43" s="117">
        <v>65</v>
      </c>
    </row>
    <row r="44" spans="1:12" s="113" customFormat="1" ht="45" hidden="1" x14ac:dyDescent="0.25">
      <c r="A44" s="133">
        <v>53</v>
      </c>
      <c r="B44" s="115" t="s">
        <v>60</v>
      </c>
      <c r="C44" s="133" t="s">
        <v>54</v>
      </c>
      <c r="D44" s="133" t="s">
        <v>55</v>
      </c>
      <c r="E44" s="119" t="s">
        <v>21</v>
      </c>
      <c r="F44" s="133">
        <v>30.3</v>
      </c>
      <c r="G44" s="117">
        <v>11</v>
      </c>
      <c r="H44" s="117">
        <v>27.3</v>
      </c>
      <c r="I44" s="117">
        <v>10</v>
      </c>
      <c r="J44" s="117">
        <v>5</v>
      </c>
      <c r="K44" s="117">
        <v>5</v>
      </c>
      <c r="L44" s="117">
        <v>5</v>
      </c>
    </row>
    <row r="45" spans="1:12" s="113" customFormat="1" ht="42.75" hidden="1" x14ac:dyDescent="0.25">
      <c r="A45" s="133"/>
      <c r="B45" s="115" t="s">
        <v>61</v>
      </c>
      <c r="C45" s="115"/>
      <c r="D45" s="115"/>
      <c r="E45" s="115"/>
      <c r="F45" s="115"/>
      <c r="G45" s="143"/>
      <c r="H45" s="143"/>
      <c r="I45" s="143"/>
      <c r="J45" s="143"/>
      <c r="K45" s="143"/>
      <c r="L45" s="143"/>
    </row>
    <row r="46" spans="1:12" s="113" customFormat="1" ht="43.5" hidden="1" x14ac:dyDescent="0.25">
      <c r="A46" s="133"/>
      <c r="B46" s="115" t="s">
        <v>62</v>
      </c>
      <c r="C46" s="115"/>
      <c r="D46" s="115"/>
      <c r="E46" s="115"/>
      <c r="F46" s="115"/>
      <c r="G46" s="143"/>
      <c r="H46" s="143"/>
      <c r="I46" s="143"/>
      <c r="J46" s="143"/>
      <c r="K46" s="143"/>
      <c r="L46" s="143"/>
    </row>
    <row r="47" spans="1:12" s="113" customFormat="1" ht="60" hidden="1" x14ac:dyDescent="0.25">
      <c r="A47" s="133">
        <v>54</v>
      </c>
      <c r="B47" s="115" t="s">
        <v>63</v>
      </c>
      <c r="C47" s="133" t="s">
        <v>54</v>
      </c>
      <c r="D47" s="133" t="s">
        <v>55</v>
      </c>
      <c r="E47" s="133" t="s">
        <v>21</v>
      </c>
      <c r="F47" s="133">
        <v>90</v>
      </c>
      <c r="G47" s="117">
        <v>90</v>
      </c>
      <c r="H47" s="117">
        <v>100</v>
      </c>
      <c r="I47" s="117">
        <v>100</v>
      </c>
      <c r="J47" s="117">
        <v>100</v>
      </c>
      <c r="K47" s="117">
        <v>100</v>
      </c>
      <c r="L47" s="117">
        <v>100</v>
      </c>
    </row>
    <row r="48" spans="1:12" s="113" customFormat="1" ht="30" hidden="1" x14ac:dyDescent="0.25">
      <c r="A48" s="133">
        <v>55</v>
      </c>
      <c r="B48" s="115" t="s">
        <v>64</v>
      </c>
      <c r="C48" s="133" t="s">
        <v>54</v>
      </c>
      <c r="D48" s="133" t="s">
        <v>55</v>
      </c>
      <c r="E48" s="133" t="s">
        <v>21</v>
      </c>
      <c r="F48" s="133">
        <v>100</v>
      </c>
      <c r="G48" s="117">
        <v>100</v>
      </c>
      <c r="H48" s="117">
        <v>100</v>
      </c>
      <c r="I48" s="117">
        <v>100</v>
      </c>
      <c r="J48" s="117">
        <v>100</v>
      </c>
      <c r="K48" s="117">
        <v>100</v>
      </c>
      <c r="L48" s="117">
        <v>100</v>
      </c>
    </row>
    <row r="49" spans="1:12" s="113" customFormat="1" ht="71.25" hidden="1" x14ac:dyDescent="0.25">
      <c r="A49" s="133"/>
      <c r="B49" s="115" t="s">
        <v>65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</row>
    <row r="50" spans="1:12" s="113" customFormat="1" ht="15" customHeight="1" x14ac:dyDescent="0.25">
      <c r="A50" s="231">
        <v>56</v>
      </c>
      <c r="B50" s="115" t="s">
        <v>66</v>
      </c>
      <c r="C50" s="133"/>
      <c r="D50" s="116"/>
      <c r="E50" s="133"/>
      <c r="F50" s="133"/>
      <c r="G50" s="133"/>
      <c r="H50" s="133"/>
      <c r="I50" s="133"/>
      <c r="J50" s="133"/>
      <c r="K50" s="133"/>
      <c r="L50" s="133"/>
    </row>
    <row r="51" spans="1:12" s="113" customFormat="1" ht="60" customHeight="1" x14ac:dyDescent="0.25">
      <c r="A51" s="231"/>
      <c r="B51" s="115" t="s">
        <v>67</v>
      </c>
      <c r="C51" s="133" t="s">
        <v>68</v>
      </c>
      <c r="D51" s="133" t="s">
        <v>69</v>
      </c>
      <c r="E51" s="133" t="s">
        <v>21</v>
      </c>
      <c r="F51" s="117">
        <v>84.4</v>
      </c>
      <c r="G51" s="117">
        <v>85.5</v>
      </c>
      <c r="H51" s="117">
        <v>87.8</v>
      </c>
      <c r="I51" s="117">
        <v>90.4</v>
      </c>
      <c r="J51" s="117">
        <v>95.5</v>
      </c>
      <c r="K51" s="117">
        <v>100</v>
      </c>
      <c r="L51" s="117">
        <v>100</v>
      </c>
    </row>
    <row r="52" spans="1:12" s="113" customFormat="1" ht="15" customHeight="1" x14ac:dyDescent="0.25">
      <c r="A52" s="231">
        <v>57</v>
      </c>
      <c r="B52" s="115" t="s">
        <v>70</v>
      </c>
      <c r="C52" s="133"/>
      <c r="D52" s="116"/>
      <c r="E52" s="133"/>
      <c r="F52" s="133"/>
      <c r="G52" s="133"/>
      <c r="H52" s="133"/>
      <c r="I52" s="133"/>
      <c r="J52" s="133"/>
      <c r="K52" s="133"/>
      <c r="L52" s="133"/>
    </row>
    <row r="53" spans="1:12" s="113" customFormat="1" ht="60" customHeight="1" thickBot="1" x14ac:dyDescent="0.3">
      <c r="A53" s="231"/>
      <c r="B53" s="116" t="s">
        <v>71</v>
      </c>
      <c r="C53" s="133" t="s">
        <v>72</v>
      </c>
      <c r="D53" s="133" t="s">
        <v>73</v>
      </c>
      <c r="E53" s="133" t="s">
        <v>21</v>
      </c>
      <c r="F53" s="144">
        <v>72.7</v>
      </c>
      <c r="G53" s="144">
        <v>71.3</v>
      </c>
      <c r="H53" s="145">
        <v>73.099999999999994</v>
      </c>
      <c r="I53" s="145">
        <v>75.3</v>
      </c>
      <c r="J53" s="144">
        <v>78.599999999999994</v>
      </c>
      <c r="K53" s="144">
        <v>81.2</v>
      </c>
      <c r="L53" s="144">
        <v>83.3</v>
      </c>
    </row>
    <row r="54" spans="1:12" s="113" customFormat="1" ht="32.25" customHeight="1" x14ac:dyDescent="0.25">
      <c r="A54" s="133"/>
      <c r="B54" s="115" t="s">
        <v>74</v>
      </c>
      <c r="C54" s="115"/>
      <c r="D54" s="115"/>
      <c r="E54" s="115"/>
      <c r="F54" s="115"/>
      <c r="G54" s="115"/>
      <c r="H54" s="115"/>
      <c r="I54" s="115"/>
      <c r="J54" s="115"/>
      <c r="K54" s="115"/>
      <c r="L54" s="115"/>
    </row>
    <row r="55" spans="1:12" s="113" customFormat="1" x14ac:dyDescent="0.25">
      <c r="A55" s="133"/>
      <c r="B55" s="121" t="s">
        <v>75</v>
      </c>
      <c r="C55" s="133"/>
      <c r="D55" s="133"/>
      <c r="E55" s="133"/>
      <c r="F55" s="133"/>
      <c r="G55" s="133"/>
      <c r="H55" s="133"/>
      <c r="I55" s="133"/>
      <c r="J55" s="133"/>
      <c r="K55" s="133"/>
      <c r="L55" s="133"/>
    </row>
    <row r="56" spans="1:12" s="113" customFormat="1" ht="30" hidden="1" x14ac:dyDescent="0.25">
      <c r="A56" s="133">
        <v>58</v>
      </c>
      <c r="B56" s="115" t="s">
        <v>76</v>
      </c>
      <c r="C56" s="133" t="s">
        <v>54</v>
      </c>
      <c r="D56" s="133" t="s">
        <v>55</v>
      </c>
      <c r="E56" s="133" t="s">
        <v>21</v>
      </c>
      <c r="F56" s="133">
        <v>76</v>
      </c>
      <c r="G56" s="117">
        <v>83.3</v>
      </c>
      <c r="H56" s="117">
        <v>83.3</v>
      </c>
      <c r="I56" s="117">
        <v>83.3</v>
      </c>
      <c r="J56" s="117">
        <v>83.3</v>
      </c>
      <c r="K56" s="117">
        <v>83.3</v>
      </c>
      <c r="L56" s="117">
        <v>83.3</v>
      </c>
    </row>
    <row r="57" spans="1:12" s="113" customFormat="1" ht="45" hidden="1" x14ac:dyDescent="0.25">
      <c r="A57" s="133" t="s">
        <v>77</v>
      </c>
      <c r="B57" s="115" t="s">
        <v>78</v>
      </c>
      <c r="C57" s="133" t="s">
        <v>54</v>
      </c>
      <c r="D57" s="133" t="s">
        <v>55</v>
      </c>
      <c r="E57" s="133" t="s">
        <v>21</v>
      </c>
      <c r="F57" s="133">
        <v>97.3</v>
      </c>
      <c r="G57" s="117">
        <v>97.4</v>
      </c>
      <c r="H57" s="117">
        <v>97.3</v>
      </c>
      <c r="I57" s="117">
        <v>98</v>
      </c>
      <c r="J57" s="117">
        <v>98.2</v>
      </c>
      <c r="K57" s="117">
        <v>98.5</v>
      </c>
      <c r="L57" s="117">
        <v>99</v>
      </c>
    </row>
    <row r="58" spans="1:12" s="113" customFormat="1" ht="30" x14ac:dyDescent="0.25">
      <c r="A58" s="133">
        <v>59</v>
      </c>
      <c r="B58" s="115" t="s">
        <v>79</v>
      </c>
      <c r="C58" s="133" t="s">
        <v>54</v>
      </c>
      <c r="D58" s="133" t="s">
        <v>55</v>
      </c>
      <c r="E58" s="133" t="s">
        <v>21</v>
      </c>
      <c r="F58" s="133">
        <v>90</v>
      </c>
      <c r="G58" s="117">
        <v>81</v>
      </c>
      <c r="H58" s="117">
        <v>83</v>
      </c>
      <c r="I58" s="117">
        <v>100</v>
      </c>
      <c r="J58" s="117">
        <v>100</v>
      </c>
      <c r="K58" s="117">
        <v>100</v>
      </c>
      <c r="L58" s="117">
        <v>100</v>
      </c>
    </row>
    <row r="59" spans="1:12" s="113" customFormat="1" hidden="1" x14ac:dyDescent="0.25">
      <c r="A59" s="133"/>
      <c r="B59" s="115" t="s">
        <v>348</v>
      </c>
      <c r="C59" s="133"/>
      <c r="D59" s="133"/>
      <c r="E59" s="133"/>
      <c r="F59" s="133"/>
      <c r="G59" s="117"/>
      <c r="H59" s="117"/>
      <c r="I59" s="117"/>
      <c r="J59" s="117"/>
      <c r="K59" s="117"/>
      <c r="L59" s="117"/>
    </row>
    <row r="60" spans="1:12" s="113" customFormat="1" hidden="1" x14ac:dyDescent="0.25">
      <c r="A60" s="133"/>
      <c r="B60" s="115"/>
      <c r="C60" s="133"/>
      <c r="D60" s="133"/>
      <c r="E60" s="133"/>
      <c r="F60" s="133"/>
      <c r="G60" s="117"/>
      <c r="H60" s="117"/>
      <c r="I60" s="117"/>
      <c r="J60" s="117"/>
      <c r="K60" s="117"/>
      <c r="L60" s="117"/>
    </row>
    <row r="61" spans="1:12" s="113" customFormat="1" hidden="1" x14ac:dyDescent="0.25">
      <c r="A61" s="133"/>
      <c r="B61" s="115"/>
      <c r="C61" s="133"/>
      <c r="D61" s="133"/>
      <c r="E61" s="133"/>
      <c r="F61" s="133"/>
      <c r="G61" s="117"/>
      <c r="H61" s="117"/>
      <c r="I61" s="117"/>
      <c r="J61" s="117"/>
      <c r="K61" s="117"/>
      <c r="L61" s="117"/>
    </row>
    <row r="62" spans="1:12" s="113" customFormat="1" x14ac:dyDescent="0.25">
      <c r="A62" s="133"/>
      <c r="B62" s="115" t="s">
        <v>80</v>
      </c>
      <c r="C62" s="133"/>
      <c r="D62" s="133"/>
      <c r="E62" s="133"/>
      <c r="F62" s="133"/>
      <c r="G62" s="133"/>
      <c r="H62" s="133"/>
      <c r="I62" s="133"/>
      <c r="J62" s="133"/>
      <c r="K62" s="133"/>
      <c r="L62" s="133"/>
    </row>
    <row r="63" spans="1:12" s="113" customFormat="1" ht="62.25" customHeight="1" x14ac:dyDescent="0.25">
      <c r="A63" s="133">
        <v>62</v>
      </c>
      <c r="B63" s="115" t="s">
        <v>81</v>
      </c>
      <c r="C63" s="133" t="s">
        <v>82</v>
      </c>
      <c r="D63" s="133" t="s">
        <v>83</v>
      </c>
      <c r="E63" s="133" t="s">
        <v>21</v>
      </c>
      <c r="F63" s="117"/>
      <c r="G63" s="117"/>
      <c r="H63" s="117">
        <v>100</v>
      </c>
      <c r="I63" s="117">
        <v>100</v>
      </c>
      <c r="J63" s="117">
        <v>100</v>
      </c>
      <c r="K63" s="117">
        <v>100</v>
      </c>
      <c r="L63" s="117">
        <v>100</v>
      </c>
    </row>
    <row r="64" spans="1:12" s="113" customFormat="1" x14ac:dyDescent="0.25">
      <c r="A64" s="133"/>
      <c r="B64" s="115" t="s">
        <v>84</v>
      </c>
      <c r="C64" s="133"/>
      <c r="D64" s="133"/>
      <c r="E64" s="133"/>
      <c r="F64" s="133"/>
      <c r="G64" s="133"/>
      <c r="H64" s="133"/>
      <c r="I64" s="133"/>
      <c r="J64" s="133"/>
      <c r="K64" s="133"/>
      <c r="L64" s="133"/>
    </row>
    <row r="65" spans="1:12" s="113" customFormat="1" ht="45" x14ac:dyDescent="0.25">
      <c r="A65" s="133">
        <v>63</v>
      </c>
      <c r="B65" s="115" t="s">
        <v>85</v>
      </c>
      <c r="C65" s="133" t="s">
        <v>82</v>
      </c>
      <c r="D65" s="133" t="s">
        <v>83</v>
      </c>
      <c r="E65" s="133" t="s">
        <v>21</v>
      </c>
      <c r="F65" s="133">
        <v>43.5</v>
      </c>
      <c r="G65" s="117">
        <v>43.5</v>
      </c>
      <c r="H65" s="117">
        <v>45.7</v>
      </c>
      <c r="I65" s="117">
        <v>45.7</v>
      </c>
      <c r="J65" s="117">
        <v>49.5</v>
      </c>
      <c r="K65" s="117">
        <v>51</v>
      </c>
      <c r="L65" s="117">
        <v>52</v>
      </c>
    </row>
    <row r="66" spans="1:12" s="113" customFormat="1" x14ac:dyDescent="0.25">
      <c r="A66" s="133"/>
      <c r="B66" s="115" t="s">
        <v>86</v>
      </c>
      <c r="C66" s="133"/>
      <c r="D66" s="133"/>
      <c r="E66" s="133"/>
      <c r="F66" s="133"/>
      <c r="G66" s="133"/>
      <c r="H66" s="133"/>
      <c r="I66" s="133"/>
      <c r="J66" s="133"/>
      <c r="K66" s="133"/>
      <c r="L66" s="133"/>
    </row>
    <row r="67" spans="1:12" s="113" customFormat="1" ht="49.5" customHeight="1" x14ac:dyDescent="0.25">
      <c r="A67" s="133">
        <v>64</v>
      </c>
      <c r="B67" s="115" t="s">
        <v>87</v>
      </c>
      <c r="C67" s="133" t="s">
        <v>88</v>
      </c>
      <c r="D67" s="133" t="s">
        <v>89</v>
      </c>
      <c r="E67" s="133" t="s">
        <v>21</v>
      </c>
      <c r="F67" s="133">
        <v>47.7</v>
      </c>
      <c r="G67" s="133">
        <v>75</v>
      </c>
      <c r="H67" s="117">
        <v>78.8</v>
      </c>
      <c r="I67" s="117">
        <v>77.400000000000006</v>
      </c>
      <c r="J67" s="117">
        <v>79.2</v>
      </c>
      <c r="K67" s="117">
        <v>82.6</v>
      </c>
      <c r="L67" s="117">
        <v>85.4</v>
      </c>
    </row>
    <row r="68" spans="1:12" s="113" customFormat="1" x14ac:dyDescent="0.25">
      <c r="A68" s="133"/>
      <c r="B68" s="115" t="s">
        <v>90</v>
      </c>
      <c r="C68" s="115"/>
      <c r="D68" s="115"/>
      <c r="E68" s="115"/>
      <c r="F68" s="133"/>
      <c r="G68" s="133"/>
      <c r="H68" s="133"/>
      <c r="I68" s="133"/>
      <c r="J68" s="133"/>
      <c r="K68" s="133"/>
      <c r="L68" s="133"/>
    </row>
    <row r="69" spans="1:12" s="113" customFormat="1" ht="34.5" customHeight="1" x14ac:dyDescent="0.25">
      <c r="A69" s="133"/>
      <c r="B69" s="115" t="s">
        <v>91</v>
      </c>
      <c r="C69" s="231" t="s">
        <v>88</v>
      </c>
      <c r="D69" s="231" t="s">
        <v>89</v>
      </c>
      <c r="E69" s="231" t="s">
        <v>21</v>
      </c>
      <c r="F69" s="133"/>
      <c r="G69" s="133"/>
      <c r="H69" s="133"/>
      <c r="I69" s="133"/>
      <c r="J69" s="133"/>
      <c r="K69" s="133"/>
      <c r="L69" s="133"/>
    </row>
    <row r="70" spans="1:12" s="113" customFormat="1" x14ac:dyDescent="0.25">
      <c r="A70" s="133">
        <v>65</v>
      </c>
      <c r="B70" s="115" t="s">
        <v>92</v>
      </c>
      <c r="C70" s="231"/>
      <c r="D70" s="231"/>
      <c r="E70" s="231"/>
      <c r="F70" s="134">
        <v>100</v>
      </c>
      <c r="G70" s="133">
        <v>100</v>
      </c>
      <c r="H70" s="133">
        <v>100</v>
      </c>
      <c r="I70" s="133">
        <v>100</v>
      </c>
      <c r="J70" s="133">
        <v>100</v>
      </c>
      <c r="K70" s="133">
        <v>100</v>
      </c>
      <c r="L70" s="133">
        <v>100</v>
      </c>
    </row>
    <row r="71" spans="1:12" s="113" customFormat="1" ht="15" customHeight="1" x14ac:dyDescent="0.25">
      <c r="A71" s="133">
        <v>66</v>
      </c>
      <c r="B71" s="115" t="s">
        <v>93</v>
      </c>
      <c r="C71" s="133"/>
      <c r="D71" s="133"/>
      <c r="E71" s="133" t="s">
        <v>21</v>
      </c>
      <c r="F71" s="133">
        <v>95.6</v>
      </c>
      <c r="G71" s="133">
        <v>95.6</v>
      </c>
      <c r="H71" s="133">
        <v>100</v>
      </c>
      <c r="I71" s="133">
        <v>100</v>
      </c>
      <c r="J71" s="133">
        <v>100</v>
      </c>
      <c r="K71" s="133">
        <v>100</v>
      </c>
      <c r="L71" s="133">
        <v>100</v>
      </c>
    </row>
    <row r="72" spans="1:12" s="113" customFormat="1" ht="34.5" customHeight="1" x14ac:dyDescent="0.25">
      <c r="A72" s="133">
        <v>68</v>
      </c>
      <c r="B72" s="115" t="s">
        <v>94</v>
      </c>
      <c r="C72" s="133" t="s">
        <v>95</v>
      </c>
      <c r="D72" s="133" t="s">
        <v>20</v>
      </c>
      <c r="E72" s="133" t="s">
        <v>96</v>
      </c>
      <c r="F72" s="133">
        <v>4.3</v>
      </c>
      <c r="G72" s="133">
        <v>1.7</v>
      </c>
      <c r="H72" s="133">
        <v>6.6</v>
      </c>
      <c r="I72" s="133">
        <v>6.8</v>
      </c>
      <c r="J72" s="133">
        <v>6.9</v>
      </c>
      <c r="K72" s="133">
        <v>7</v>
      </c>
      <c r="L72" s="133">
        <v>7.2</v>
      </c>
    </row>
    <row r="73" spans="1:12" s="113" customFormat="1" ht="36" customHeight="1" x14ac:dyDescent="0.25">
      <c r="A73" s="133">
        <v>69</v>
      </c>
      <c r="B73" s="121" t="s">
        <v>97</v>
      </c>
      <c r="C73" s="133" t="s">
        <v>88</v>
      </c>
      <c r="D73" s="133" t="s">
        <v>89</v>
      </c>
      <c r="E73" s="133" t="s">
        <v>21</v>
      </c>
      <c r="F73" s="146">
        <v>51.7</v>
      </c>
      <c r="G73" s="133">
        <v>60</v>
      </c>
      <c r="H73" s="133">
        <v>47.3</v>
      </c>
      <c r="I73" s="133">
        <v>47.3</v>
      </c>
      <c r="J73" s="133">
        <v>47.3</v>
      </c>
      <c r="K73" s="133">
        <v>45.6</v>
      </c>
      <c r="L73" s="133">
        <v>43.2</v>
      </c>
    </row>
    <row r="74" spans="1:12" s="113" customFormat="1" ht="28.5" x14ac:dyDescent="0.25">
      <c r="A74" s="133"/>
      <c r="B74" s="115" t="s">
        <v>98</v>
      </c>
      <c r="C74" s="115"/>
      <c r="D74" s="115"/>
      <c r="E74" s="115"/>
      <c r="F74" s="133"/>
      <c r="G74" s="133"/>
      <c r="H74" s="133"/>
      <c r="I74" s="133"/>
      <c r="J74" s="133"/>
      <c r="K74" s="133"/>
      <c r="L74" s="133"/>
    </row>
    <row r="75" spans="1:12" s="132" customFormat="1" ht="30" x14ac:dyDescent="0.25">
      <c r="A75" s="134"/>
      <c r="B75" s="115" t="s">
        <v>349</v>
      </c>
      <c r="C75" s="134" t="s">
        <v>88</v>
      </c>
      <c r="D75" s="115"/>
      <c r="E75" s="115"/>
      <c r="F75" s="115"/>
      <c r="G75" s="115">
        <v>22.7</v>
      </c>
      <c r="H75" s="115">
        <v>22.7</v>
      </c>
      <c r="I75" s="115">
        <v>23.1</v>
      </c>
      <c r="J75" s="115">
        <v>23.2</v>
      </c>
      <c r="K75" s="115">
        <v>23.3</v>
      </c>
      <c r="L75" s="115">
        <v>23.3</v>
      </c>
    </row>
    <row r="76" spans="1:12" s="132" customFormat="1" x14ac:dyDescent="0.25">
      <c r="A76" s="134"/>
      <c r="B76" s="115" t="s">
        <v>350</v>
      </c>
      <c r="C76" s="134"/>
      <c r="D76" s="115"/>
      <c r="E76" s="115"/>
      <c r="F76" s="115"/>
      <c r="G76" s="115"/>
      <c r="H76" s="115"/>
      <c r="I76" s="115"/>
      <c r="J76" s="115"/>
      <c r="K76" s="115"/>
      <c r="L76" s="115"/>
    </row>
    <row r="77" spans="1:12" s="132" customFormat="1" ht="30" x14ac:dyDescent="0.25">
      <c r="A77" s="134"/>
      <c r="B77" s="116" t="s">
        <v>351</v>
      </c>
      <c r="C77" s="134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1:12" s="132" customFormat="1" ht="60" x14ac:dyDescent="0.25">
      <c r="A78" s="134"/>
      <c r="B78" s="116" t="s">
        <v>352</v>
      </c>
      <c r="C78" s="134"/>
      <c r="D78" s="115"/>
      <c r="E78" s="115"/>
      <c r="F78" s="115"/>
      <c r="G78" s="115"/>
      <c r="H78" s="115"/>
      <c r="I78" s="115"/>
      <c r="J78" s="115"/>
      <c r="K78" s="115"/>
      <c r="L78" s="115"/>
    </row>
    <row r="79" spans="1:12" s="113" customFormat="1" ht="39" customHeight="1" x14ac:dyDescent="0.25">
      <c r="A79" s="133">
        <v>76</v>
      </c>
      <c r="B79" s="115" t="s">
        <v>100</v>
      </c>
      <c r="C79" s="133" t="s">
        <v>88</v>
      </c>
      <c r="D79" s="133" t="s">
        <v>89</v>
      </c>
      <c r="E79" s="133" t="s">
        <v>21</v>
      </c>
      <c r="F79" s="117">
        <v>0</v>
      </c>
      <c r="G79" s="117">
        <v>0</v>
      </c>
      <c r="H79" s="117">
        <v>0</v>
      </c>
      <c r="I79" s="117">
        <v>5</v>
      </c>
      <c r="J79" s="117">
        <v>8</v>
      </c>
      <c r="K79" s="117">
        <v>8</v>
      </c>
      <c r="L79" s="117">
        <v>8</v>
      </c>
    </row>
    <row r="80" spans="1:12" s="113" customFormat="1" ht="15" customHeight="1" x14ac:dyDescent="0.25">
      <c r="A80" s="232" t="s">
        <v>101</v>
      </c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</row>
    <row r="81" spans="1:12" s="113" customFormat="1" ht="15" customHeight="1" x14ac:dyDescent="0.25">
      <c r="A81" s="231">
        <v>77</v>
      </c>
      <c r="B81" s="115" t="s">
        <v>102</v>
      </c>
      <c r="C81" s="133"/>
      <c r="D81" s="133"/>
      <c r="E81" s="133"/>
      <c r="F81" s="133"/>
      <c r="G81" s="133"/>
      <c r="H81" s="133"/>
      <c r="I81" s="133"/>
      <c r="J81" s="133"/>
      <c r="K81" s="133"/>
      <c r="L81" s="133"/>
    </row>
    <row r="82" spans="1:12" s="113" customFormat="1" ht="15" customHeight="1" x14ac:dyDescent="0.25">
      <c r="A82" s="231"/>
      <c r="B82" s="116" t="s">
        <v>353</v>
      </c>
      <c r="C82" s="133"/>
      <c r="D82" s="133"/>
      <c r="E82" s="133"/>
      <c r="F82" s="133"/>
      <c r="G82" s="133"/>
      <c r="H82" s="133"/>
      <c r="I82" s="133"/>
      <c r="J82" s="133"/>
      <c r="K82" s="133"/>
      <c r="L82" s="133"/>
    </row>
    <row r="83" spans="1:12" s="113" customFormat="1" ht="30" customHeight="1" x14ac:dyDescent="0.25">
      <c r="A83" s="231"/>
      <c r="B83" s="116" t="s">
        <v>103</v>
      </c>
      <c r="C83" s="133" t="s">
        <v>28</v>
      </c>
      <c r="D83" s="133" t="s">
        <v>20</v>
      </c>
      <c r="E83" s="133" t="s">
        <v>104</v>
      </c>
      <c r="F83" s="117">
        <v>27.5</v>
      </c>
      <c r="G83" s="133">
        <v>10.8</v>
      </c>
      <c r="H83" s="133">
        <v>33.5</v>
      </c>
      <c r="I83" s="133">
        <v>38.799999999999997</v>
      </c>
      <c r="J83" s="133">
        <v>44.8</v>
      </c>
      <c r="K83" s="133">
        <v>51.4</v>
      </c>
      <c r="L83" s="133">
        <v>58.5</v>
      </c>
    </row>
    <row r="84" spans="1:12" s="113" customFormat="1" x14ac:dyDescent="0.25">
      <c r="A84" s="133">
        <v>78</v>
      </c>
      <c r="B84" s="115" t="s">
        <v>105</v>
      </c>
      <c r="C84" s="133"/>
      <c r="D84" s="116"/>
      <c r="E84" s="133"/>
      <c r="F84" s="133"/>
      <c r="G84" s="133"/>
      <c r="H84" s="133"/>
      <c r="I84" s="133"/>
      <c r="J84" s="133"/>
      <c r="K84" s="133"/>
      <c r="L84" s="133"/>
    </row>
    <row r="85" spans="1:12" s="113" customFormat="1" ht="28.5" x14ac:dyDescent="0.25">
      <c r="A85" s="133"/>
      <c r="B85" s="115" t="s">
        <v>354</v>
      </c>
      <c r="C85" s="133"/>
      <c r="D85" s="116"/>
      <c r="E85" s="133"/>
      <c r="F85" s="133"/>
      <c r="G85" s="133"/>
      <c r="H85" s="133"/>
      <c r="I85" s="133"/>
      <c r="J85" s="133"/>
      <c r="K85" s="133"/>
      <c r="L85" s="133"/>
    </row>
    <row r="86" spans="1:12" s="113" customFormat="1" ht="30" customHeight="1" x14ac:dyDescent="0.25">
      <c r="A86" s="116"/>
      <c r="B86" s="116" t="s">
        <v>106</v>
      </c>
      <c r="C86" s="133" t="s">
        <v>28</v>
      </c>
      <c r="D86" s="133" t="s">
        <v>20</v>
      </c>
      <c r="E86" s="133" t="s">
        <v>104</v>
      </c>
      <c r="F86" s="117">
        <v>10.1</v>
      </c>
      <c r="G86" s="133">
        <v>5.8</v>
      </c>
      <c r="H86" s="133">
        <v>25.4</v>
      </c>
      <c r="I86" s="133">
        <v>34.4</v>
      </c>
      <c r="J86" s="133">
        <v>40.799999999999997</v>
      </c>
      <c r="K86" s="133">
        <v>48.3</v>
      </c>
      <c r="L86" s="133">
        <v>55.1</v>
      </c>
    </row>
    <row r="87" spans="1:12" s="113" customFormat="1" ht="15" customHeight="1" x14ac:dyDescent="0.25">
      <c r="A87" s="133">
        <v>79</v>
      </c>
      <c r="B87" s="115" t="s">
        <v>107</v>
      </c>
      <c r="C87" s="133"/>
      <c r="D87" s="133"/>
      <c r="E87" s="133"/>
      <c r="F87" s="133"/>
      <c r="G87" s="133"/>
      <c r="H87" s="133"/>
      <c r="I87" s="133"/>
      <c r="J87" s="133"/>
      <c r="K87" s="133"/>
      <c r="L87" s="133"/>
    </row>
    <row r="88" spans="1:12" s="113" customFormat="1" ht="29.25" customHeight="1" x14ac:dyDescent="0.25">
      <c r="A88" s="133"/>
      <c r="B88" s="121" t="s">
        <v>108</v>
      </c>
      <c r="C88" s="133" t="s">
        <v>28</v>
      </c>
      <c r="D88" s="133" t="s">
        <v>20</v>
      </c>
      <c r="E88" s="133" t="s">
        <v>104</v>
      </c>
      <c r="F88" s="117">
        <v>17.100000000000001</v>
      </c>
      <c r="G88" s="133">
        <v>17.5</v>
      </c>
      <c r="H88" s="133">
        <v>42.5</v>
      </c>
      <c r="I88" s="117">
        <v>50</v>
      </c>
      <c r="J88" s="117">
        <v>65</v>
      </c>
      <c r="K88" s="117">
        <v>82.5</v>
      </c>
      <c r="L88" s="133">
        <v>92.5</v>
      </c>
    </row>
    <row r="89" spans="1:12" s="113" customFormat="1" ht="29.25" customHeight="1" x14ac:dyDescent="0.25">
      <c r="A89" s="133"/>
      <c r="B89" s="121" t="s">
        <v>252</v>
      </c>
      <c r="C89" s="133"/>
      <c r="D89" s="133"/>
      <c r="E89" s="133"/>
      <c r="F89" s="117"/>
      <c r="G89" s="133"/>
      <c r="H89" s="133"/>
      <c r="I89" s="117"/>
      <c r="J89" s="117"/>
      <c r="K89" s="117"/>
      <c r="L89" s="133"/>
    </row>
    <row r="90" spans="1:12" s="113" customFormat="1" ht="29.25" customHeight="1" x14ac:dyDescent="0.25">
      <c r="A90" s="133"/>
      <c r="B90" s="141" t="s">
        <v>355</v>
      </c>
      <c r="C90" s="133"/>
      <c r="D90" s="133"/>
      <c r="E90" s="133"/>
      <c r="F90" s="117"/>
      <c r="G90" s="133"/>
      <c r="H90" s="133"/>
      <c r="I90" s="117"/>
      <c r="J90" s="117"/>
      <c r="K90" s="117"/>
      <c r="L90" s="133"/>
    </row>
    <row r="91" spans="1:12" s="113" customFormat="1" ht="29.25" customHeight="1" x14ac:dyDescent="0.25">
      <c r="A91" s="133"/>
      <c r="B91" s="141" t="s">
        <v>356</v>
      </c>
      <c r="C91" s="133"/>
      <c r="D91" s="133"/>
      <c r="E91" s="133"/>
      <c r="F91" s="117">
        <v>2.8</v>
      </c>
      <c r="G91" s="133">
        <v>3</v>
      </c>
      <c r="H91" s="133">
        <v>9.8000000000000007</v>
      </c>
      <c r="I91" s="117">
        <v>12.5</v>
      </c>
      <c r="J91" s="117">
        <v>17.600000000000001</v>
      </c>
      <c r="K91" s="117">
        <v>24.8</v>
      </c>
      <c r="L91" s="133">
        <v>29.6</v>
      </c>
    </row>
    <row r="92" spans="1:12" s="113" customFormat="1" ht="29.25" customHeight="1" x14ac:dyDescent="0.25">
      <c r="A92" s="133"/>
      <c r="B92" s="121" t="s">
        <v>357</v>
      </c>
      <c r="C92" s="133"/>
      <c r="D92" s="133"/>
      <c r="E92" s="133"/>
      <c r="F92" s="117"/>
      <c r="G92" s="133"/>
      <c r="H92" s="133"/>
      <c r="I92" s="117"/>
      <c r="J92" s="117"/>
      <c r="K92" s="117"/>
      <c r="L92" s="133"/>
    </row>
    <row r="93" spans="1:12" s="113" customFormat="1" ht="29.25" customHeight="1" x14ac:dyDescent="0.25">
      <c r="A93" s="133"/>
      <c r="B93" s="141" t="s">
        <v>358</v>
      </c>
      <c r="C93" s="133"/>
      <c r="D93" s="133"/>
      <c r="E93" s="133"/>
      <c r="F93" s="117"/>
      <c r="G93" s="133">
        <v>24</v>
      </c>
      <c r="H93" s="133">
        <v>25</v>
      </c>
      <c r="I93" s="117">
        <v>26</v>
      </c>
      <c r="J93" s="117">
        <v>27</v>
      </c>
      <c r="K93" s="117">
        <v>28</v>
      </c>
      <c r="L93" s="133">
        <v>28</v>
      </c>
    </row>
    <row r="94" spans="1:12" s="113" customFormat="1" ht="29.25" customHeight="1" x14ac:dyDescent="0.25">
      <c r="A94" s="133"/>
      <c r="B94" s="228" t="s">
        <v>360</v>
      </c>
      <c r="C94" s="229"/>
      <c r="D94" s="229"/>
      <c r="E94" s="229"/>
      <c r="F94" s="229"/>
      <c r="G94" s="229"/>
      <c r="H94" s="229"/>
      <c r="I94" s="229"/>
      <c r="J94" s="229"/>
      <c r="K94" s="229"/>
      <c r="L94" s="230"/>
    </row>
    <row r="95" spans="1:12" s="113" customFormat="1" x14ac:dyDescent="0.25">
      <c r="A95" s="133"/>
      <c r="B95" s="127" t="s">
        <v>109</v>
      </c>
      <c r="C95" s="115"/>
      <c r="D95" s="115"/>
      <c r="E95" s="115"/>
      <c r="F95" s="115"/>
      <c r="G95" s="115"/>
      <c r="H95" s="115"/>
      <c r="I95" s="115"/>
      <c r="J95" s="115"/>
      <c r="K95" s="115"/>
      <c r="L95" s="115"/>
    </row>
    <row r="96" spans="1:12" s="113" customFormat="1" x14ac:dyDescent="0.25">
      <c r="A96" s="115"/>
      <c r="B96" s="115" t="s">
        <v>361</v>
      </c>
      <c r="C96" s="115"/>
      <c r="D96" s="115"/>
      <c r="E96" s="115"/>
      <c r="F96" s="115"/>
      <c r="G96" s="115"/>
      <c r="H96" s="115"/>
      <c r="I96" s="115"/>
      <c r="J96" s="115"/>
      <c r="K96" s="115"/>
      <c r="L96" s="115"/>
    </row>
    <row r="97" spans="1:12" s="113" customFormat="1" x14ac:dyDescent="0.25">
      <c r="A97" s="133"/>
      <c r="B97" s="115" t="s">
        <v>112</v>
      </c>
      <c r="C97" s="115"/>
      <c r="D97" s="115"/>
      <c r="E97" s="115"/>
      <c r="F97" s="115"/>
      <c r="G97" s="115"/>
      <c r="H97" s="115"/>
      <c r="I97" s="115"/>
      <c r="J97" s="115"/>
      <c r="K97" s="115"/>
      <c r="L97" s="115"/>
    </row>
    <row r="98" spans="1:12" s="113" customFormat="1" ht="57" x14ac:dyDescent="0.25">
      <c r="A98" s="133"/>
      <c r="B98" s="115" t="s">
        <v>113</v>
      </c>
      <c r="C98" s="115"/>
      <c r="D98" s="115"/>
      <c r="E98" s="115"/>
      <c r="F98" s="115"/>
      <c r="G98" s="115"/>
      <c r="H98" s="115"/>
      <c r="I98" s="115"/>
      <c r="J98" s="115"/>
      <c r="K98" s="115"/>
      <c r="L98" s="115"/>
    </row>
    <row r="99" spans="1:12" s="113" customFormat="1" x14ac:dyDescent="0.25">
      <c r="A99" s="133"/>
      <c r="B99" s="115" t="s">
        <v>359</v>
      </c>
      <c r="C99" s="115"/>
      <c r="D99" s="115"/>
      <c r="E99" s="115"/>
      <c r="F99" s="115"/>
      <c r="G99" s="115"/>
      <c r="H99" s="115"/>
      <c r="I99" s="115"/>
      <c r="J99" s="115"/>
      <c r="K99" s="115"/>
      <c r="L99" s="115"/>
    </row>
    <row r="100" spans="1:12" s="113" customFormat="1" ht="45" hidden="1" x14ac:dyDescent="0.25">
      <c r="A100" s="133">
        <v>89</v>
      </c>
      <c r="B100" s="121" t="s">
        <v>114</v>
      </c>
      <c r="C100" s="133" t="s">
        <v>54</v>
      </c>
      <c r="D100" s="133" t="s">
        <v>55</v>
      </c>
      <c r="E100" s="133" t="s">
        <v>21</v>
      </c>
      <c r="F100" s="134">
        <v>96</v>
      </c>
      <c r="G100" s="117">
        <v>96</v>
      </c>
      <c r="H100" s="117">
        <v>100</v>
      </c>
      <c r="I100" s="117">
        <v>100</v>
      </c>
      <c r="J100" s="117">
        <v>100</v>
      </c>
      <c r="K100" s="117">
        <v>100</v>
      </c>
      <c r="L100" s="117">
        <v>100</v>
      </c>
    </row>
    <row r="101" spans="1:12" s="113" customFormat="1" ht="94.5" hidden="1" customHeight="1" x14ac:dyDescent="0.25">
      <c r="A101" s="133"/>
      <c r="B101" s="115" t="s">
        <v>115</v>
      </c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</row>
    <row r="102" spans="1:12" s="113" customFormat="1" ht="33.75" hidden="1" customHeight="1" x14ac:dyDescent="0.25">
      <c r="A102" s="133">
        <v>90</v>
      </c>
      <c r="B102" s="121" t="s">
        <v>116</v>
      </c>
      <c r="C102" s="133" t="s">
        <v>54</v>
      </c>
      <c r="D102" s="133" t="s">
        <v>55</v>
      </c>
      <c r="E102" s="133" t="s">
        <v>21</v>
      </c>
      <c r="F102" s="133">
        <v>0</v>
      </c>
      <c r="G102" s="133">
        <v>0</v>
      </c>
      <c r="H102" s="133">
        <v>0</v>
      </c>
      <c r="I102" s="133">
        <v>0</v>
      </c>
      <c r="J102" s="133">
        <v>0</v>
      </c>
      <c r="K102" s="133">
        <v>0</v>
      </c>
      <c r="L102" s="133">
        <v>0</v>
      </c>
    </row>
    <row r="103" spans="1:12" s="113" customFormat="1" ht="37.5" hidden="1" customHeight="1" x14ac:dyDescent="0.25">
      <c r="A103" s="133">
        <v>91</v>
      </c>
      <c r="B103" s="121" t="s">
        <v>117</v>
      </c>
      <c r="C103" s="133" t="s">
        <v>54</v>
      </c>
      <c r="D103" s="133" t="s">
        <v>55</v>
      </c>
      <c r="E103" s="133" t="s">
        <v>21</v>
      </c>
      <c r="F103" s="133">
        <v>0</v>
      </c>
      <c r="G103" s="133">
        <v>0</v>
      </c>
      <c r="H103" s="133">
        <v>0</v>
      </c>
      <c r="I103" s="133">
        <v>0</v>
      </c>
      <c r="J103" s="133">
        <v>0</v>
      </c>
      <c r="K103" s="133">
        <v>0</v>
      </c>
      <c r="L103" s="133">
        <v>0</v>
      </c>
    </row>
    <row r="104" spans="1:12" s="113" customFormat="1" ht="142.5" x14ac:dyDescent="0.25">
      <c r="A104" s="133"/>
      <c r="B104" s="128" t="s">
        <v>118</v>
      </c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</row>
    <row r="105" spans="1:12" s="113" customFormat="1" ht="53.25" customHeight="1" x14ac:dyDescent="0.25">
      <c r="A105" s="133">
        <v>93</v>
      </c>
      <c r="B105" s="121" t="s">
        <v>119</v>
      </c>
      <c r="C105" s="133" t="s">
        <v>88</v>
      </c>
      <c r="D105" s="133" t="s">
        <v>89</v>
      </c>
      <c r="E105" s="133" t="s">
        <v>21</v>
      </c>
      <c r="F105" s="133"/>
      <c r="G105" s="117">
        <v>82.2</v>
      </c>
      <c r="H105" s="117">
        <v>82.7</v>
      </c>
      <c r="I105" s="117">
        <v>84.1</v>
      </c>
      <c r="J105" s="117">
        <v>86.8</v>
      </c>
      <c r="K105" s="117">
        <v>89.6</v>
      </c>
      <c r="L105" s="117">
        <v>92.3</v>
      </c>
    </row>
    <row r="106" spans="1:12" s="113" customFormat="1" ht="85.5" x14ac:dyDescent="0.25">
      <c r="A106" s="133"/>
      <c r="B106" s="128" t="s">
        <v>120</v>
      </c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</row>
    <row r="107" spans="1:12" s="113" customFormat="1" ht="39.75" customHeight="1" x14ac:dyDescent="0.25">
      <c r="A107" s="131">
        <v>94</v>
      </c>
      <c r="B107" s="121" t="s">
        <v>121</v>
      </c>
      <c r="C107" s="131" t="s">
        <v>122</v>
      </c>
      <c r="D107" s="131" t="s">
        <v>20</v>
      </c>
      <c r="E107" s="131" t="s">
        <v>123</v>
      </c>
      <c r="F107" s="131">
        <v>19.600000000000001</v>
      </c>
      <c r="G107" s="117">
        <v>19.8</v>
      </c>
      <c r="H107" s="117">
        <v>19.899999999999999</v>
      </c>
      <c r="I107" s="117">
        <v>20</v>
      </c>
      <c r="J107" s="117">
        <v>20.2</v>
      </c>
      <c r="K107" s="117">
        <v>20.3</v>
      </c>
      <c r="L107" s="117">
        <v>20.399999999999999</v>
      </c>
    </row>
    <row r="108" spans="1:12" s="113" customFormat="1" ht="42.75" x14ac:dyDescent="0.25">
      <c r="A108" s="131"/>
      <c r="B108" s="115" t="s">
        <v>124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</row>
    <row r="109" spans="1:12" s="113" customFormat="1" ht="36" customHeight="1" x14ac:dyDescent="0.25">
      <c r="A109" s="131">
        <v>95</v>
      </c>
      <c r="B109" s="121" t="s">
        <v>125</v>
      </c>
      <c r="C109" s="131" t="s">
        <v>88</v>
      </c>
      <c r="D109" s="131" t="s">
        <v>89</v>
      </c>
      <c r="E109" s="131" t="s">
        <v>21</v>
      </c>
      <c r="F109" s="131">
        <v>0</v>
      </c>
      <c r="G109" s="131">
        <v>0</v>
      </c>
      <c r="H109" s="131">
        <v>0</v>
      </c>
      <c r="I109" s="131">
        <v>0</v>
      </c>
      <c r="J109" s="131">
        <v>0</v>
      </c>
      <c r="K109" s="131">
        <v>100</v>
      </c>
      <c r="L109" s="131">
        <v>100</v>
      </c>
    </row>
  </sheetData>
  <mergeCells count="26">
    <mergeCell ref="J1:L1"/>
    <mergeCell ref="A5:L5"/>
    <mergeCell ref="A7:A8"/>
    <mergeCell ref="B7:B8"/>
    <mergeCell ref="C7:C8"/>
    <mergeCell ref="D7:D8"/>
    <mergeCell ref="E7:E8"/>
    <mergeCell ref="F7:F8"/>
    <mergeCell ref="G7:G8"/>
    <mergeCell ref="H7:L7"/>
    <mergeCell ref="A10:L10"/>
    <mergeCell ref="A11:L11"/>
    <mergeCell ref="A12:A14"/>
    <mergeCell ref="A19:L19"/>
    <mergeCell ref="A20:A21"/>
    <mergeCell ref="B94:L94"/>
    <mergeCell ref="A22:A23"/>
    <mergeCell ref="A24:A25"/>
    <mergeCell ref="A31:L31"/>
    <mergeCell ref="A50:A51"/>
    <mergeCell ref="A52:A53"/>
    <mergeCell ref="C69:C70"/>
    <mergeCell ref="D69:D70"/>
    <mergeCell ref="E69:E70"/>
    <mergeCell ref="A80:L80"/>
    <mergeCell ref="A81:A83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36"/>
  <sheetViews>
    <sheetView zoomScale="90" zoomScaleNormal="90" zoomScalePageLayoutView="80" workbookViewId="0">
      <pane ySplit="5" topLeftCell="A6" activePane="bottomLeft" state="frozen"/>
      <selection pane="bottomLeft" activeCell="F342" sqref="F342"/>
    </sheetView>
  </sheetViews>
  <sheetFormatPr defaultColWidth="9.140625" defaultRowHeight="15" x14ac:dyDescent="0.25"/>
  <cols>
    <col min="1" max="1" width="5" style="108" customWidth="1"/>
    <col min="2" max="2" width="39.140625" style="109" customWidth="1"/>
    <col min="3" max="3" width="15.85546875" style="109" customWidth="1"/>
    <col min="4" max="4" width="16.140625" style="109" customWidth="1"/>
    <col min="5" max="5" width="12" style="109" customWidth="1"/>
    <col min="6" max="6" width="14.7109375" style="109" customWidth="1"/>
    <col min="7" max="7" width="10.5703125" style="109" customWidth="1"/>
    <col min="8" max="8" width="10.42578125" style="109" customWidth="1"/>
    <col min="9" max="9" width="9.42578125" style="109" customWidth="1"/>
    <col min="10" max="10" width="9.140625" style="197" customWidth="1"/>
    <col min="11" max="11" width="9.7109375" style="197" customWidth="1"/>
    <col min="12" max="12" width="9.42578125" style="197" customWidth="1"/>
    <col min="13" max="13" width="9.85546875" style="109" customWidth="1"/>
    <col min="14" max="14" width="16.42578125" style="110" customWidth="1"/>
    <col min="15" max="15" width="26.28515625" style="129" customWidth="1"/>
    <col min="16" max="16" width="19.28515625" style="162" customWidth="1"/>
    <col min="17" max="16384" width="9.140625" style="112"/>
  </cols>
  <sheetData>
    <row r="1" spans="1:17" ht="34.5" customHeight="1" x14ac:dyDescent="0.25">
      <c r="O1" s="111" t="s">
        <v>126</v>
      </c>
    </row>
    <row r="2" spans="1:17" ht="34.5" customHeight="1" x14ac:dyDescent="0.25">
      <c r="A2" s="287" t="s">
        <v>191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</row>
    <row r="3" spans="1:17" ht="18.75" customHeight="1" x14ac:dyDescent="0.25">
      <c r="A3" s="288" t="s">
        <v>2</v>
      </c>
      <c r="B3" s="288" t="s">
        <v>127</v>
      </c>
      <c r="C3" s="288" t="s">
        <v>4</v>
      </c>
      <c r="D3" s="288" t="s">
        <v>5</v>
      </c>
      <c r="E3" s="288" t="s">
        <v>6</v>
      </c>
      <c r="F3" s="288" t="s">
        <v>128</v>
      </c>
      <c r="G3" s="288" t="s">
        <v>7</v>
      </c>
      <c r="H3" s="288" t="s">
        <v>129</v>
      </c>
      <c r="I3" s="289" t="s">
        <v>9</v>
      </c>
      <c r="J3" s="289"/>
      <c r="K3" s="289"/>
      <c r="L3" s="289"/>
      <c r="M3" s="289"/>
      <c r="N3" s="288" t="s">
        <v>130</v>
      </c>
      <c r="O3" s="288" t="s">
        <v>131</v>
      </c>
      <c r="P3" s="264" t="s">
        <v>517</v>
      </c>
      <c r="Q3" s="158"/>
    </row>
    <row r="4" spans="1:17" ht="41.25" customHeight="1" x14ac:dyDescent="0.25">
      <c r="A4" s="288"/>
      <c r="B4" s="288"/>
      <c r="C4" s="288"/>
      <c r="D4" s="288"/>
      <c r="E4" s="288"/>
      <c r="F4" s="288"/>
      <c r="G4" s="288"/>
      <c r="H4" s="288"/>
      <c r="I4" s="138" t="s">
        <v>10</v>
      </c>
      <c r="J4" s="196" t="s">
        <v>11</v>
      </c>
      <c r="K4" s="196" t="s">
        <v>12</v>
      </c>
      <c r="L4" s="196" t="s">
        <v>13</v>
      </c>
      <c r="M4" s="138" t="s">
        <v>14</v>
      </c>
      <c r="N4" s="288"/>
      <c r="O4" s="288"/>
      <c r="P4" s="265"/>
      <c r="Q4" s="158"/>
    </row>
    <row r="5" spans="1:17" ht="20.25" customHeight="1" x14ac:dyDescent="0.25">
      <c r="A5" s="138">
        <v>1</v>
      </c>
      <c r="B5" s="138">
        <v>2</v>
      </c>
      <c r="C5" s="138">
        <v>3</v>
      </c>
      <c r="D5" s="138">
        <v>4</v>
      </c>
      <c r="E5" s="138">
        <v>5</v>
      </c>
      <c r="F5" s="138">
        <v>7</v>
      </c>
      <c r="G5" s="138">
        <v>8</v>
      </c>
      <c r="H5" s="138">
        <v>9</v>
      </c>
      <c r="I5" s="138">
        <v>10</v>
      </c>
      <c r="J5" s="196">
        <v>11</v>
      </c>
      <c r="K5" s="196">
        <v>12</v>
      </c>
      <c r="L5" s="196">
        <v>13</v>
      </c>
      <c r="M5" s="138">
        <v>14</v>
      </c>
      <c r="N5" s="138"/>
      <c r="O5" s="139"/>
      <c r="P5" s="163"/>
      <c r="Q5" s="158"/>
    </row>
    <row r="6" spans="1:17" s="149" customFormat="1" ht="15.75" customHeight="1" x14ac:dyDescent="0.25">
      <c r="A6" s="274" t="s">
        <v>15</v>
      </c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164"/>
      <c r="Q6" s="159"/>
    </row>
    <row r="7" spans="1:17" s="149" customFormat="1" ht="16.5" customHeight="1" x14ac:dyDescent="0.25">
      <c r="A7" s="275" t="s">
        <v>16</v>
      </c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164"/>
      <c r="Q7" s="159"/>
    </row>
    <row r="8" spans="1:17" s="149" customFormat="1" ht="15.75" customHeight="1" x14ac:dyDescent="0.25">
      <c r="A8" s="231">
        <v>1</v>
      </c>
      <c r="B8" s="160" t="s">
        <v>18</v>
      </c>
      <c r="C8" s="115"/>
      <c r="D8" s="115"/>
      <c r="E8" s="115"/>
      <c r="F8" s="115"/>
      <c r="G8" s="116"/>
      <c r="H8" s="116"/>
      <c r="I8" s="116"/>
      <c r="J8" s="74"/>
      <c r="K8" s="74"/>
      <c r="L8" s="74"/>
      <c r="M8" s="116"/>
      <c r="N8" s="135"/>
      <c r="O8" s="150"/>
      <c r="P8" s="164"/>
      <c r="Q8" s="159"/>
    </row>
    <row r="9" spans="1:17" s="149" customFormat="1" ht="35.1" customHeight="1" x14ac:dyDescent="0.25">
      <c r="A9" s="231"/>
      <c r="B9" s="115" t="s">
        <v>298</v>
      </c>
      <c r="C9" s="135" t="s">
        <v>192</v>
      </c>
      <c r="D9" s="135" t="s">
        <v>20</v>
      </c>
      <c r="E9" s="135" t="s">
        <v>21</v>
      </c>
      <c r="F9" s="135" t="s">
        <v>132</v>
      </c>
      <c r="G9" s="147">
        <v>155.4</v>
      </c>
      <c r="H9" s="147">
        <v>112.2</v>
      </c>
      <c r="I9" s="147">
        <v>104</v>
      </c>
      <c r="J9" s="198">
        <v>105</v>
      </c>
      <c r="K9" s="198">
        <v>105</v>
      </c>
      <c r="L9" s="198">
        <v>105</v>
      </c>
      <c r="M9" s="147">
        <v>103</v>
      </c>
      <c r="N9" s="146"/>
      <c r="O9" s="135"/>
      <c r="P9" s="164"/>
      <c r="Q9" s="159"/>
    </row>
    <row r="10" spans="1:17" s="149" customFormat="1" ht="20.25" hidden="1" customHeight="1" x14ac:dyDescent="0.25">
      <c r="A10" s="231"/>
      <c r="B10" s="282" t="s">
        <v>327</v>
      </c>
      <c r="C10" s="231" t="s">
        <v>328</v>
      </c>
      <c r="D10" s="231" t="s">
        <v>329</v>
      </c>
      <c r="E10" s="135" t="s">
        <v>311</v>
      </c>
      <c r="F10" s="283" t="s">
        <v>134</v>
      </c>
      <c r="G10" s="117"/>
      <c r="H10" s="120">
        <v>700</v>
      </c>
      <c r="I10" s="117"/>
      <c r="J10" s="199"/>
      <c r="K10" s="199"/>
      <c r="L10" s="199"/>
      <c r="M10" s="117"/>
      <c r="N10" s="117"/>
      <c r="O10" s="151"/>
      <c r="P10" s="164"/>
      <c r="Q10" s="159"/>
    </row>
    <row r="11" spans="1:17" s="149" customFormat="1" ht="36" hidden="1" customHeight="1" x14ac:dyDescent="0.25">
      <c r="A11" s="231"/>
      <c r="B11" s="282"/>
      <c r="C11" s="231"/>
      <c r="D11" s="231"/>
      <c r="E11" s="135" t="s">
        <v>133</v>
      </c>
      <c r="F11" s="283"/>
      <c r="G11" s="117"/>
      <c r="H11" s="120">
        <v>500</v>
      </c>
      <c r="I11" s="117"/>
      <c r="J11" s="199"/>
      <c r="K11" s="199"/>
      <c r="L11" s="199"/>
      <c r="M11" s="117"/>
      <c r="N11" s="117" t="s">
        <v>312</v>
      </c>
      <c r="O11" s="151" t="s">
        <v>314</v>
      </c>
      <c r="P11" s="164"/>
      <c r="Q11" s="159"/>
    </row>
    <row r="12" spans="1:17" s="149" customFormat="1" ht="20.25" hidden="1" customHeight="1" x14ac:dyDescent="0.25">
      <c r="A12" s="231"/>
      <c r="B12" s="284" t="s">
        <v>364</v>
      </c>
      <c r="C12" s="231" t="s">
        <v>302</v>
      </c>
      <c r="D12" s="231" t="s">
        <v>313</v>
      </c>
      <c r="E12" s="135" t="s">
        <v>311</v>
      </c>
      <c r="F12" s="283" t="s">
        <v>134</v>
      </c>
      <c r="G12" s="117"/>
      <c r="H12" s="120">
        <v>2000</v>
      </c>
      <c r="I12" s="117"/>
      <c r="J12" s="199"/>
      <c r="K12" s="199"/>
      <c r="L12" s="199"/>
      <c r="M12" s="117"/>
      <c r="N12" s="117"/>
      <c r="O12" s="151"/>
      <c r="P12" s="164"/>
      <c r="Q12" s="159"/>
    </row>
    <row r="13" spans="1:17" s="149" customFormat="1" ht="48.75" hidden="1" customHeight="1" x14ac:dyDescent="0.25">
      <c r="A13" s="231"/>
      <c r="B13" s="284"/>
      <c r="C13" s="231"/>
      <c r="D13" s="231"/>
      <c r="E13" s="135" t="s">
        <v>133</v>
      </c>
      <c r="F13" s="283"/>
      <c r="G13" s="117"/>
      <c r="H13" s="120">
        <v>100</v>
      </c>
      <c r="I13" s="117"/>
      <c r="J13" s="199"/>
      <c r="K13" s="199"/>
      <c r="L13" s="199"/>
      <c r="M13" s="117"/>
      <c r="N13" s="117" t="s">
        <v>312</v>
      </c>
      <c r="O13" s="151" t="s">
        <v>315</v>
      </c>
      <c r="P13" s="164"/>
      <c r="Q13" s="159"/>
    </row>
    <row r="14" spans="1:17" s="149" customFormat="1" ht="17.25" hidden="1" customHeight="1" x14ac:dyDescent="0.25">
      <c r="A14" s="231"/>
      <c r="B14" s="285" t="s">
        <v>365</v>
      </c>
      <c r="C14" s="231" t="s">
        <v>305</v>
      </c>
      <c r="D14" s="231" t="s">
        <v>316</v>
      </c>
      <c r="E14" s="135" t="s">
        <v>311</v>
      </c>
      <c r="F14" s="283" t="s">
        <v>134</v>
      </c>
      <c r="G14" s="117"/>
      <c r="H14" s="120">
        <v>400</v>
      </c>
      <c r="I14" s="117"/>
      <c r="J14" s="199"/>
      <c r="K14" s="199"/>
      <c r="L14" s="199"/>
      <c r="M14" s="117"/>
      <c r="N14" s="117"/>
      <c r="O14" s="151"/>
      <c r="P14" s="164"/>
      <c r="Q14" s="159"/>
    </row>
    <row r="15" spans="1:17" s="149" customFormat="1" ht="18" hidden="1" customHeight="1" x14ac:dyDescent="0.25">
      <c r="A15" s="231"/>
      <c r="B15" s="285"/>
      <c r="C15" s="231"/>
      <c r="D15" s="231"/>
      <c r="E15" s="135" t="s">
        <v>133</v>
      </c>
      <c r="F15" s="283"/>
      <c r="G15" s="117"/>
      <c r="H15" s="120">
        <v>260</v>
      </c>
      <c r="I15" s="117"/>
      <c r="J15" s="199"/>
      <c r="K15" s="199"/>
      <c r="L15" s="199"/>
      <c r="M15" s="117"/>
      <c r="N15" s="117"/>
      <c r="O15" s="151"/>
      <c r="P15" s="164"/>
      <c r="Q15" s="159"/>
    </row>
    <row r="16" spans="1:17" s="149" customFormat="1" ht="99.75" customHeight="1" x14ac:dyDescent="0.25">
      <c r="A16" s="231"/>
      <c r="B16" s="115" t="s">
        <v>366</v>
      </c>
      <c r="C16" s="135" t="s">
        <v>299</v>
      </c>
      <c r="D16" s="135" t="s">
        <v>300</v>
      </c>
      <c r="E16" s="135" t="s">
        <v>133</v>
      </c>
      <c r="F16" s="135" t="s">
        <v>134</v>
      </c>
      <c r="G16" s="117"/>
      <c r="H16" s="120"/>
      <c r="I16" s="117">
        <v>3000</v>
      </c>
      <c r="J16" s="199"/>
      <c r="K16" s="199"/>
      <c r="L16" s="199"/>
      <c r="M16" s="117"/>
      <c r="N16" s="117" t="s">
        <v>312</v>
      </c>
      <c r="O16" s="135" t="s">
        <v>301</v>
      </c>
      <c r="P16" s="164"/>
      <c r="Q16" s="159"/>
    </row>
    <row r="17" spans="1:17" s="149" customFormat="1" ht="87" customHeight="1" x14ac:dyDescent="0.25">
      <c r="A17" s="135">
        <v>2</v>
      </c>
      <c r="B17" s="115" t="s">
        <v>367</v>
      </c>
      <c r="C17" s="135" t="s">
        <v>302</v>
      </c>
      <c r="D17" s="135" t="s">
        <v>303</v>
      </c>
      <c r="E17" s="135" t="s">
        <v>133</v>
      </c>
      <c r="F17" s="135" t="s">
        <v>134</v>
      </c>
      <c r="G17" s="117"/>
      <c r="H17" s="120"/>
      <c r="I17" s="117">
        <v>500</v>
      </c>
      <c r="J17" s="199"/>
      <c r="K17" s="199"/>
      <c r="L17" s="199"/>
      <c r="M17" s="117"/>
      <c r="N17" s="117" t="s">
        <v>312</v>
      </c>
      <c r="O17" s="135" t="s">
        <v>304</v>
      </c>
      <c r="P17" s="164"/>
      <c r="Q17" s="159"/>
    </row>
    <row r="18" spans="1:17" s="149" customFormat="1" ht="96" customHeight="1" x14ac:dyDescent="0.25">
      <c r="A18" s="135">
        <v>3</v>
      </c>
      <c r="B18" s="115" t="s">
        <v>368</v>
      </c>
      <c r="C18" s="135" t="s">
        <v>305</v>
      </c>
      <c r="D18" s="135" t="s">
        <v>306</v>
      </c>
      <c r="E18" s="135" t="s">
        <v>133</v>
      </c>
      <c r="F18" s="135" t="s">
        <v>134</v>
      </c>
      <c r="G18" s="117"/>
      <c r="H18" s="120"/>
      <c r="I18" s="117"/>
      <c r="J18" s="199">
        <v>800</v>
      </c>
      <c r="K18" s="199"/>
      <c r="L18" s="199"/>
      <c r="M18" s="117"/>
      <c r="N18" s="117" t="s">
        <v>312</v>
      </c>
      <c r="O18" s="135" t="s">
        <v>307</v>
      </c>
      <c r="P18" s="164"/>
      <c r="Q18" s="159"/>
    </row>
    <row r="19" spans="1:17" s="149" customFormat="1" ht="81.75" customHeight="1" x14ac:dyDescent="0.25">
      <c r="A19" s="135">
        <v>4</v>
      </c>
      <c r="B19" s="115" t="s">
        <v>369</v>
      </c>
      <c r="C19" s="135" t="s">
        <v>308</v>
      </c>
      <c r="D19" s="135" t="s">
        <v>309</v>
      </c>
      <c r="E19" s="135" t="s">
        <v>133</v>
      </c>
      <c r="F19" s="135" t="s">
        <v>134</v>
      </c>
      <c r="G19" s="117"/>
      <c r="H19" s="120"/>
      <c r="I19" s="117"/>
      <c r="J19" s="199">
        <v>600</v>
      </c>
      <c r="K19" s="199"/>
      <c r="L19" s="199"/>
      <c r="M19" s="117"/>
      <c r="N19" s="117" t="s">
        <v>312</v>
      </c>
      <c r="O19" s="135" t="s">
        <v>310</v>
      </c>
      <c r="P19" s="164"/>
      <c r="Q19" s="159"/>
    </row>
    <row r="20" spans="1:17" s="149" customFormat="1" ht="55.5" customHeight="1" x14ac:dyDescent="0.25">
      <c r="A20" s="135">
        <v>5</v>
      </c>
      <c r="B20" s="180" t="s">
        <v>658</v>
      </c>
      <c r="C20" s="192" t="s">
        <v>645</v>
      </c>
      <c r="D20" s="192" t="s">
        <v>646</v>
      </c>
      <c r="E20" s="192" t="s">
        <v>133</v>
      </c>
      <c r="F20" s="192" t="s">
        <v>134</v>
      </c>
      <c r="G20" s="147"/>
      <c r="H20" s="147"/>
      <c r="I20" s="147">
        <v>1600</v>
      </c>
      <c r="J20" s="198"/>
      <c r="K20" s="198"/>
      <c r="L20" s="198"/>
      <c r="M20" s="147"/>
      <c r="N20" s="192" t="s">
        <v>312</v>
      </c>
      <c r="O20" s="192" t="s">
        <v>644</v>
      </c>
      <c r="P20" s="164"/>
      <c r="Q20" s="159"/>
    </row>
    <row r="21" spans="1:17" s="149" customFormat="1" ht="27" customHeight="1" x14ac:dyDescent="0.25">
      <c r="A21" s="239">
        <v>6</v>
      </c>
      <c r="B21" s="286" t="s">
        <v>659</v>
      </c>
      <c r="C21" s="239" t="s">
        <v>192</v>
      </c>
      <c r="D21" s="239" t="s">
        <v>655</v>
      </c>
      <c r="E21" s="129" t="s">
        <v>311</v>
      </c>
      <c r="F21" s="239" t="s">
        <v>657</v>
      </c>
      <c r="G21" s="147"/>
      <c r="H21" s="147"/>
      <c r="I21" s="194">
        <v>22</v>
      </c>
      <c r="J21" s="198"/>
      <c r="K21" s="210"/>
      <c r="L21" s="198"/>
      <c r="M21" s="147"/>
      <c r="N21" s="239" t="s">
        <v>312</v>
      </c>
      <c r="O21" s="239" t="s">
        <v>660</v>
      </c>
      <c r="P21" s="241"/>
      <c r="Q21" s="243"/>
    </row>
    <row r="22" spans="1:17" s="149" customFormat="1" ht="41.25" customHeight="1" x14ac:dyDescent="0.25">
      <c r="A22" s="240"/>
      <c r="B22" s="258"/>
      <c r="C22" s="240"/>
      <c r="D22" s="240"/>
      <c r="E22" s="192" t="s">
        <v>656</v>
      </c>
      <c r="F22" s="240"/>
      <c r="G22" s="147"/>
      <c r="H22" s="147"/>
      <c r="I22" s="147">
        <v>267</v>
      </c>
      <c r="J22" s="198"/>
      <c r="K22" s="198"/>
      <c r="L22" s="198"/>
      <c r="M22" s="147"/>
      <c r="N22" s="240"/>
      <c r="O22" s="240"/>
      <c r="P22" s="242"/>
      <c r="Q22" s="242"/>
    </row>
    <row r="23" spans="1:17" s="149" customFormat="1" ht="34.5" customHeight="1" x14ac:dyDescent="0.25">
      <c r="A23" s="135">
        <v>7</v>
      </c>
      <c r="B23" s="115" t="s">
        <v>370</v>
      </c>
      <c r="C23" s="135" t="s">
        <v>200</v>
      </c>
      <c r="D23" s="135" t="s">
        <v>20</v>
      </c>
      <c r="E23" s="135" t="s">
        <v>21</v>
      </c>
      <c r="F23" s="135" t="s">
        <v>132</v>
      </c>
      <c r="G23" s="117">
        <v>119.8</v>
      </c>
      <c r="H23" s="117">
        <v>100.3</v>
      </c>
      <c r="I23" s="135">
        <v>103.1</v>
      </c>
      <c r="J23" s="70">
        <v>107.8</v>
      </c>
      <c r="K23" s="199">
        <v>108</v>
      </c>
      <c r="L23" s="70">
        <v>108.1</v>
      </c>
      <c r="M23" s="135">
        <v>105.9</v>
      </c>
      <c r="N23" s="135" t="s">
        <v>132</v>
      </c>
      <c r="O23" s="135"/>
      <c r="P23" s="164"/>
      <c r="Q23" s="159"/>
    </row>
    <row r="24" spans="1:17" s="149" customFormat="1" ht="34.5" customHeight="1" x14ac:dyDescent="0.25">
      <c r="A24" s="135">
        <v>8</v>
      </c>
      <c r="B24" s="118" t="s">
        <v>196</v>
      </c>
      <c r="C24" s="135" t="s">
        <v>200</v>
      </c>
      <c r="D24" s="135" t="s">
        <v>20</v>
      </c>
      <c r="E24" s="135" t="s">
        <v>21</v>
      </c>
      <c r="F24" s="135" t="s">
        <v>132</v>
      </c>
      <c r="G24" s="117">
        <v>123.2</v>
      </c>
      <c r="H24" s="117">
        <v>90.1</v>
      </c>
      <c r="I24" s="135">
        <v>103.4</v>
      </c>
      <c r="J24" s="199">
        <v>110</v>
      </c>
      <c r="K24" s="199">
        <v>111</v>
      </c>
      <c r="L24" s="199">
        <v>111</v>
      </c>
      <c r="M24" s="117">
        <v>109</v>
      </c>
      <c r="N24" s="135" t="s">
        <v>132</v>
      </c>
      <c r="O24" s="135"/>
      <c r="P24" s="164"/>
      <c r="Q24" s="159"/>
    </row>
    <row r="25" spans="1:17" s="149" customFormat="1" ht="34.5" customHeight="1" x14ac:dyDescent="0.25">
      <c r="A25" s="135">
        <v>9</v>
      </c>
      <c r="B25" s="118" t="s">
        <v>197</v>
      </c>
      <c r="C25" s="135" t="s">
        <v>200</v>
      </c>
      <c r="D25" s="135" t="s">
        <v>20</v>
      </c>
      <c r="E25" s="135" t="s">
        <v>21</v>
      </c>
      <c r="F25" s="135" t="s">
        <v>132</v>
      </c>
      <c r="G25" s="117">
        <v>130</v>
      </c>
      <c r="H25" s="117">
        <v>132.1</v>
      </c>
      <c r="I25" s="117">
        <v>108</v>
      </c>
      <c r="J25" s="199">
        <v>110</v>
      </c>
      <c r="K25" s="199">
        <v>109</v>
      </c>
      <c r="L25" s="199">
        <v>108</v>
      </c>
      <c r="M25" s="117">
        <v>108</v>
      </c>
      <c r="N25" s="135" t="s">
        <v>132</v>
      </c>
      <c r="O25" s="135"/>
      <c r="P25" s="164"/>
      <c r="Q25" s="159"/>
    </row>
    <row r="26" spans="1:17" s="149" customFormat="1" ht="34.5" customHeight="1" x14ac:dyDescent="0.25">
      <c r="A26" s="135">
        <v>10</v>
      </c>
      <c r="B26" s="118" t="s">
        <v>198</v>
      </c>
      <c r="C26" s="135" t="s">
        <v>199</v>
      </c>
      <c r="D26" s="135" t="s">
        <v>20</v>
      </c>
      <c r="E26" s="135" t="s">
        <v>21</v>
      </c>
      <c r="F26" s="135" t="s">
        <v>132</v>
      </c>
      <c r="G26" s="117">
        <v>136.6</v>
      </c>
      <c r="H26" s="117">
        <v>105.9</v>
      </c>
      <c r="I26" s="135">
        <v>125.5</v>
      </c>
      <c r="J26" s="199">
        <v>109</v>
      </c>
      <c r="K26" s="199">
        <v>108</v>
      </c>
      <c r="L26" s="199">
        <v>109</v>
      </c>
      <c r="M26" s="117">
        <v>107</v>
      </c>
      <c r="N26" s="135" t="s">
        <v>132</v>
      </c>
      <c r="O26" s="135"/>
      <c r="P26" s="164"/>
      <c r="Q26" s="159"/>
    </row>
    <row r="27" spans="1:17" s="169" customFormat="1" x14ac:dyDescent="0.25">
      <c r="A27" s="264">
        <v>11</v>
      </c>
      <c r="B27" s="272" t="s">
        <v>542</v>
      </c>
      <c r="C27" s="270" t="s">
        <v>199</v>
      </c>
      <c r="D27" s="264"/>
      <c r="E27" s="172" t="s">
        <v>123</v>
      </c>
      <c r="F27" s="172"/>
      <c r="G27" s="174">
        <v>0</v>
      </c>
      <c r="H27" s="174">
        <v>0</v>
      </c>
      <c r="I27" s="174"/>
      <c r="J27" s="200"/>
      <c r="K27" s="211"/>
      <c r="L27" s="200">
        <v>1940</v>
      </c>
      <c r="M27" s="167"/>
      <c r="N27" s="167"/>
      <c r="O27" s="167"/>
      <c r="P27" s="164"/>
      <c r="Q27" s="164"/>
    </row>
    <row r="28" spans="1:17" s="169" customFormat="1" ht="49.5" customHeight="1" x14ac:dyDescent="0.25">
      <c r="A28" s="265"/>
      <c r="B28" s="273"/>
      <c r="C28" s="271"/>
      <c r="D28" s="265"/>
      <c r="E28" s="172" t="s">
        <v>133</v>
      </c>
      <c r="F28" s="172" t="s">
        <v>134</v>
      </c>
      <c r="G28" s="173">
        <v>68.900000000000006</v>
      </c>
      <c r="H28" s="174">
        <v>55.1</v>
      </c>
      <c r="I28" s="174">
        <v>45</v>
      </c>
      <c r="J28" s="201"/>
      <c r="K28" s="201"/>
      <c r="L28" s="201"/>
      <c r="M28" s="167"/>
      <c r="N28" s="172" t="s">
        <v>521</v>
      </c>
      <c r="O28" s="188" t="s">
        <v>638</v>
      </c>
      <c r="P28" s="163"/>
      <c r="Q28" s="164"/>
    </row>
    <row r="29" spans="1:17" s="169" customFormat="1" x14ac:dyDescent="0.25">
      <c r="A29" s="264">
        <v>12</v>
      </c>
      <c r="B29" s="272" t="s">
        <v>543</v>
      </c>
      <c r="C29" s="270" t="s">
        <v>199</v>
      </c>
      <c r="D29" s="270" t="s">
        <v>199</v>
      </c>
      <c r="E29" s="172" t="s">
        <v>123</v>
      </c>
      <c r="F29" s="172"/>
      <c r="G29" s="168"/>
      <c r="H29" s="165"/>
      <c r="I29" s="165"/>
      <c r="J29" s="202"/>
      <c r="K29" s="201"/>
      <c r="L29" s="200">
        <v>970</v>
      </c>
      <c r="M29" s="174">
        <v>970</v>
      </c>
      <c r="N29" s="167"/>
      <c r="O29" s="167"/>
      <c r="P29" s="164"/>
      <c r="Q29" s="164"/>
    </row>
    <row r="30" spans="1:17" s="162" customFormat="1" ht="43.5" customHeight="1" x14ac:dyDescent="0.25">
      <c r="A30" s="250"/>
      <c r="B30" s="273"/>
      <c r="C30" s="271"/>
      <c r="D30" s="271"/>
      <c r="E30" s="172" t="s">
        <v>133</v>
      </c>
      <c r="F30" s="172" t="s">
        <v>134</v>
      </c>
      <c r="G30" s="168"/>
      <c r="H30" s="166"/>
      <c r="I30" s="165"/>
      <c r="J30" s="202"/>
      <c r="K30" s="201"/>
      <c r="L30" s="211">
        <v>240.99</v>
      </c>
      <c r="M30" s="172">
        <v>160.66</v>
      </c>
      <c r="N30" s="172" t="s">
        <v>522</v>
      </c>
      <c r="O30" s="188" t="s">
        <v>638</v>
      </c>
      <c r="P30" s="163" t="s">
        <v>518</v>
      </c>
      <c r="Q30" s="163"/>
    </row>
    <row r="31" spans="1:17" s="162" customFormat="1" ht="19.5" customHeight="1" x14ac:dyDescent="0.25">
      <c r="A31" s="266">
        <v>13</v>
      </c>
      <c r="B31" s="268" t="s">
        <v>544</v>
      </c>
      <c r="C31" s="270" t="s">
        <v>199</v>
      </c>
      <c r="D31" s="270" t="s">
        <v>199</v>
      </c>
      <c r="E31" s="172" t="s">
        <v>123</v>
      </c>
      <c r="F31" s="270" t="s">
        <v>134</v>
      </c>
      <c r="G31" s="168"/>
      <c r="H31" s="166"/>
      <c r="I31" s="167"/>
      <c r="J31" s="201"/>
      <c r="K31" s="201"/>
      <c r="L31" s="200">
        <v>480</v>
      </c>
      <c r="M31" s="174">
        <v>480</v>
      </c>
      <c r="N31" s="167"/>
      <c r="O31" s="167"/>
      <c r="P31" s="163"/>
      <c r="Q31" s="163"/>
    </row>
    <row r="32" spans="1:17" s="162" customFormat="1" ht="30" customHeight="1" x14ac:dyDescent="0.25">
      <c r="A32" s="267"/>
      <c r="B32" s="269"/>
      <c r="C32" s="271"/>
      <c r="D32" s="271"/>
      <c r="E32" s="172" t="s">
        <v>133</v>
      </c>
      <c r="F32" s="271"/>
      <c r="G32" s="168"/>
      <c r="H32" s="166"/>
      <c r="I32" s="167"/>
      <c r="J32" s="201"/>
      <c r="K32" s="201"/>
      <c r="L32" s="215">
        <v>150</v>
      </c>
      <c r="M32" s="175">
        <v>150</v>
      </c>
      <c r="N32" s="172" t="s">
        <v>523</v>
      </c>
      <c r="O32" s="167"/>
      <c r="P32" s="163" t="s">
        <v>518</v>
      </c>
      <c r="Q32" s="163"/>
    </row>
    <row r="33" spans="1:17" ht="76.5" customHeight="1" x14ac:dyDescent="0.25">
      <c r="A33" s="115">
        <v>14</v>
      </c>
      <c r="B33" s="128" t="s">
        <v>371</v>
      </c>
      <c r="C33" s="135" t="s">
        <v>199</v>
      </c>
      <c r="D33" s="148" t="s">
        <v>199</v>
      </c>
      <c r="E33" s="135" t="s">
        <v>133</v>
      </c>
      <c r="F33" s="135" t="s">
        <v>134</v>
      </c>
      <c r="G33" s="116"/>
      <c r="H33" s="117">
        <v>23.3</v>
      </c>
      <c r="I33" s="152"/>
      <c r="J33" s="203"/>
      <c r="K33" s="70"/>
      <c r="L33" s="70">
        <v>66.3</v>
      </c>
      <c r="M33" s="135"/>
      <c r="N33" s="172" t="s">
        <v>546</v>
      </c>
      <c r="O33" s="135" t="str">
        <f>$O$30</f>
        <v>Создание 5 временных рабочих мест</v>
      </c>
      <c r="P33" s="163"/>
      <c r="Q33" s="158"/>
    </row>
    <row r="34" spans="1:17" ht="69" hidden="1" customHeight="1" x14ac:dyDescent="0.25">
      <c r="A34" s="115"/>
      <c r="B34" s="125" t="s">
        <v>372</v>
      </c>
      <c r="C34" s="135" t="s">
        <v>199</v>
      </c>
      <c r="D34" s="135"/>
      <c r="E34" s="148" t="s">
        <v>133</v>
      </c>
      <c r="F34" s="135"/>
      <c r="G34" s="116"/>
      <c r="H34" s="117"/>
      <c r="I34" s="152"/>
      <c r="J34" s="203"/>
      <c r="K34" s="70">
        <v>90</v>
      </c>
      <c r="L34" s="70"/>
      <c r="M34" s="135"/>
      <c r="N34" s="167" t="s">
        <v>520</v>
      </c>
      <c r="O34" s="135"/>
      <c r="P34" s="163"/>
      <c r="Q34" s="158"/>
    </row>
    <row r="35" spans="1:17" s="149" customFormat="1" ht="46.5" hidden="1" customHeight="1" x14ac:dyDescent="0.25">
      <c r="A35" s="135"/>
      <c r="B35" s="125" t="s">
        <v>373</v>
      </c>
      <c r="C35" s="135" t="s">
        <v>199</v>
      </c>
      <c r="D35" s="135" t="s">
        <v>73</v>
      </c>
      <c r="E35" s="148" t="s">
        <v>133</v>
      </c>
      <c r="F35" s="135" t="s">
        <v>150</v>
      </c>
      <c r="G35" s="117"/>
      <c r="H35" s="117"/>
      <c r="I35" s="120"/>
      <c r="J35" s="199"/>
      <c r="K35" s="70"/>
      <c r="L35" s="199">
        <v>900</v>
      </c>
      <c r="M35" s="135"/>
      <c r="N35" s="167" t="s">
        <v>520</v>
      </c>
      <c r="O35" s="135"/>
      <c r="P35" s="164"/>
      <c r="Q35" s="159"/>
    </row>
    <row r="36" spans="1:17" s="149" customFormat="1" ht="46.5" customHeight="1" x14ac:dyDescent="0.25">
      <c r="A36" s="135">
        <v>15</v>
      </c>
      <c r="B36" s="116" t="s">
        <v>374</v>
      </c>
      <c r="C36" s="135" t="s">
        <v>199</v>
      </c>
      <c r="D36" s="148" t="s">
        <v>199</v>
      </c>
      <c r="E36" s="148" t="s">
        <v>133</v>
      </c>
      <c r="F36" s="135" t="s">
        <v>150</v>
      </c>
      <c r="G36" s="117"/>
      <c r="H36" s="117"/>
      <c r="I36" s="120"/>
      <c r="J36" s="199"/>
      <c r="K36" s="70"/>
      <c r="L36" s="199">
        <v>120</v>
      </c>
      <c r="M36" s="135"/>
      <c r="N36" s="172" t="s">
        <v>547</v>
      </c>
      <c r="O36" s="135"/>
      <c r="P36" s="164"/>
      <c r="Q36" s="159"/>
    </row>
    <row r="37" spans="1:17" s="149" customFormat="1" ht="92.25" customHeight="1" x14ac:dyDescent="0.25">
      <c r="A37" s="135">
        <v>16</v>
      </c>
      <c r="B37" s="116" t="s">
        <v>375</v>
      </c>
      <c r="C37" s="135" t="s">
        <v>199</v>
      </c>
      <c r="D37" s="135" t="s">
        <v>73</v>
      </c>
      <c r="E37" s="135" t="s">
        <v>133</v>
      </c>
      <c r="F37" s="135" t="s">
        <v>134</v>
      </c>
      <c r="G37" s="117"/>
      <c r="H37" s="117"/>
      <c r="I37" s="117"/>
      <c r="J37" s="204"/>
      <c r="K37" s="204"/>
      <c r="L37" s="199"/>
      <c r="M37" s="117">
        <v>1200</v>
      </c>
      <c r="N37" s="172" t="s">
        <v>547</v>
      </c>
      <c r="O37" s="135" t="s">
        <v>321</v>
      </c>
      <c r="P37" s="164"/>
      <c r="Q37" s="159"/>
    </row>
    <row r="38" spans="1:17" s="149" customFormat="1" ht="61.5" hidden="1" customHeight="1" x14ac:dyDescent="0.25">
      <c r="A38" s="135"/>
      <c r="B38" s="116" t="s">
        <v>376</v>
      </c>
      <c r="C38" s="135" t="s">
        <v>199</v>
      </c>
      <c r="D38" s="135"/>
      <c r="E38" s="195" t="s">
        <v>133</v>
      </c>
      <c r="F38" s="135"/>
      <c r="G38" s="117"/>
      <c r="H38" s="117"/>
      <c r="I38" s="117"/>
      <c r="J38" s="204"/>
      <c r="K38" s="204"/>
      <c r="L38" s="199">
        <v>32</v>
      </c>
      <c r="M38" s="117"/>
      <c r="N38" s="167" t="s">
        <v>520</v>
      </c>
      <c r="O38" s="135"/>
      <c r="P38" s="164"/>
      <c r="Q38" s="159"/>
    </row>
    <row r="39" spans="1:17" s="149" customFormat="1" ht="61.5" hidden="1" customHeight="1" x14ac:dyDescent="0.25">
      <c r="A39" s="135"/>
      <c r="B39" s="116" t="s">
        <v>377</v>
      </c>
      <c r="C39" s="135" t="s">
        <v>199</v>
      </c>
      <c r="D39" s="135" t="s">
        <v>73</v>
      </c>
      <c r="E39" s="195" t="s">
        <v>133</v>
      </c>
      <c r="F39" s="135" t="s">
        <v>134</v>
      </c>
      <c r="G39" s="117"/>
      <c r="H39" s="117"/>
      <c r="I39" s="117"/>
      <c r="J39" s="204"/>
      <c r="K39" s="204"/>
      <c r="L39" s="199"/>
      <c r="M39" s="117">
        <v>320</v>
      </c>
      <c r="N39" s="167" t="s">
        <v>520</v>
      </c>
      <c r="O39" s="135" t="s">
        <v>321</v>
      </c>
      <c r="P39" s="164"/>
      <c r="Q39" s="159"/>
    </row>
    <row r="40" spans="1:17" s="149" customFormat="1" ht="61.5" customHeight="1" x14ac:dyDescent="0.25">
      <c r="A40" s="135">
        <v>17</v>
      </c>
      <c r="B40" s="128" t="s">
        <v>378</v>
      </c>
      <c r="C40" s="135" t="s">
        <v>199</v>
      </c>
      <c r="D40" s="135"/>
      <c r="E40" s="195" t="s">
        <v>133</v>
      </c>
      <c r="F40" s="135"/>
      <c r="G40" s="117"/>
      <c r="H40" s="117"/>
      <c r="I40" s="117"/>
      <c r="J40" s="204"/>
      <c r="K40" s="204"/>
      <c r="L40" s="199">
        <v>15</v>
      </c>
      <c r="M40" s="117"/>
      <c r="N40" s="172" t="s">
        <v>548</v>
      </c>
      <c r="O40" s="135" t="s">
        <v>633</v>
      </c>
      <c r="P40" s="164"/>
      <c r="Q40" s="159"/>
    </row>
    <row r="41" spans="1:17" s="149" customFormat="1" ht="104.25" customHeight="1" x14ac:dyDescent="0.25">
      <c r="A41" s="135">
        <v>18</v>
      </c>
      <c r="B41" s="128" t="s">
        <v>379</v>
      </c>
      <c r="C41" s="135" t="s">
        <v>199</v>
      </c>
      <c r="D41" s="135" t="s">
        <v>148</v>
      </c>
      <c r="E41" s="135" t="s">
        <v>133</v>
      </c>
      <c r="F41" s="135" t="s">
        <v>150</v>
      </c>
      <c r="G41" s="135"/>
      <c r="H41" s="117"/>
      <c r="I41" s="135"/>
      <c r="J41" s="70"/>
      <c r="K41" s="70"/>
      <c r="L41" s="70"/>
      <c r="M41" s="135">
        <v>1150</v>
      </c>
      <c r="N41" s="172" t="s">
        <v>548</v>
      </c>
      <c r="O41" s="135" t="s">
        <v>149</v>
      </c>
      <c r="P41" s="164"/>
      <c r="Q41" s="159"/>
    </row>
    <row r="42" spans="1:17" s="149" customFormat="1" ht="69.75" customHeight="1" x14ac:dyDescent="0.25">
      <c r="A42" s="135">
        <v>19</v>
      </c>
      <c r="B42" s="128" t="s">
        <v>380</v>
      </c>
      <c r="C42" s="135" t="s">
        <v>199</v>
      </c>
      <c r="D42" s="135" t="s">
        <v>148</v>
      </c>
      <c r="E42" s="135" t="s">
        <v>133</v>
      </c>
      <c r="F42" s="135" t="s">
        <v>150</v>
      </c>
      <c r="G42" s="135"/>
      <c r="H42" s="117"/>
      <c r="I42" s="135"/>
      <c r="J42" s="70"/>
      <c r="K42" s="70"/>
      <c r="L42" s="70"/>
      <c r="M42" s="135">
        <v>950</v>
      </c>
      <c r="N42" s="172" t="s">
        <v>548</v>
      </c>
      <c r="O42" s="170" t="s">
        <v>149</v>
      </c>
      <c r="P42" s="164"/>
      <c r="Q42" s="159"/>
    </row>
    <row r="43" spans="1:17" ht="69" hidden="1" customHeight="1" x14ac:dyDescent="0.25">
      <c r="A43" s="115"/>
      <c r="B43" s="125" t="s">
        <v>381</v>
      </c>
      <c r="C43" s="135" t="s">
        <v>199</v>
      </c>
      <c r="D43" s="135"/>
      <c r="E43" s="135" t="s">
        <v>133</v>
      </c>
      <c r="F43" s="135" t="s">
        <v>150</v>
      </c>
      <c r="G43" s="116"/>
      <c r="H43" s="117"/>
      <c r="I43" s="152"/>
      <c r="J43" s="203"/>
      <c r="K43" s="70"/>
      <c r="L43" s="70">
        <v>25</v>
      </c>
      <c r="M43" s="135"/>
      <c r="N43" s="135" t="s">
        <v>322</v>
      </c>
      <c r="O43" s="135"/>
      <c r="P43" s="163"/>
      <c r="Q43" s="158"/>
    </row>
    <row r="44" spans="1:17" ht="69" hidden="1" customHeight="1" x14ac:dyDescent="0.25">
      <c r="A44" s="115"/>
      <c r="B44" s="125" t="s">
        <v>382</v>
      </c>
      <c r="C44" s="135" t="s">
        <v>199</v>
      </c>
      <c r="D44" s="135"/>
      <c r="E44" s="135" t="s">
        <v>133</v>
      </c>
      <c r="F44" s="135" t="s">
        <v>134</v>
      </c>
      <c r="G44" s="116"/>
      <c r="H44" s="117"/>
      <c r="I44" s="152"/>
      <c r="J44" s="203"/>
      <c r="K44" s="70"/>
      <c r="L44" s="70"/>
      <c r="M44" s="135">
        <v>250</v>
      </c>
      <c r="N44" s="135" t="s">
        <v>320</v>
      </c>
      <c r="O44" s="135"/>
      <c r="P44" s="163"/>
      <c r="Q44" s="158"/>
    </row>
    <row r="45" spans="1:17" ht="69" customHeight="1" x14ac:dyDescent="0.25">
      <c r="A45" s="115">
        <v>20</v>
      </c>
      <c r="B45" s="116" t="s">
        <v>383</v>
      </c>
      <c r="C45" s="135" t="s">
        <v>199</v>
      </c>
      <c r="D45" s="135"/>
      <c r="E45" s="135" t="s">
        <v>133</v>
      </c>
      <c r="F45" s="135" t="s">
        <v>150</v>
      </c>
      <c r="G45" s="116"/>
      <c r="H45" s="117"/>
      <c r="I45" s="152"/>
      <c r="J45" s="203"/>
      <c r="K45" s="70"/>
      <c r="L45" s="70">
        <v>45</v>
      </c>
      <c r="M45" s="135"/>
      <c r="N45" s="172" t="s">
        <v>521</v>
      </c>
      <c r="O45" s="135"/>
      <c r="P45" s="163"/>
      <c r="Q45" s="158"/>
    </row>
    <row r="46" spans="1:17" ht="69" customHeight="1" x14ac:dyDescent="0.25">
      <c r="A46" s="115">
        <v>21</v>
      </c>
      <c r="B46" s="116" t="s">
        <v>384</v>
      </c>
      <c r="C46" s="135" t="s">
        <v>199</v>
      </c>
      <c r="D46" s="135"/>
      <c r="E46" s="135" t="s">
        <v>133</v>
      </c>
      <c r="F46" s="135" t="s">
        <v>134</v>
      </c>
      <c r="G46" s="116"/>
      <c r="H46" s="117"/>
      <c r="I46" s="152"/>
      <c r="J46" s="203"/>
      <c r="K46" s="70"/>
      <c r="L46" s="70"/>
      <c r="M46" s="135">
        <v>450</v>
      </c>
      <c r="N46" s="172" t="s">
        <v>522</v>
      </c>
      <c r="O46" s="135"/>
      <c r="P46" s="163"/>
      <c r="Q46" s="158"/>
    </row>
    <row r="47" spans="1:17" ht="69" customHeight="1" x14ac:dyDescent="0.25">
      <c r="A47" s="115">
        <v>22</v>
      </c>
      <c r="B47" s="116" t="s">
        <v>385</v>
      </c>
      <c r="C47" s="135" t="s">
        <v>199</v>
      </c>
      <c r="D47" s="135"/>
      <c r="E47" s="135" t="s">
        <v>133</v>
      </c>
      <c r="F47" s="135" t="s">
        <v>150</v>
      </c>
      <c r="G47" s="116"/>
      <c r="H47" s="117"/>
      <c r="I47" s="152"/>
      <c r="J47" s="203"/>
      <c r="K47" s="70"/>
      <c r="L47" s="70">
        <v>45</v>
      </c>
      <c r="M47" s="135"/>
      <c r="N47" s="135" t="s">
        <v>521</v>
      </c>
      <c r="O47" s="135"/>
      <c r="P47" s="163"/>
      <c r="Q47" s="158"/>
    </row>
    <row r="48" spans="1:17" ht="69" customHeight="1" x14ac:dyDescent="0.25">
      <c r="A48" s="115">
        <v>23</v>
      </c>
      <c r="B48" s="116" t="s">
        <v>386</v>
      </c>
      <c r="C48" s="135" t="s">
        <v>199</v>
      </c>
      <c r="D48" s="135"/>
      <c r="E48" s="135" t="s">
        <v>133</v>
      </c>
      <c r="F48" s="135" t="s">
        <v>134</v>
      </c>
      <c r="G48" s="116"/>
      <c r="H48" s="117"/>
      <c r="I48" s="152"/>
      <c r="J48" s="203"/>
      <c r="K48" s="70"/>
      <c r="L48" s="70"/>
      <c r="M48" s="135">
        <v>450</v>
      </c>
      <c r="N48" s="172" t="s">
        <v>545</v>
      </c>
      <c r="O48" s="135"/>
      <c r="P48" s="163"/>
      <c r="Q48" s="158"/>
    </row>
    <row r="49" spans="1:17" s="149" customFormat="1" ht="88.5" customHeight="1" x14ac:dyDescent="0.25">
      <c r="A49" s="135">
        <v>24</v>
      </c>
      <c r="B49" s="116" t="s">
        <v>387</v>
      </c>
      <c r="C49" s="135" t="s">
        <v>199</v>
      </c>
      <c r="D49" s="135" t="s">
        <v>73</v>
      </c>
      <c r="E49" s="135" t="s">
        <v>133</v>
      </c>
      <c r="F49" s="135" t="s">
        <v>150</v>
      </c>
      <c r="G49" s="117"/>
      <c r="H49" s="117"/>
      <c r="I49" s="120"/>
      <c r="J49" s="199"/>
      <c r="K49" s="206"/>
      <c r="L49" s="203">
        <v>225</v>
      </c>
      <c r="M49" s="135"/>
      <c r="N49" s="172" t="s">
        <v>549</v>
      </c>
      <c r="O49" s="135" t="s">
        <v>639</v>
      </c>
      <c r="P49" s="164"/>
      <c r="Q49" s="159"/>
    </row>
    <row r="50" spans="1:17" s="149" customFormat="1" ht="54.75" customHeight="1" x14ac:dyDescent="0.25">
      <c r="A50" s="135">
        <v>25</v>
      </c>
      <c r="B50" s="116" t="s">
        <v>388</v>
      </c>
      <c r="C50" s="135" t="s">
        <v>199</v>
      </c>
      <c r="D50" s="135" t="s">
        <v>73</v>
      </c>
      <c r="E50" s="135" t="s">
        <v>133</v>
      </c>
      <c r="F50" s="135" t="s">
        <v>150</v>
      </c>
      <c r="G50" s="117"/>
      <c r="H50" s="117"/>
      <c r="I50" s="120"/>
      <c r="J50" s="199"/>
      <c r="K50" s="206"/>
      <c r="L50" s="203">
        <v>25</v>
      </c>
      <c r="M50" s="135"/>
      <c r="N50" s="172" t="s">
        <v>550</v>
      </c>
      <c r="O50" s="135"/>
      <c r="P50" s="164"/>
      <c r="Q50" s="159"/>
    </row>
    <row r="51" spans="1:17" s="149" customFormat="1" ht="46.5" customHeight="1" x14ac:dyDescent="0.25">
      <c r="A51" s="135">
        <v>26</v>
      </c>
      <c r="B51" s="116" t="s">
        <v>389</v>
      </c>
      <c r="C51" s="135" t="s">
        <v>199</v>
      </c>
      <c r="D51" s="135" t="s">
        <v>73</v>
      </c>
      <c r="E51" s="135" t="s">
        <v>133</v>
      </c>
      <c r="F51" s="135" t="s">
        <v>150</v>
      </c>
      <c r="G51" s="117"/>
      <c r="H51" s="117"/>
      <c r="I51" s="120"/>
      <c r="J51" s="199"/>
      <c r="K51" s="206"/>
      <c r="L51" s="203"/>
      <c r="M51" s="135">
        <v>450</v>
      </c>
      <c r="N51" s="135" t="s">
        <v>551</v>
      </c>
      <c r="O51" s="135" t="s">
        <v>640</v>
      </c>
      <c r="P51" s="164"/>
      <c r="Q51" s="159"/>
    </row>
    <row r="52" spans="1:17" s="149" customFormat="1" ht="34.5" hidden="1" customHeight="1" x14ac:dyDescent="0.25">
      <c r="A52" s="135" t="s">
        <v>29</v>
      </c>
      <c r="B52" s="115" t="s">
        <v>196</v>
      </c>
      <c r="C52" s="135" t="s">
        <v>28</v>
      </c>
      <c r="D52" s="135" t="s">
        <v>20</v>
      </c>
      <c r="E52" s="135" t="s">
        <v>21</v>
      </c>
      <c r="F52" s="135" t="s">
        <v>132</v>
      </c>
      <c r="G52" s="117">
        <v>124.5</v>
      </c>
      <c r="H52" s="117">
        <v>87.4</v>
      </c>
      <c r="I52" s="135">
        <v>100</v>
      </c>
      <c r="J52" s="70">
        <v>102</v>
      </c>
      <c r="K52" s="70">
        <v>104</v>
      </c>
      <c r="L52" s="70">
        <v>105</v>
      </c>
      <c r="M52" s="135">
        <v>105</v>
      </c>
      <c r="N52" s="135" t="s">
        <v>132</v>
      </c>
      <c r="O52" s="135"/>
      <c r="P52" s="164"/>
      <c r="Q52" s="159"/>
    </row>
    <row r="53" spans="1:17" s="149" customFormat="1" ht="34.5" hidden="1" customHeight="1" x14ac:dyDescent="0.25">
      <c r="A53" s="135" t="s">
        <v>31</v>
      </c>
      <c r="B53" s="115" t="s">
        <v>197</v>
      </c>
      <c r="C53" s="135" t="s">
        <v>28</v>
      </c>
      <c r="D53" s="135" t="s">
        <v>20</v>
      </c>
      <c r="E53" s="135" t="s">
        <v>21</v>
      </c>
      <c r="F53" s="135" t="s">
        <v>132</v>
      </c>
      <c r="G53" s="117">
        <v>84.8</v>
      </c>
      <c r="H53" s="117">
        <v>119.4</v>
      </c>
      <c r="I53" s="135">
        <v>120</v>
      </c>
      <c r="J53" s="70">
        <v>121</v>
      </c>
      <c r="K53" s="70">
        <v>122</v>
      </c>
      <c r="L53" s="70">
        <v>123</v>
      </c>
      <c r="M53" s="135">
        <v>124</v>
      </c>
      <c r="N53" s="135" t="s">
        <v>132</v>
      </c>
      <c r="O53" s="135"/>
      <c r="P53" s="164"/>
      <c r="Q53" s="159"/>
    </row>
    <row r="54" spans="1:17" s="149" customFormat="1" ht="34.5" hidden="1" customHeight="1" x14ac:dyDescent="0.25">
      <c r="A54" s="135" t="s">
        <v>33</v>
      </c>
      <c r="B54" s="115" t="s">
        <v>198</v>
      </c>
      <c r="C54" s="135" t="s">
        <v>35</v>
      </c>
      <c r="D54" s="135" t="s">
        <v>20</v>
      </c>
      <c r="E54" s="135" t="s">
        <v>21</v>
      </c>
      <c r="F54" s="135" t="s">
        <v>132</v>
      </c>
      <c r="G54" s="117">
        <v>100</v>
      </c>
      <c r="H54" s="117">
        <v>65</v>
      </c>
      <c r="I54" s="135">
        <v>70</v>
      </c>
      <c r="J54" s="70">
        <v>75</v>
      </c>
      <c r="K54" s="70">
        <v>75</v>
      </c>
      <c r="L54" s="70">
        <v>80</v>
      </c>
      <c r="M54" s="135">
        <v>80</v>
      </c>
      <c r="N54" s="135" t="s">
        <v>132</v>
      </c>
      <c r="O54" s="135"/>
      <c r="P54" s="164"/>
      <c r="Q54" s="159"/>
    </row>
    <row r="55" spans="1:17" s="149" customFormat="1" ht="155.25" hidden="1" customHeight="1" x14ac:dyDescent="0.25">
      <c r="A55" s="115"/>
      <c r="B55" s="115" t="s">
        <v>390</v>
      </c>
      <c r="C55" s="135" t="s">
        <v>137</v>
      </c>
      <c r="D55" s="135" t="s">
        <v>138</v>
      </c>
      <c r="E55" s="135" t="s">
        <v>133</v>
      </c>
      <c r="F55" s="135" t="s">
        <v>134</v>
      </c>
      <c r="G55" s="116"/>
      <c r="H55" s="120">
        <v>9080.4</v>
      </c>
      <c r="I55" s="135"/>
      <c r="J55" s="70"/>
      <c r="K55" s="70"/>
      <c r="L55" s="70"/>
      <c r="M55" s="135"/>
      <c r="N55" s="135" t="s">
        <v>132</v>
      </c>
      <c r="O55" s="135" t="s">
        <v>139</v>
      </c>
      <c r="P55" s="164"/>
      <c r="Q55" s="159"/>
    </row>
    <row r="56" spans="1:17" s="149" customFormat="1" ht="77.25" hidden="1" customHeight="1" x14ac:dyDescent="0.25">
      <c r="A56" s="115"/>
      <c r="B56" s="128" t="s">
        <v>391</v>
      </c>
      <c r="C56" s="135" t="s">
        <v>141</v>
      </c>
      <c r="D56" s="135" t="s">
        <v>142</v>
      </c>
      <c r="E56" s="135" t="s">
        <v>133</v>
      </c>
      <c r="F56" s="135" t="s">
        <v>134</v>
      </c>
      <c r="G56" s="116"/>
      <c r="H56" s="120"/>
      <c r="I56" s="120">
        <v>2000</v>
      </c>
      <c r="J56" s="203">
        <v>8000</v>
      </c>
      <c r="K56" s="74"/>
      <c r="L56" s="74"/>
      <c r="M56" s="116"/>
      <c r="N56" s="135" t="s">
        <v>132</v>
      </c>
      <c r="O56" s="135" t="s">
        <v>143</v>
      </c>
      <c r="P56" s="164"/>
      <c r="Q56" s="159"/>
    </row>
    <row r="57" spans="1:17" s="149" customFormat="1" ht="168" hidden="1" customHeight="1" x14ac:dyDescent="0.25">
      <c r="A57" s="115"/>
      <c r="B57" s="128" t="s">
        <v>392</v>
      </c>
      <c r="C57" s="135" t="s">
        <v>135</v>
      </c>
      <c r="D57" s="135" t="s">
        <v>142</v>
      </c>
      <c r="E57" s="135" t="s">
        <v>133</v>
      </c>
      <c r="F57" s="135" t="s">
        <v>134</v>
      </c>
      <c r="G57" s="116"/>
      <c r="H57" s="120">
        <v>2360</v>
      </c>
      <c r="I57" s="120">
        <v>9640</v>
      </c>
      <c r="J57" s="74"/>
      <c r="K57" s="74"/>
      <c r="L57" s="74"/>
      <c r="M57" s="116"/>
      <c r="N57" s="135" t="s">
        <v>132</v>
      </c>
      <c r="O57" s="135" t="s">
        <v>145</v>
      </c>
      <c r="P57" s="164"/>
      <c r="Q57" s="159"/>
    </row>
    <row r="58" spans="1:17" s="149" customFormat="1" ht="21.75" customHeight="1" x14ac:dyDescent="0.25">
      <c r="A58" s="275"/>
      <c r="B58" s="275"/>
      <c r="C58" s="275"/>
      <c r="D58" s="275"/>
      <c r="E58" s="275"/>
      <c r="F58" s="275"/>
      <c r="G58" s="275"/>
      <c r="H58" s="275"/>
      <c r="I58" s="275"/>
      <c r="J58" s="275"/>
      <c r="K58" s="275"/>
      <c r="L58" s="275"/>
      <c r="M58" s="275"/>
      <c r="N58" s="275"/>
      <c r="O58" s="275"/>
      <c r="P58" s="164"/>
      <c r="Q58" s="159"/>
    </row>
    <row r="59" spans="1:17" s="149" customFormat="1" ht="21.75" hidden="1" customHeight="1" x14ac:dyDescent="0.25">
      <c r="A59" s="137"/>
      <c r="B59" s="130" t="s">
        <v>66</v>
      </c>
      <c r="C59" s="137"/>
      <c r="D59" s="137"/>
      <c r="E59" s="137"/>
      <c r="F59" s="137"/>
      <c r="G59" s="137"/>
      <c r="H59" s="137"/>
      <c r="I59" s="137"/>
      <c r="J59" s="196"/>
      <c r="K59" s="196"/>
      <c r="L59" s="196"/>
      <c r="M59" s="137"/>
      <c r="N59" s="137"/>
      <c r="O59" s="137"/>
      <c r="P59" s="164"/>
      <c r="Q59" s="159"/>
    </row>
    <row r="60" spans="1:17" s="149" customFormat="1" ht="63" hidden="1" customHeight="1" x14ac:dyDescent="0.25">
      <c r="A60" s="137"/>
      <c r="B60" s="159"/>
      <c r="C60" s="137"/>
      <c r="D60" s="137"/>
      <c r="E60" s="137"/>
      <c r="F60" s="137"/>
      <c r="G60" s="137"/>
      <c r="H60" s="137"/>
      <c r="I60" s="137"/>
      <c r="J60" s="196"/>
      <c r="K60" s="196"/>
      <c r="L60" s="196"/>
      <c r="M60" s="137"/>
      <c r="N60" s="137"/>
      <c r="O60" s="137"/>
      <c r="P60" s="164"/>
      <c r="Q60" s="159"/>
    </row>
    <row r="61" spans="1:17" s="149" customFormat="1" ht="21.75" hidden="1" customHeight="1" x14ac:dyDescent="0.25">
      <c r="A61" s="137"/>
      <c r="B61" s="137" t="s">
        <v>334</v>
      </c>
      <c r="C61" s="137"/>
      <c r="D61" s="137"/>
      <c r="E61" s="137"/>
      <c r="F61" s="137"/>
      <c r="G61" s="137"/>
      <c r="H61" s="137"/>
      <c r="I61" s="137"/>
      <c r="J61" s="196"/>
      <c r="K61" s="196"/>
      <c r="L61" s="196"/>
      <c r="M61" s="137"/>
      <c r="N61" s="137"/>
      <c r="O61" s="137"/>
      <c r="P61" s="164"/>
      <c r="Q61" s="159"/>
    </row>
    <row r="62" spans="1:17" s="149" customFormat="1" ht="21.75" hidden="1" customHeight="1" x14ac:dyDescent="0.25">
      <c r="A62" s="137"/>
      <c r="B62" s="137"/>
      <c r="C62" s="137"/>
      <c r="D62" s="137"/>
      <c r="E62" s="137"/>
      <c r="F62" s="137"/>
      <c r="G62" s="137"/>
      <c r="H62" s="137"/>
      <c r="I62" s="137"/>
      <c r="J62" s="196"/>
      <c r="K62" s="196"/>
      <c r="L62" s="196"/>
      <c r="M62" s="137"/>
      <c r="N62" s="137"/>
      <c r="O62" s="137"/>
      <c r="P62" s="164"/>
      <c r="Q62" s="159"/>
    </row>
    <row r="63" spans="1:17" s="149" customFormat="1" ht="21" customHeight="1" x14ac:dyDescent="0.25">
      <c r="A63" s="231">
        <v>27</v>
      </c>
      <c r="B63" s="115" t="s">
        <v>38</v>
      </c>
      <c r="C63" s="135"/>
      <c r="D63" s="135"/>
      <c r="E63" s="135"/>
      <c r="F63" s="135"/>
      <c r="G63" s="135"/>
      <c r="H63" s="135"/>
      <c r="I63" s="135"/>
      <c r="J63" s="70"/>
      <c r="K63" s="70"/>
      <c r="L63" s="70"/>
      <c r="M63" s="135"/>
      <c r="N63" s="135"/>
      <c r="O63" s="150"/>
      <c r="P63" s="164"/>
      <c r="Q63" s="159"/>
    </row>
    <row r="64" spans="1:17" s="149" customFormat="1" ht="21" customHeight="1" x14ac:dyDescent="0.25">
      <c r="A64" s="231"/>
      <c r="B64" s="116" t="s">
        <v>39</v>
      </c>
      <c r="C64" s="135" t="s">
        <v>200</v>
      </c>
      <c r="D64" s="135" t="s">
        <v>20</v>
      </c>
      <c r="E64" s="135" t="s">
        <v>21</v>
      </c>
      <c r="F64" s="135" t="s">
        <v>132</v>
      </c>
      <c r="G64" s="135">
        <v>13.3</v>
      </c>
      <c r="H64" s="135">
        <v>13.2</v>
      </c>
      <c r="I64" s="135">
        <v>14.9</v>
      </c>
      <c r="J64" s="70">
        <v>15.5</v>
      </c>
      <c r="K64" s="70">
        <v>16.899999999999999</v>
      </c>
      <c r="L64" s="70">
        <v>17.899999999999999</v>
      </c>
      <c r="M64" s="135">
        <v>18.899999999999999</v>
      </c>
      <c r="N64" s="135" t="s">
        <v>132</v>
      </c>
      <c r="O64" s="135"/>
      <c r="P64" s="164"/>
      <c r="Q64" s="159"/>
    </row>
    <row r="65" spans="1:17" s="149" customFormat="1" ht="30" x14ac:dyDescent="0.25">
      <c r="A65" s="115">
        <v>28</v>
      </c>
      <c r="B65" s="116" t="s">
        <v>336</v>
      </c>
      <c r="C65" s="135" t="s">
        <v>200</v>
      </c>
      <c r="D65" s="135"/>
      <c r="E65" s="135" t="s">
        <v>133</v>
      </c>
      <c r="F65" s="135" t="s">
        <v>134</v>
      </c>
      <c r="G65" s="116"/>
      <c r="H65" s="135"/>
      <c r="I65" s="135">
        <v>1500</v>
      </c>
      <c r="J65" s="70"/>
      <c r="K65" s="203"/>
      <c r="L65" s="74"/>
      <c r="M65" s="116"/>
      <c r="N65" s="135" t="s">
        <v>312</v>
      </c>
      <c r="O65" s="135" t="s">
        <v>649</v>
      </c>
      <c r="P65" s="164"/>
      <c r="Q65" s="159"/>
    </row>
    <row r="66" spans="1:17" s="149" customFormat="1" ht="90" x14ac:dyDescent="0.25">
      <c r="A66" s="115">
        <v>29</v>
      </c>
      <c r="B66" s="116" t="s">
        <v>337</v>
      </c>
      <c r="C66" s="135" t="s">
        <v>200</v>
      </c>
      <c r="D66" s="135"/>
      <c r="E66" s="135" t="s">
        <v>133</v>
      </c>
      <c r="F66" s="135" t="s">
        <v>134</v>
      </c>
      <c r="G66" s="116"/>
      <c r="H66" s="135"/>
      <c r="I66" s="135">
        <v>4200</v>
      </c>
      <c r="J66" s="70"/>
      <c r="K66" s="203"/>
      <c r="L66" s="74"/>
      <c r="M66" s="116"/>
      <c r="N66" s="135" t="s">
        <v>312</v>
      </c>
      <c r="O66" s="135" t="s">
        <v>626</v>
      </c>
      <c r="P66" s="164"/>
      <c r="Q66" s="159"/>
    </row>
    <row r="67" spans="1:17" s="149" customFormat="1" ht="30" x14ac:dyDescent="0.25">
      <c r="A67" s="115">
        <v>30</v>
      </c>
      <c r="B67" s="116" t="s">
        <v>648</v>
      </c>
      <c r="C67" s="135" t="s">
        <v>200</v>
      </c>
      <c r="D67" s="135"/>
      <c r="E67" s="135" t="s">
        <v>133</v>
      </c>
      <c r="F67" s="135" t="s">
        <v>134</v>
      </c>
      <c r="G67" s="116"/>
      <c r="H67" s="135"/>
      <c r="I67" s="135"/>
      <c r="J67" s="70">
        <v>7000</v>
      </c>
      <c r="K67" s="203"/>
      <c r="L67" s="74"/>
      <c r="M67" s="116"/>
      <c r="N67" s="135" t="s">
        <v>312</v>
      </c>
      <c r="O67" s="135" t="s">
        <v>650</v>
      </c>
      <c r="P67" s="164"/>
      <c r="Q67" s="159"/>
    </row>
    <row r="68" spans="1:17" s="149" customFormat="1" ht="45" x14ac:dyDescent="0.25">
      <c r="A68" s="115">
        <v>31</v>
      </c>
      <c r="B68" s="116" t="s">
        <v>647</v>
      </c>
      <c r="C68" s="135" t="s">
        <v>200</v>
      </c>
      <c r="D68" s="135"/>
      <c r="E68" s="135" t="s">
        <v>133</v>
      </c>
      <c r="F68" s="188" t="s">
        <v>134</v>
      </c>
      <c r="G68" s="116"/>
      <c r="H68" s="135"/>
      <c r="I68" s="135"/>
      <c r="J68" s="70">
        <v>12000</v>
      </c>
      <c r="K68" s="203">
        <v>13000</v>
      </c>
      <c r="L68" s="74"/>
      <c r="M68" s="116"/>
      <c r="N68" s="135" t="s">
        <v>312</v>
      </c>
      <c r="O68" s="135" t="s">
        <v>651</v>
      </c>
      <c r="P68" s="164"/>
      <c r="Q68" s="159"/>
    </row>
    <row r="69" spans="1:17" s="149" customFormat="1" ht="60" x14ac:dyDescent="0.25">
      <c r="A69" s="115">
        <v>32</v>
      </c>
      <c r="B69" s="116" t="s">
        <v>338</v>
      </c>
      <c r="C69" s="135" t="s">
        <v>200</v>
      </c>
      <c r="D69" s="135"/>
      <c r="E69" s="135" t="s">
        <v>133</v>
      </c>
      <c r="F69" s="188" t="s">
        <v>134</v>
      </c>
      <c r="G69" s="116"/>
      <c r="H69" s="135"/>
      <c r="I69" s="135">
        <v>150</v>
      </c>
      <c r="J69" s="70"/>
      <c r="K69" s="203"/>
      <c r="L69" s="74"/>
      <c r="M69" s="116"/>
      <c r="N69" s="135"/>
      <c r="O69" s="135" t="s">
        <v>625</v>
      </c>
      <c r="P69" s="164"/>
      <c r="Q69" s="159"/>
    </row>
    <row r="70" spans="1:17" s="149" customFormat="1" ht="45" hidden="1" x14ac:dyDescent="0.25">
      <c r="A70" s="115"/>
      <c r="B70" s="116" t="s">
        <v>339</v>
      </c>
      <c r="C70" s="135" t="s">
        <v>200</v>
      </c>
      <c r="D70" s="135"/>
      <c r="E70" s="135"/>
      <c r="F70" s="135"/>
      <c r="G70" s="138"/>
      <c r="H70" s="135"/>
      <c r="I70" s="135"/>
      <c r="J70" s="70"/>
      <c r="K70" s="203"/>
      <c r="L70" s="74"/>
      <c r="M70" s="116"/>
      <c r="N70" s="135"/>
      <c r="O70" s="135"/>
      <c r="P70" s="164"/>
      <c r="Q70" s="159"/>
    </row>
    <row r="71" spans="1:17" s="149" customFormat="1" ht="18" customHeight="1" x14ac:dyDescent="0.25">
      <c r="A71" s="231">
        <v>33</v>
      </c>
      <c r="B71" s="115" t="s">
        <v>41</v>
      </c>
      <c r="C71" s="116"/>
      <c r="D71" s="116"/>
      <c r="E71" s="135"/>
      <c r="F71" s="135"/>
      <c r="G71" s="135"/>
      <c r="H71" s="135"/>
      <c r="I71" s="135"/>
      <c r="J71" s="70"/>
      <c r="K71" s="70"/>
      <c r="L71" s="70"/>
      <c r="M71" s="135"/>
      <c r="N71" s="135"/>
      <c r="O71" s="150"/>
      <c r="P71" s="164"/>
      <c r="Q71" s="159"/>
    </row>
    <row r="72" spans="1:17" s="149" customFormat="1" ht="34.5" customHeight="1" x14ac:dyDescent="0.25">
      <c r="A72" s="231"/>
      <c r="B72" s="116" t="s">
        <v>42</v>
      </c>
      <c r="C72" s="135" t="s">
        <v>28</v>
      </c>
      <c r="D72" s="135" t="s">
        <v>20</v>
      </c>
      <c r="E72" s="135" t="s">
        <v>43</v>
      </c>
      <c r="F72" s="135" t="s">
        <v>132</v>
      </c>
      <c r="G72" s="142">
        <v>14.211</v>
      </c>
      <c r="H72" s="135">
        <v>5.0999999999999996</v>
      </c>
      <c r="I72" s="135">
        <v>19.8</v>
      </c>
      <c r="J72" s="70">
        <v>20.100000000000001</v>
      </c>
      <c r="K72" s="70">
        <v>20.7</v>
      </c>
      <c r="L72" s="70">
        <v>21.5</v>
      </c>
      <c r="M72" s="135">
        <v>22.1</v>
      </c>
      <c r="N72" s="135" t="s">
        <v>132</v>
      </c>
      <c r="O72" s="135"/>
      <c r="P72" s="164"/>
      <c r="Q72" s="159"/>
    </row>
    <row r="73" spans="1:17" s="149" customFormat="1" ht="15.75" customHeight="1" x14ac:dyDescent="0.25">
      <c r="A73" s="231">
        <v>34</v>
      </c>
      <c r="B73" s="115" t="s">
        <v>45</v>
      </c>
      <c r="C73" s="135"/>
      <c r="D73" s="135"/>
      <c r="E73" s="135"/>
      <c r="F73" s="135"/>
      <c r="G73" s="135"/>
      <c r="H73" s="135"/>
      <c r="I73" s="135"/>
      <c r="J73" s="70"/>
      <c r="K73" s="70"/>
      <c r="L73" s="70"/>
      <c r="M73" s="135"/>
      <c r="N73" s="135"/>
      <c r="O73" s="150"/>
      <c r="P73" s="164"/>
      <c r="Q73" s="159"/>
    </row>
    <row r="74" spans="1:17" s="149" customFormat="1" ht="60" customHeight="1" x14ac:dyDescent="0.25">
      <c r="A74" s="231"/>
      <c r="B74" s="141" t="s">
        <v>393</v>
      </c>
      <c r="C74" s="135" t="s">
        <v>28</v>
      </c>
      <c r="D74" s="135" t="s">
        <v>20</v>
      </c>
      <c r="E74" s="135" t="s">
        <v>43</v>
      </c>
      <c r="F74" s="135" t="s">
        <v>132</v>
      </c>
      <c r="G74" s="117">
        <v>0</v>
      </c>
      <c r="H74" s="135">
        <v>0</v>
      </c>
      <c r="I74" s="135">
        <v>0.5</v>
      </c>
      <c r="J74" s="70">
        <v>0.7</v>
      </c>
      <c r="K74" s="70">
        <v>0.9</v>
      </c>
      <c r="L74" s="199">
        <v>1</v>
      </c>
      <c r="M74" s="135">
        <v>1.3</v>
      </c>
      <c r="N74" s="135" t="s">
        <v>132</v>
      </c>
      <c r="O74" s="135"/>
      <c r="P74" s="164"/>
      <c r="Q74" s="159"/>
    </row>
    <row r="75" spans="1:17" s="149" customFormat="1" ht="51.75" customHeight="1" x14ac:dyDescent="0.25">
      <c r="A75" s="189">
        <v>35</v>
      </c>
      <c r="B75" s="141" t="s">
        <v>662</v>
      </c>
      <c r="C75" s="188" t="s">
        <v>200</v>
      </c>
      <c r="D75" s="188" t="s">
        <v>20</v>
      </c>
      <c r="E75" s="188" t="s">
        <v>554</v>
      </c>
      <c r="F75" s="188" t="s">
        <v>134</v>
      </c>
      <c r="G75" s="117"/>
      <c r="H75" s="188"/>
      <c r="I75" s="188">
        <v>80</v>
      </c>
      <c r="J75" s="70"/>
      <c r="K75" s="70"/>
      <c r="L75" s="199"/>
      <c r="M75" s="188"/>
      <c r="N75" s="188"/>
      <c r="O75" s="188" t="s">
        <v>652</v>
      </c>
      <c r="P75" s="164"/>
      <c r="Q75" s="159"/>
    </row>
    <row r="76" spans="1:17" s="149" customFormat="1" ht="46.5" customHeight="1" x14ac:dyDescent="0.25">
      <c r="A76" s="189">
        <v>36</v>
      </c>
      <c r="B76" s="141" t="s">
        <v>663</v>
      </c>
      <c r="C76" s="188" t="s">
        <v>200</v>
      </c>
      <c r="D76" s="188" t="s">
        <v>20</v>
      </c>
      <c r="E76" s="188" t="s">
        <v>554</v>
      </c>
      <c r="F76" s="188" t="s">
        <v>134</v>
      </c>
      <c r="G76" s="117"/>
      <c r="H76" s="188"/>
      <c r="I76" s="188">
        <v>65</v>
      </c>
      <c r="J76" s="70"/>
      <c r="K76" s="70"/>
      <c r="L76" s="199"/>
      <c r="M76" s="188"/>
      <c r="N76" s="188"/>
      <c r="O76" s="188" t="s">
        <v>652</v>
      </c>
      <c r="P76" s="164"/>
      <c r="Q76" s="159"/>
    </row>
    <row r="77" spans="1:17" s="149" customFormat="1" ht="45" customHeight="1" x14ac:dyDescent="0.25">
      <c r="A77" s="189">
        <v>37</v>
      </c>
      <c r="B77" s="141" t="s">
        <v>664</v>
      </c>
      <c r="C77" s="188" t="s">
        <v>200</v>
      </c>
      <c r="D77" s="188" t="s">
        <v>20</v>
      </c>
      <c r="E77" s="188" t="s">
        <v>554</v>
      </c>
      <c r="F77" s="188" t="s">
        <v>134</v>
      </c>
      <c r="G77" s="117"/>
      <c r="H77" s="188"/>
      <c r="I77" s="188">
        <v>210</v>
      </c>
      <c r="J77" s="70"/>
      <c r="K77" s="70"/>
      <c r="L77" s="199"/>
      <c r="M77" s="188"/>
      <c r="N77" s="188"/>
      <c r="O77" s="188" t="s">
        <v>626</v>
      </c>
      <c r="P77" s="164"/>
      <c r="Q77" s="159"/>
    </row>
    <row r="78" spans="1:17" s="149" customFormat="1" ht="34.5" customHeight="1" x14ac:dyDescent="0.25">
      <c r="A78" s="189">
        <v>38</v>
      </c>
      <c r="B78" s="141" t="s">
        <v>665</v>
      </c>
      <c r="C78" s="188" t="s">
        <v>200</v>
      </c>
      <c r="D78" s="188" t="s">
        <v>20</v>
      </c>
      <c r="E78" s="188" t="s">
        <v>554</v>
      </c>
      <c r="F78" s="188" t="s">
        <v>134</v>
      </c>
      <c r="G78" s="117"/>
      <c r="H78" s="188"/>
      <c r="I78" s="188">
        <v>40</v>
      </c>
      <c r="J78" s="70"/>
      <c r="K78" s="70"/>
      <c r="L78" s="199"/>
      <c r="M78" s="188"/>
      <c r="N78" s="188"/>
      <c r="O78" s="188" t="s">
        <v>653</v>
      </c>
      <c r="P78" s="164"/>
      <c r="Q78" s="159"/>
    </row>
    <row r="79" spans="1:17" s="149" customFormat="1" ht="34.5" customHeight="1" x14ac:dyDescent="0.25">
      <c r="A79" s="239">
        <v>39</v>
      </c>
      <c r="B79" s="244" t="s">
        <v>666</v>
      </c>
      <c r="C79" s="246" t="s">
        <v>200</v>
      </c>
      <c r="D79" s="246" t="s">
        <v>20</v>
      </c>
      <c r="E79" s="193" t="s">
        <v>311</v>
      </c>
      <c r="F79" s="239" t="s">
        <v>657</v>
      </c>
      <c r="G79" s="117"/>
      <c r="H79" s="193"/>
      <c r="I79" s="193">
        <v>3</v>
      </c>
      <c r="J79" s="70"/>
      <c r="K79" s="70"/>
      <c r="L79" s="199"/>
      <c r="M79" s="193"/>
      <c r="N79" s="239" t="s">
        <v>661</v>
      </c>
      <c r="O79" s="239" t="s">
        <v>667</v>
      </c>
      <c r="P79" s="241"/>
      <c r="Q79" s="243"/>
    </row>
    <row r="80" spans="1:17" s="149" customFormat="1" ht="34.5" customHeight="1" x14ac:dyDescent="0.25">
      <c r="A80" s="240"/>
      <c r="B80" s="245"/>
      <c r="C80" s="247"/>
      <c r="D80" s="247"/>
      <c r="E80" s="193" t="s">
        <v>133</v>
      </c>
      <c r="F80" s="240"/>
      <c r="G80" s="117"/>
      <c r="H80" s="193"/>
      <c r="I80" s="193">
        <v>25.3</v>
      </c>
      <c r="J80" s="70"/>
      <c r="K80" s="70"/>
      <c r="L80" s="199"/>
      <c r="M80" s="193"/>
      <c r="N80" s="240"/>
      <c r="O80" s="240"/>
      <c r="P80" s="242"/>
      <c r="Q80" s="242"/>
    </row>
    <row r="81" spans="1:17" s="149" customFormat="1" ht="20.25" customHeight="1" x14ac:dyDescent="0.25">
      <c r="A81" s="239">
        <v>40</v>
      </c>
      <c r="B81" s="121" t="s">
        <v>340</v>
      </c>
      <c r="C81" s="135"/>
      <c r="D81" s="135"/>
      <c r="E81" s="135"/>
      <c r="F81" s="135"/>
      <c r="G81" s="142"/>
      <c r="H81" s="135"/>
      <c r="I81" s="135"/>
      <c r="J81" s="70"/>
      <c r="K81" s="70"/>
      <c r="L81" s="199"/>
      <c r="M81" s="135"/>
      <c r="N81" s="135"/>
      <c r="O81" s="135"/>
      <c r="P81" s="164"/>
      <c r="Q81" s="159"/>
    </row>
    <row r="82" spans="1:17" s="149" customFormat="1" ht="34.5" customHeight="1" x14ac:dyDescent="0.25">
      <c r="A82" s="240"/>
      <c r="B82" s="141" t="s">
        <v>362</v>
      </c>
      <c r="C82" s="135" t="s">
        <v>192</v>
      </c>
      <c r="D82" s="135"/>
      <c r="E82" s="135" t="s">
        <v>21</v>
      </c>
      <c r="F82" s="135"/>
      <c r="G82" s="117">
        <v>72.099999999999994</v>
      </c>
      <c r="H82" s="117">
        <v>71</v>
      </c>
      <c r="I82" s="117">
        <v>78</v>
      </c>
      <c r="J82" s="199">
        <v>80</v>
      </c>
      <c r="K82" s="199">
        <v>85</v>
      </c>
      <c r="L82" s="199">
        <v>90</v>
      </c>
      <c r="M82" s="117">
        <v>95</v>
      </c>
      <c r="N82" s="135"/>
      <c r="O82" s="135"/>
      <c r="P82" s="164"/>
      <c r="Q82" s="159"/>
    </row>
    <row r="83" spans="1:17" s="149" customFormat="1" ht="34.5" hidden="1" customHeight="1" x14ac:dyDescent="0.25">
      <c r="A83" s="135"/>
      <c r="B83" s="141"/>
      <c r="C83" s="135"/>
      <c r="D83" s="135"/>
      <c r="E83" s="135"/>
      <c r="F83" s="135"/>
      <c r="G83" s="142"/>
      <c r="H83" s="135"/>
      <c r="I83" s="135"/>
      <c r="J83" s="70"/>
      <c r="K83" s="70"/>
      <c r="L83" s="199"/>
      <c r="M83" s="135"/>
      <c r="N83" s="135"/>
      <c r="O83" s="135"/>
      <c r="P83" s="164"/>
      <c r="Q83" s="159"/>
    </row>
    <row r="84" spans="1:17" s="149" customFormat="1" ht="16.5" customHeight="1" x14ac:dyDescent="0.25">
      <c r="A84" s="275" t="s">
        <v>47</v>
      </c>
      <c r="B84" s="275"/>
      <c r="C84" s="275"/>
      <c r="D84" s="275"/>
      <c r="E84" s="275"/>
      <c r="F84" s="275"/>
      <c r="G84" s="275"/>
      <c r="H84" s="275"/>
      <c r="I84" s="275"/>
      <c r="J84" s="275"/>
      <c r="K84" s="275"/>
      <c r="L84" s="275"/>
      <c r="M84" s="275"/>
      <c r="N84" s="275"/>
      <c r="O84" s="275"/>
      <c r="P84" s="164"/>
      <c r="Q84" s="159"/>
    </row>
    <row r="85" spans="1:17" s="149" customFormat="1" ht="48" customHeight="1" x14ac:dyDescent="0.25">
      <c r="A85" s="135">
        <v>41</v>
      </c>
      <c r="B85" s="115" t="s">
        <v>48</v>
      </c>
      <c r="C85" s="115"/>
      <c r="D85" s="115"/>
      <c r="E85" s="115"/>
      <c r="F85" s="115"/>
      <c r="G85" s="116"/>
      <c r="H85" s="116"/>
      <c r="I85" s="116"/>
      <c r="J85" s="74"/>
      <c r="K85" s="74"/>
      <c r="L85" s="74"/>
      <c r="M85" s="116"/>
      <c r="N85" s="135"/>
      <c r="O85" s="150"/>
      <c r="P85" s="164"/>
      <c r="Q85" s="159"/>
    </row>
    <row r="86" spans="1:17" s="149" customFormat="1" ht="47.25" customHeight="1" x14ac:dyDescent="0.25">
      <c r="A86" s="135">
        <v>42</v>
      </c>
      <c r="B86" s="115" t="s">
        <v>49</v>
      </c>
      <c r="C86" s="115"/>
      <c r="D86" s="115"/>
      <c r="E86" s="115"/>
      <c r="F86" s="115"/>
      <c r="G86" s="116"/>
      <c r="H86" s="116"/>
      <c r="I86" s="116"/>
      <c r="J86" s="74"/>
      <c r="K86" s="74"/>
      <c r="L86" s="74"/>
      <c r="M86" s="116"/>
      <c r="N86" s="135"/>
      <c r="O86" s="150"/>
      <c r="P86" s="164"/>
      <c r="Q86" s="159"/>
    </row>
    <row r="87" spans="1:17" s="149" customFormat="1" ht="54" customHeight="1" x14ac:dyDescent="0.25">
      <c r="A87" s="135">
        <v>43</v>
      </c>
      <c r="B87" s="115" t="s">
        <v>394</v>
      </c>
      <c r="C87" s="135" t="s">
        <v>51</v>
      </c>
      <c r="D87" s="135" t="s">
        <v>146</v>
      </c>
      <c r="E87" s="135" t="s">
        <v>43</v>
      </c>
      <c r="F87" s="135" t="s">
        <v>132</v>
      </c>
      <c r="G87" s="135">
        <v>0.68300000000000005</v>
      </c>
      <c r="H87" s="142">
        <v>1</v>
      </c>
      <c r="I87" s="135">
        <v>0.36499999999999999</v>
      </c>
      <c r="J87" s="70">
        <v>0.36499999999999999</v>
      </c>
      <c r="K87" s="70">
        <v>0.36499999999999999</v>
      </c>
      <c r="L87" s="70">
        <v>0.36499999999999999</v>
      </c>
      <c r="M87" s="135">
        <v>0.36499999999999999</v>
      </c>
      <c r="N87" s="135" t="s">
        <v>132</v>
      </c>
      <c r="O87" s="135"/>
      <c r="P87" s="164"/>
      <c r="Q87" s="159"/>
    </row>
    <row r="88" spans="1:17" s="149" customFormat="1" ht="34.5" customHeight="1" x14ac:dyDescent="0.25">
      <c r="A88" s="135">
        <v>44</v>
      </c>
      <c r="B88" s="115" t="s">
        <v>346</v>
      </c>
      <c r="C88" s="135"/>
      <c r="D88" s="135"/>
      <c r="E88" s="135"/>
      <c r="F88" s="135"/>
      <c r="G88" s="135">
        <v>0.22500000000000001</v>
      </c>
      <c r="H88" s="142">
        <v>0.14899999999999999</v>
      </c>
      <c r="I88" s="135">
        <v>0.16400000000000001</v>
      </c>
      <c r="J88" s="70">
        <v>0.20899999999999999</v>
      </c>
      <c r="K88" s="70">
        <v>0.21199999999999999</v>
      </c>
      <c r="L88" s="70">
        <v>0.21199999999999999</v>
      </c>
      <c r="M88" s="135">
        <v>0.21199999999999999</v>
      </c>
      <c r="N88" s="135"/>
      <c r="O88" s="135"/>
      <c r="P88" s="164"/>
      <c r="Q88" s="159"/>
    </row>
    <row r="89" spans="1:17" s="149" customFormat="1" ht="44.25" customHeight="1" x14ac:dyDescent="0.25">
      <c r="A89" s="135">
        <v>45</v>
      </c>
      <c r="B89" s="115" t="s">
        <v>52</v>
      </c>
      <c r="C89" s="135"/>
      <c r="D89" s="135"/>
      <c r="E89" s="135"/>
      <c r="F89" s="135"/>
      <c r="G89" s="135"/>
      <c r="H89" s="135"/>
      <c r="I89" s="135"/>
      <c r="J89" s="70"/>
      <c r="K89" s="70"/>
      <c r="L89" s="70"/>
      <c r="M89" s="135"/>
      <c r="N89" s="135"/>
      <c r="O89" s="135"/>
      <c r="P89" s="164"/>
      <c r="Q89" s="159"/>
    </row>
    <row r="90" spans="1:17" s="149" customFormat="1" ht="34.5" customHeight="1" x14ac:dyDescent="0.25">
      <c r="A90" s="135">
        <v>46</v>
      </c>
      <c r="B90" s="115" t="s">
        <v>395</v>
      </c>
      <c r="C90" s="135" t="s">
        <v>54</v>
      </c>
      <c r="D90" s="135" t="s">
        <v>55</v>
      </c>
      <c r="E90" s="135" t="s">
        <v>21</v>
      </c>
      <c r="F90" s="135" t="s">
        <v>132</v>
      </c>
      <c r="G90" s="117">
        <v>97.3</v>
      </c>
      <c r="H90" s="117">
        <v>98</v>
      </c>
      <c r="I90" s="117">
        <v>99.3</v>
      </c>
      <c r="J90" s="199">
        <v>99.5</v>
      </c>
      <c r="K90" s="199">
        <v>100</v>
      </c>
      <c r="L90" s="199">
        <v>100</v>
      </c>
      <c r="M90" s="117">
        <v>100</v>
      </c>
      <c r="N90" s="117" t="s">
        <v>132</v>
      </c>
      <c r="O90" s="135"/>
      <c r="P90" s="164"/>
      <c r="Q90" s="159"/>
    </row>
    <row r="91" spans="1:17" s="149" customFormat="1" ht="34.5" customHeight="1" x14ac:dyDescent="0.25">
      <c r="A91" s="135">
        <v>47</v>
      </c>
      <c r="B91" s="115" t="s">
        <v>56</v>
      </c>
      <c r="C91" s="115"/>
      <c r="D91" s="115"/>
      <c r="E91" s="115"/>
      <c r="F91" s="115"/>
      <c r="G91" s="116"/>
      <c r="H91" s="116"/>
      <c r="I91" s="116"/>
      <c r="J91" s="74"/>
      <c r="K91" s="74"/>
      <c r="L91" s="74"/>
      <c r="M91" s="116"/>
      <c r="N91" s="135"/>
      <c r="O91" s="150"/>
      <c r="P91" s="164"/>
      <c r="Q91" s="159"/>
    </row>
    <row r="92" spans="1:17" s="149" customFormat="1" ht="46.5" customHeight="1" x14ac:dyDescent="0.25">
      <c r="A92" s="135">
        <v>48</v>
      </c>
      <c r="B92" s="115" t="s">
        <v>627</v>
      </c>
      <c r="C92" s="135" t="s">
        <v>54</v>
      </c>
      <c r="D92" s="135" t="s">
        <v>55</v>
      </c>
      <c r="E92" s="135" t="s">
        <v>21</v>
      </c>
      <c r="F92" s="135" t="s">
        <v>132</v>
      </c>
      <c r="G92" s="117">
        <v>94.7</v>
      </c>
      <c r="H92" s="117">
        <v>95.1</v>
      </c>
      <c r="I92" s="117">
        <v>95.4</v>
      </c>
      <c r="J92" s="199">
        <v>95.8</v>
      </c>
      <c r="K92" s="199">
        <v>96.1</v>
      </c>
      <c r="L92" s="199">
        <v>96.4</v>
      </c>
      <c r="M92" s="117">
        <v>96.4</v>
      </c>
      <c r="N92" s="117" t="s">
        <v>132</v>
      </c>
      <c r="O92" s="135"/>
      <c r="P92" s="164"/>
      <c r="Q92" s="159"/>
    </row>
    <row r="93" spans="1:17" s="149" customFormat="1" ht="72" hidden="1" customHeight="1" x14ac:dyDescent="0.25">
      <c r="A93" s="135"/>
      <c r="B93" s="115" t="s">
        <v>58</v>
      </c>
      <c r="C93" s="115"/>
      <c r="D93" s="115"/>
      <c r="E93" s="115"/>
      <c r="F93" s="115"/>
      <c r="G93" s="116"/>
      <c r="H93" s="116"/>
      <c r="I93" s="116"/>
      <c r="J93" s="74"/>
      <c r="K93" s="74"/>
      <c r="L93" s="74"/>
      <c r="M93" s="116"/>
      <c r="N93" s="135"/>
      <c r="O93" s="150"/>
      <c r="P93" s="164"/>
      <c r="Q93" s="159"/>
    </row>
    <row r="94" spans="1:17" s="149" customFormat="1" ht="68.25" hidden="1" customHeight="1" x14ac:dyDescent="0.25">
      <c r="A94" s="135">
        <v>52</v>
      </c>
      <c r="B94" s="115" t="s">
        <v>396</v>
      </c>
      <c r="C94" s="135" t="s">
        <v>54</v>
      </c>
      <c r="D94" s="135" t="s">
        <v>55</v>
      </c>
      <c r="E94" s="135" t="s">
        <v>21</v>
      </c>
      <c r="F94" s="135" t="s">
        <v>132</v>
      </c>
      <c r="G94" s="117">
        <v>51</v>
      </c>
      <c r="H94" s="117">
        <v>52.7</v>
      </c>
      <c r="I94" s="117">
        <v>53</v>
      </c>
      <c r="J94" s="199">
        <v>55</v>
      </c>
      <c r="K94" s="199">
        <v>55.5</v>
      </c>
      <c r="L94" s="199">
        <v>60</v>
      </c>
      <c r="M94" s="117">
        <v>65</v>
      </c>
      <c r="N94" s="117" t="s">
        <v>132</v>
      </c>
      <c r="O94" s="135"/>
      <c r="P94" s="164"/>
      <c r="Q94" s="159"/>
    </row>
    <row r="95" spans="1:17" s="149" customFormat="1" ht="68.25" hidden="1" customHeight="1" x14ac:dyDescent="0.25">
      <c r="A95" s="135">
        <v>53</v>
      </c>
      <c r="B95" s="115" t="s">
        <v>397</v>
      </c>
      <c r="C95" s="135" t="s">
        <v>54</v>
      </c>
      <c r="D95" s="135" t="s">
        <v>55</v>
      </c>
      <c r="E95" s="135" t="s">
        <v>21</v>
      </c>
      <c r="F95" s="135" t="s">
        <v>132</v>
      </c>
      <c r="G95" s="135">
        <v>30.3</v>
      </c>
      <c r="H95" s="117">
        <v>11</v>
      </c>
      <c r="I95" s="117">
        <v>27.3</v>
      </c>
      <c r="J95" s="199">
        <v>10</v>
      </c>
      <c r="K95" s="199">
        <v>5</v>
      </c>
      <c r="L95" s="199">
        <v>5</v>
      </c>
      <c r="M95" s="117">
        <v>5</v>
      </c>
      <c r="N95" s="117" t="s">
        <v>132</v>
      </c>
      <c r="O95" s="135"/>
      <c r="P95" s="164"/>
      <c r="Q95" s="159"/>
    </row>
    <row r="96" spans="1:17" s="149" customFormat="1" ht="34.5" hidden="1" customHeight="1" x14ac:dyDescent="0.25">
      <c r="A96" s="135"/>
      <c r="B96" s="115" t="s">
        <v>61</v>
      </c>
      <c r="C96" s="115"/>
      <c r="D96" s="115"/>
      <c r="E96" s="115"/>
      <c r="F96" s="115"/>
      <c r="G96" s="116"/>
      <c r="H96" s="116"/>
      <c r="I96" s="116"/>
      <c r="J96" s="74"/>
      <c r="K96" s="74"/>
      <c r="L96" s="74"/>
      <c r="M96" s="116"/>
      <c r="N96" s="135"/>
      <c r="O96" s="150"/>
      <c r="P96" s="164"/>
      <c r="Q96" s="159"/>
    </row>
    <row r="97" spans="1:17" s="149" customFormat="1" ht="66.75" hidden="1" customHeight="1" x14ac:dyDescent="0.25">
      <c r="A97" s="135"/>
      <c r="B97" s="115" t="s">
        <v>398</v>
      </c>
      <c r="C97" s="115"/>
      <c r="D97" s="115"/>
      <c r="E97" s="115"/>
      <c r="F97" s="115"/>
      <c r="G97" s="116"/>
      <c r="H97" s="116"/>
      <c r="I97" s="116"/>
      <c r="J97" s="74"/>
      <c r="K97" s="74"/>
      <c r="L97" s="74"/>
      <c r="M97" s="116"/>
      <c r="N97" s="135"/>
      <c r="O97" s="150"/>
      <c r="P97" s="164"/>
      <c r="Q97" s="159"/>
    </row>
    <row r="98" spans="1:17" s="149" customFormat="1" ht="49.5" hidden="1" customHeight="1" x14ac:dyDescent="0.25">
      <c r="A98" s="135">
        <v>54</v>
      </c>
      <c r="B98" s="115" t="s">
        <v>399</v>
      </c>
      <c r="C98" s="135" t="s">
        <v>54</v>
      </c>
      <c r="D98" s="135" t="s">
        <v>55</v>
      </c>
      <c r="E98" s="135" t="s">
        <v>21</v>
      </c>
      <c r="F98" s="135" t="s">
        <v>132</v>
      </c>
      <c r="G98" s="117">
        <v>90</v>
      </c>
      <c r="H98" s="117">
        <v>90</v>
      </c>
      <c r="I98" s="117">
        <v>100</v>
      </c>
      <c r="J98" s="199">
        <v>100</v>
      </c>
      <c r="K98" s="199">
        <v>100</v>
      </c>
      <c r="L98" s="199">
        <v>100</v>
      </c>
      <c r="M98" s="117">
        <v>100</v>
      </c>
      <c r="N98" s="117" t="s">
        <v>132</v>
      </c>
      <c r="O98" s="135"/>
      <c r="P98" s="164"/>
      <c r="Q98" s="159"/>
    </row>
    <row r="99" spans="1:17" s="149" customFormat="1" ht="34.5" hidden="1" customHeight="1" x14ac:dyDescent="0.25">
      <c r="A99" s="135">
        <v>55</v>
      </c>
      <c r="B99" s="115" t="s">
        <v>400</v>
      </c>
      <c r="C99" s="135" t="s">
        <v>54</v>
      </c>
      <c r="D99" s="135" t="s">
        <v>55</v>
      </c>
      <c r="E99" s="135" t="s">
        <v>21</v>
      </c>
      <c r="F99" s="135" t="s">
        <v>132</v>
      </c>
      <c r="G99" s="117">
        <v>100</v>
      </c>
      <c r="H99" s="117">
        <v>100</v>
      </c>
      <c r="I99" s="117">
        <v>100</v>
      </c>
      <c r="J99" s="199">
        <v>100</v>
      </c>
      <c r="K99" s="199">
        <v>100</v>
      </c>
      <c r="L99" s="199">
        <v>100</v>
      </c>
      <c r="M99" s="117">
        <v>100</v>
      </c>
      <c r="N99" s="117" t="s">
        <v>132</v>
      </c>
      <c r="O99" s="135"/>
      <c r="P99" s="164"/>
      <c r="Q99" s="159"/>
    </row>
    <row r="100" spans="1:17" s="149" customFormat="1" ht="75" hidden="1" customHeight="1" x14ac:dyDescent="0.25">
      <c r="A100" s="135"/>
      <c r="B100" s="115" t="s">
        <v>65</v>
      </c>
      <c r="C100" s="115"/>
      <c r="D100" s="115"/>
      <c r="E100" s="115"/>
      <c r="F100" s="115"/>
      <c r="G100" s="116"/>
      <c r="H100" s="116"/>
      <c r="I100" s="116"/>
      <c r="J100" s="74"/>
      <c r="K100" s="74"/>
      <c r="L100" s="74"/>
      <c r="M100" s="116"/>
      <c r="N100" s="135"/>
      <c r="O100" s="150"/>
      <c r="P100" s="164"/>
      <c r="Q100" s="159"/>
    </row>
    <row r="101" spans="1:17" s="149" customFormat="1" ht="14.25" customHeight="1" x14ac:dyDescent="0.25">
      <c r="A101" s="249">
        <v>49</v>
      </c>
      <c r="B101" s="115" t="s">
        <v>66</v>
      </c>
      <c r="C101" s="135"/>
      <c r="D101" s="116"/>
      <c r="E101" s="135"/>
      <c r="F101" s="135"/>
      <c r="G101" s="135"/>
      <c r="H101" s="135"/>
      <c r="I101" s="135"/>
      <c r="J101" s="70"/>
      <c r="K101" s="70"/>
      <c r="L101" s="70"/>
      <c r="M101" s="135"/>
      <c r="N101" s="135"/>
      <c r="O101" s="150"/>
      <c r="P101" s="164"/>
      <c r="Q101" s="159"/>
    </row>
    <row r="102" spans="1:17" s="149" customFormat="1" ht="89.25" hidden="1" customHeight="1" x14ac:dyDescent="0.25">
      <c r="A102" s="280"/>
      <c r="B102" s="130" t="s">
        <v>333</v>
      </c>
      <c r="C102" s="135"/>
      <c r="D102" s="116"/>
      <c r="E102" s="135"/>
      <c r="F102" s="135"/>
      <c r="G102" s="135"/>
      <c r="H102" s="135"/>
      <c r="I102" s="135"/>
      <c r="J102" s="70"/>
      <c r="K102" s="70"/>
      <c r="L102" s="70"/>
      <c r="M102" s="135"/>
      <c r="N102" s="135"/>
      <c r="O102" s="150"/>
      <c r="P102" s="164"/>
      <c r="Q102" s="159"/>
    </row>
    <row r="103" spans="1:17" s="149" customFormat="1" ht="75" customHeight="1" x14ac:dyDescent="0.25">
      <c r="A103" s="281"/>
      <c r="B103" s="115" t="s">
        <v>401</v>
      </c>
      <c r="C103" s="135" t="s">
        <v>147</v>
      </c>
      <c r="D103" s="135" t="s">
        <v>69</v>
      </c>
      <c r="E103" s="135" t="s">
        <v>21</v>
      </c>
      <c r="F103" s="135" t="s">
        <v>132</v>
      </c>
      <c r="G103" s="161">
        <v>84.4</v>
      </c>
      <c r="H103" s="161">
        <v>85.6</v>
      </c>
      <c r="I103" s="161">
        <v>87.8</v>
      </c>
      <c r="J103" s="205">
        <v>90.4</v>
      </c>
      <c r="K103" s="205">
        <v>95.5</v>
      </c>
      <c r="L103" s="70">
        <v>100</v>
      </c>
      <c r="M103" s="135">
        <v>100</v>
      </c>
      <c r="N103" s="117" t="s">
        <v>132</v>
      </c>
      <c r="O103" s="135"/>
      <c r="P103" s="164"/>
      <c r="Q103" s="159"/>
    </row>
    <row r="104" spans="1:17" s="149" customFormat="1" ht="51.75" hidden="1" customHeight="1" x14ac:dyDescent="0.25">
      <c r="A104" s="135"/>
      <c r="B104" s="115" t="str">
        <f>'[1]ИП рус'!$B$542</f>
        <v>61. Показатель результата 1.1. Доля школ, расположенных в типовых зданиях</v>
      </c>
      <c r="C104" s="135"/>
      <c r="D104" s="135"/>
      <c r="E104" s="135"/>
      <c r="F104" s="135"/>
      <c r="G104" s="117"/>
      <c r="H104" s="117"/>
      <c r="I104" s="117"/>
      <c r="J104" s="199"/>
      <c r="K104" s="199"/>
      <c r="L104" s="199"/>
      <c r="M104" s="117"/>
      <c r="N104" s="117"/>
      <c r="O104" s="135"/>
      <c r="P104" s="164"/>
      <c r="Q104" s="159"/>
    </row>
    <row r="105" spans="1:17" s="149" customFormat="1" ht="15" customHeight="1" x14ac:dyDescent="0.25">
      <c r="A105" s="231">
        <v>50</v>
      </c>
      <c r="B105" s="115" t="s">
        <v>70</v>
      </c>
      <c r="C105" s="135"/>
      <c r="D105" s="116"/>
      <c r="E105" s="135"/>
      <c r="F105" s="135"/>
      <c r="G105" s="135"/>
      <c r="H105" s="135"/>
      <c r="I105" s="135"/>
      <c r="J105" s="70"/>
      <c r="K105" s="70"/>
      <c r="L105" s="70"/>
      <c r="M105" s="135"/>
      <c r="N105" s="135"/>
      <c r="O105" s="150"/>
      <c r="P105" s="164"/>
      <c r="Q105" s="159"/>
    </row>
    <row r="106" spans="1:17" s="149" customFormat="1" ht="60.75" customHeight="1" x14ac:dyDescent="0.25">
      <c r="A106" s="231"/>
      <c r="B106" s="116" t="s">
        <v>71</v>
      </c>
      <c r="C106" s="135" t="s">
        <v>72</v>
      </c>
      <c r="D106" s="135" t="s">
        <v>73</v>
      </c>
      <c r="E106" s="135" t="s">
        <v>21</v>
      </c>
      <c r="F106" s="135" t="s">
        <v>132</v>
      </c>
      <c r="G106" s="161">
        <v>72.7</v>
      </c>
      <c r="H106" s="161">
        <v>71.3</v>
      </c>
      <c r="I106" s="135">
        <v>73.099999999999994</v>
      </c>
      <c r="J106" s="70">
        <v>75.3</v>
      </c>
      <c r="K106" s="205">
        <v>78.599999999999994</v>
      </c>
      <c r="L106" s="205">
        <v>81.2</v>
      </c>
      <c r="M106" s="161">
        <v>83.3</v>
      </c>
      <c r="N106" s="135" t="s">
        <v>132</v>
      </c>
      <c r="O106" s="135"/>
      <c r="P106" s="164"/>
      <c r="Q106" s="159"/>
    </row>
    <row r="107" spans="1:17" s="149" customFormat="1" ht="46.5" hidden="1" customHeight="1" x14ac:dyDescent="0.25">
      <c r="A107" s="135"/>
      <c r="B107" s="116" t="s">
        <v>402</v>
      </c>
      <c r="C107" s="135" t="s">
        <v>325</v>
      </c>
      <c r="D107" s="135" t="s">
        <v>73</v>
      </c>
      <c r="E107" s="135" t="s">
        <v>133</v>
      </c>
      <c r="F107" s="135" t="s">
        <v>150</v>
      </c>
      <c r="G107" s="117"/>
      <c r="H107" s="117"/>
      <c r="I107" s="154"/>
      <c r="J107" s="199"/>
      <c r="K107" s="199"/>
      <c r="L107" s="206">
        <v>64.400000000000006</v>
      </c>
      <c r="M107" s="135"/>
      <c r="N107" s="135" t="s">
        <v>322</v>
      </c>
      <c r="O107" s="135"/>
      <c r="P107" s="164"/>
      <c r="Q107" s="159"/>
    </row>
    <row r="108" spans="1:17" s="149" customFormat="1" ht="46.5" hidden="1" customHeight="1" x14ac:dyDescent="0.25">
      <c r="A108" s="135"/>
      <c r="B108" s="116" t="s">
        <v>403</v>
      </c>
      <c r="C108" s="135" t="s">
        <v>325</v>
      </c>
      <c r="D108" s="135" t="s">
        <v>73</v>
      </c>
      <c r="E108" s="135" t="s">
        <v>133</v>
      </c>
      <c r="F108" s="135" t="s">
        <v>150</v>
      </c>
      <c r="G108" s="117"/>
      <c r="H108" s="117"/>
      <c r="I108" s="154"/>
      <c r="J108" s="199"/>
      <c r="K108" s="199"/>
      <c r="L108" s="206">
        <v>42</v>
      </c>
      <c r="M108" s="135"/>
      <c r="N108" s="135" t="s">
        <v>322</v>
      </c>
      <c r="O108" s="135"/>
      <c r="P108" s="164"/>
      <c r="Q108" s="159"/>
    </row>
    <row r="109" spans="1:17" s="149" customFormat="1" ht="46.5" hidden="1" customHeight="1" x14ac:dyDescent="0.25">
      <c r="A109" s="135"/>
      <c r="B109" s="116" t="s">
        <v>404</v>
      </c>
      <c r="C109" s="135" t="s">
        <v>325</v>
      </c>
      <c r="D109" s="135" t="s">
        <v>73</v>
      </c>
      <c r="E109" s="135" t="s">
        <v>133</v>
      </c>
      <c r="F109" s="135" t="s">
        <v>150</v>
      </c>
      <c r="G109" s="117"/>
      <c r="H109" s="117"/>
      <c r="I109" s="154"/>
      <c r="J109" s="199"/>
      <c r="K109" s="199"/>
      <c r="L109" s="206">
        <v>50</v>
      </c>
      <c r="M109" s="135"/>
      <c r="N109" s="135" t="s">
        <v>320</v>
      </c>
      <c r="O109" s="135"/>
      <c r="P109" s="164"/>
      <c r="Q109" s="159"/>
    </row>
    <row r="110" spans="1:17" s="149" customFormat="1" ht="46.5" hidden="1" customHeight="1" x14ac:dyDescent="0.25">
      <c r="A110" s="135"/>
      <c r="B110" s="116" t="s">
        <v>405</v>
      </c>
      <c r="C110" s="135" t="s">
        <v>325</v>
      </c>
      <c r="D110" s="135" t="s">
        <v>73</v>
      </c>
      <c r="E110" s="135" t="s">
        <v>133</v>
      </c>
      <c r="F110" s="135" t="s">
        <v>150</v>
      </c>
      <c r="G110" s="117"/>
      <c r="H110" s="117"/>
      <c r="I110" s="154"/>
      <c r="J110" s="199"/>
      <c r="K110" s="199"/>
      <c r="L110" s="206"/>
      <c r="M110" s="135"/>
      <c r="N110" s="135" t="s">
        <v>320</v>
      </c>
      <c r="O110" s="135"/>
      <c r="P110" s="164"/>
      <c r="Q110" s="159"/>
    </row>
    <row r="111" spans="1:17" s="149" customFormat="1" ht="46.5" hidden="1" customHeight="1" x14ac:dyDescent="0.25">
      <c r="A111" s="135"/>
      <c r="B111" s="116" t="s">
        <v>406</v>
      </c>
      <c r="C111" s="135" t="s">
        <v>325</v>
      </c>
      <c r="D111" s="135" t="s">
        <v>73</v>
      </c>
      <c r="E111" s="135" t="s">
        <v>133</v>
      </c>
      <c r="F111" s="135" t="s">
        <v>150</v>
      </c>
      <c r="G111" s="117"/>
      <c r="H111" s="117"/>
      <c r="I111" s="154"/>
      <c r="J111" s="199"/>
      <c r="K111" s="199"/>
      <c r="L111" s="206">
        <v>10.4</v>
      </c>
      <c r="M111" s="135"/>
      <c r="N111" s="135" t="s">
        <v>320</v>
      </c>
      <c r="O111" s="135"/>
      <c r="P111" s="164"/>
      <c r="Q111" s="159"/>
    </row>
    <row r="112" spans="1:17" s="149" customFormat="1" ht="46.5" hidden="1" customHeight="1" x14ac:dyDescent="0.25">
      <c r="A112" s="135"/>
      <c r="B112" s="116" t="s">
        <v>407</v>
      </c>
      <c r="C112" s="135" t="s">
        <v>325</v>
      </c>
      <c r="D112" s="135" t="s">
        <v>73</v>
      </c>
      <c r="E112" s="135" t="s">
        <v>133</v>
      </c>
      <c r="F112" s="135" t="s">
        <v>150</v>
      </c>
      <c r="G112" s="117"/>
      <c r="H112" s="117"/>
      <c r="I112" s="154"/>
      <c r="J112" s="199"/>
      <c r="K112" s="199"/>
      <c r="L112" s="206">
        <v>25</v>
      </c>
      <c r="M112" s="135"/>
      <c r="N112" s="135" t="s">
        <v>320</v>
      </c>
      <c r="O112" s="135"/>
      <c r="P112" s="164"/>
      <c r="Q112" s="159"/>
    </row>
    <row r="113" spans="1:17" s="149" customFormat="1" ht="46.5" hidden="1" customHeight="1" x14ac:dyDescent="0.25">
      <c r="A113" s="135"/>
      <c r="B113" s="116" t="s">
        <v>408</v>
      </c>
      <c r="C113" s="135" t="s">
        <v>325</v>
      </c>
      <c r="D113" s="135" t="s">
        <v>73</v>
      </c>
      <c r="E113" s="135" t="s">
        <v>133</v>
      </c>
      <c r="F113" s="135" t="s">
        <v>150</v>
      </c>
      <c r="G113" s="117"/>
      <c r="H113" s="117"/>
      <c r="I113" s="154"/>
      <c r="J113" s="199"/>
      <c r="K113" s="199"/>
      <c r="L113" s="206">
        <v>20</v>
      </c>
      <c r="M113" s="135"/>
      <c r="N113" s="135" t="s">
        <v>320</v>
      </c>
      <c r="O113" s="135"/>
      <c r="P113" s="164"/>
      <c r="Q113" s="159"/>
    </row>
    <row r="114" spans="1:17" s="149" customFormat="1" ht="46.5" hidden="1" customHeight="1" x14ac:dyDescent="0.25">
      <c r="A114" s="135"/>
      <c r="B114" s="116" t="s">
        <v>409</v>
      </c>
      <c r="C114" s="135" t="s">
        <v>325</v>
      </c>
      <c r="D114" s="135" t="s">
        <v>73</v>
      </c>
      <c r="E114" s="135" t="s">
        <v>133</v>
      </c>
      <c r="F114" s="135" t="s">
        <v>150</v>
      </c>
      <c r="G114" s="117"/>
      <c r="H114" s="117"/>
      <c r="I114" s="120"/>
      <c r="J114" s="206"/>
      <c r="K114" s="199"/>
      <c r="L114" s="206">
        <v>22</v>
      </c>
      <c r="M114" s="135"/>
      <c r="N114" s="135" t="s">
        <v>320</v>
      </c>
      <c r="O114" s="135"/>
      <c r="P114" s="164"/>
      <c r="Q114" s="159"/>
    </row>
    <row r="115" spans="1:17" s="149" customFormat="1" ht="46.5" hidden="1" customHeight="1" x14ac:dyDescent="0.25">
      <c r="A115" s="135"/>
      <c r="B115" s="116" t="s">
        <v>410</v>
      </c>
      <c r="C115" s="135" t="s">
        <v>325</v>
      </c>
      <c r="D115" s="135" t="s">
        <v>73</v>
      </c>
      <c r="E115" s="135" t="s">
        <v>133</v>
      </c>
      <c r="F115" s="135" t="s">
        <v>150</v>
      </c>
      <c r="G115" s="117"/>
      <c r="H115" s="117"/>
      <c r="I115" s="120"/>
      <c r="J115" s="206"/>
      <c r="K115" s="199"/>
      <c r="L115" s="206">
        <v>16.7</v>
      </c>
      <c r="M115" s="135"/>
      <c r="N115" s="135" t="s">
        <v>320</v>
      </c>
      <c r="O115" s="135"/>
      <c r="P115" s="164"/>
      <c r="Q115" s="159"/>
    </row>
    <row r="116" spans="1:17" s="149" customFormat="1" ht="46.5" hidden="1" customHeight="1" x14ac:dyDescent="0.25">
      <c r="A116" s="135"/>
      <c r="B116" s="116" t="s">
        <v>411</v>
      </c>
      <c r="C116" s="135" t="s">
        <v>325</v>
      </c>
      <c r="D116" s="135" t="s">
        <v>73</v>
      </c>
      <c r="E116" s="135" t="s">
        <v>133</v>
      </c>
      <c r="F116" s="135" t="s">
        <v>150</v>
      </c>
      <c r="G116" s="117"/>
      <c r="H116" s="117"/>
      <c r="I116" s="120"/>
      <c r="J116" s="206"/>
      <c r="K116" s="199"/>
      <c r="L116" s="206">
        <v>24.5</v>
      </c>
      <c r="M116" s="135"/>
      <c r="N116" s="135" t="s">
        <v>320</v>
      </c>
      <c r="O116" s="135"/>
      <c r="P116" s="164"/>
      <c r="Q116" s="159"/>
    </row>
    <row r="117" spans="1:17" s="149" customFormat="1" ht="46.5" hidden="1" customHeight="1" x14ac:dyDescent="0.25">
      <c r="A117" s="135"/>
      <c r="B117" s="116" t="s">
        <v>412</v>
      </c>
      <c r="C117" s="135" t="s">
        <v>325</v>
      </c>
      <c r="D117" s="135" t="s">
        <v>73</v>
      </c>
      <c r="E117" s="135" t="s">
        <v>133</v>
      </c>
      <c r="F117" s="135" t="s">
        <v>150</v>
      </c>
      <c r="G117" s="117"/>
      <c r="H117" s="117"/>
      <c r="I117" s="120"/>
      <c r="J117" s="199"/>
      <c r="K117" s="206"/>
      <c r="L117" s="206">
        <v>400</v>
      </c>
      <c r="M117" s="135"/>
      <c r="N117" s="135" t="s">
        <v>320</v>
      </c>
      <c r="O117" s="135"/>
      <c r="P117" s="164"/>
      <c r="Q117" s="159"/>
    </row>
    <row r="118" spans="1:17" s="149" customFormat="1" ht="46.5" hidden="1" customHeight="1" x14ac:dyDescent="0.25">
      <c r="A118" s="171"/>
      <c r="B118" s="115" t="s">
        <v>628</v>
      </c>
      <c r="C118" s="171"/>
      <c r="D118" s="171"/>
      <c r="E118" s="171"/>
      <c r="F118" s="171"/>
      <c r="G118" s="117">
        <v>90</v>
      </c>
      <c r="H118" s="117">
        <v>81</v>
      </c>
      <c r="I118" s="120">
        <v>83</v>
      </c>
      <c r="J118" s="199">
        <v>100</v>
      </c>
      <c r="K118" s="206">
        <v>100</v>
      </c>
      <c r="L118" s="206">
        <v>100</v>
      </c>
      <c r="M118" s="171">
        <v>100</v>
      </c>
      <c r="N118" s="171"/>
      <c r="O118" s="171"/>
      <c r="P118" s="164"/>
      <c r="Q118" s="159"/>
    </row>
    <row r="119" spans="1:17" s="149" customFormat="1" ht="15" customHeight="1" x14ac:dyDescent="0.25">
      <c r="A119" s="239">
        <v>51</v>
      </c>
      <c r="B119" s="249" t="str">
        <f>'[1]ИП рус'!$B$634</f>
        <v xml:space="preserve">Капитальный ремонт КГУ "Общеобразовательная школа имени Р. Елебаева села Кудукагаш </v>
      </c>
      <c r="C119" s="239" t="s">
        <v>552</v>
      </c>
      <c r="D119" s="239" t="s">
        <v>552</v>
      </c>
      <c r="E119" s="219" t="s">
        <v>553</v>
      </c>
      <c r="F119" s="239" t="s">
        <v>555</v>
      </c>
      <c r="G119" s="117"/>
      <c r="H119" s="117"/>
      <c r="I119" s="120"/>
      <c r="J119" s="199"/>
      <c r="K119" s="206"/>
      <c r="L119" s="206"/>
      <c r="M119" s="171" t="s">
        <v>556</v>
      </c>
      <c r="N119" s="171"/>
      <c r="O119" s="171"/>
      <c r="P119" s="164"/>
      <c r="Q119" s="159"/>
    </row>
    <row r="120" spans="1:17" s="149" customFormat="1" ht="30.75" customHeight="1" x14ac:dyDescent="0.25">
      <c r="A120" s="240"/>
      <c r="B120" s="250"/>
      <c r="C120" s="240"/>
      <c r="D120" s="240"/>
      <c r="E120" s="219" t="s">
        <v>554</v>
      </c>
      <c r="F120" s="240"/>
      <c r="G120" s="117"/>
      <c r="H120" s="117"/>
      <c r="I120" s="120"/>
      <c r="J120" s="199"/>
      <c r="K120" s="206"/>
      <c r="L120" s="206"/>
      <c r="M120" s="171">
        <v>661.65099999999995</v>
      </c>
      <c r="N120" s="171" t="s">
        <v>557</v>
      </c>
      <c r="O120" s="171"/>
      <c r="P120" s="164"/>
      <c r="Q120" s="159"/>
    </row>
    <row r="121" spans="1:17" s="169" customFormat="1" ht="144.75" customHeight="1" x14ac:dyDescent="0.25">
      <c r="A121" s="188">
        <v>52</v>
      </c>
      <c r="B121" s="173" t="s">
        <v>524</v>
      </c>
      <c r="C121" s="172" t="s">
        <v>335</v>
      </c>
      <c r="D121" s="172" t="s">
        <v>335</v>
      </c>
      <c r="E121" s="219" t="s">
        <v>554</v>
      </c>
      <c r="F121" s="167"/>
      <c r="G121" s="165"/>
      <c r="H121" s="165"/>
      <c r="I121" s="166"/>
      <c r="J121" s="202"/>
      <c r="K121" s="212"/>
      <c r="L121" s="216">
        <v>11000</v>
      </c>
      <c r="M121" s="167"/>
      <c r="N121" s="172" t="s">
        <v>558</v>
      </c>
      <c r="O121" s="181" t="s">
        <v>559</v>
      </c>
      <c r="P121" s="164" t="s">
        <v>519</v>
      </c>
      <c r="Q121" s="164"/>
    </row>
    <row r="122" spans="1:17" s="169" customFormat="1" ht="139.5" customHeight="1" x14ac:dyDescent="0.25">
      <c r="A122" s="188">
        <v>53</v>
      </c>
      <c r="B122" s="173" t="s">
        <v>525</v>
      </c>
      <c r="C122" s="172" t="s">
        <v>335</v>
      </c>
      <c r="D122" s="172" t="s">
        <v>335</v>
      </c>
      <c r="E122" s="219" t="s">
        <v>554</v>
      </c>
      <c r="F122" s="167"/>
      <c r="G122" s="165"/>
      <c r="H122" s="165"/>
      <c r="I122" s="166"/>
      <c r="J122" s="202"/>
      <c r="K122" s="212"/>
      <c r="L122" s="216">
        <v>40000</v>
      </c>
      <c r="M122" s="167"/>
      <c r="N122" s="172" t="s">
        <v>558</v>
      </c>
      <c r="O122" s="181" t="s">
        <v>559</v>
      </c>
      <c r="P122" s="164"/>
      <c r="Q122" s="164"/>
    </row>
    <row r="123" spans="1:17" s="169" customFormat="1" ht="143.25" customHeight="1" x14ac:dyDescent="0.25">
      <c r="A123" s="188">
        <v>54</v>
      </c>
      <c r="B123" s="173" t="s">
        <v>526</v>
      </c>
      <c r="C123" s="172" t="s">
        <v>335</v>
      </c>
      <c r="D123" s="172" t="s">
        <v>335</v>
      </c>
      <c r="E123" s="219" t="s">
        <v>554</v>
      </c>
      <c r="F123" s="167"/>
      <c r="G123" s="165"/>
      <c r="H123" s="165"/>
      <c r="I123" s="166"/>
      <c r="J123" s="202"/>
      <c r="K123" s="212"/>
      <c r="L123" s="216"/>
      <c r="M123" s="186">
        <v>35000</v>
      </c>
      <c r="N123" s="172" t="s">
        <v>558</v>
      </c>
      <c r="O123" s="181" t="s">
        <v>559</v>
      </c>
      <c r="P123" s="164"/>
      <c r="Q123" s="164"/>
    </row>
    <row r="124" spans="1:17" s="169" customFormat="1" ht="46.5" customHeight="1" x14ac:dyDescent="0.25">
      <c r="A124" s="188">
        <v>55</v>
      </c>
      <c r="B124" s="176" t="s">
        <v>527</v>
      </c>
      <c r="C124" s="172" t="s">
        <v>325</v>
      </c>
      <c r="D124" s="172" t="s">
        <v>73</v>
      </c>
      <c r="E124" s="172" t="s">
        <v>133</v>
      </c>
      <c r="F124" s="172" t="s">
        <v>150</v>
      </c>
      <c r="G124" s="165"/>
      <c r="H124" s="165"/>
      <c r="I124" s="166"/>
      <c r="J124" s="202"/>
      <c r="K124" s="212"/>
      <c r="L124" s="217">
        <v>21.5</v>
      </c>
      <c r="M124" s="167"/>
      <c r="N124" s="172" t="s">
        <v>560</v>
      </c>
      <c r="O124" s="167"/>
      <c r="P124" s="164"/>
      <c r="Q124" s="164"/>
    </row>
    <row r="125" spans="1:17" s="149" customFormat="1" ht="96.75" customHeight="1" x14ac:dyDescent="0.25">
      <c r="A125" s="188">
        <v>56</v>
      </c>
      <c r="B125" s="116" t="s">
        <v>413</v>
      </c>
      <c r="C125" s="135" t="s">
        <v>325</v>
      </c>
      <c r="D125" s="135" t="s">
        <v>73</v>
      </c>
      <c r="E125" s="135" t="s">
        <v>133</v>
      </c>
      <c r="F125" s="135" t="s">
        <v>150</v>
      </c>
      <c r="G125" s="117"/>
      <c r="H125" s="117"/>
      <c r="I125" s="120"/>
      <c r="J125" s="199"/>
      <c r="K125" s="206"/>
      <c r="L125" s="203">
        <v>217.2</v>
      </c>
      <c r="M125" s="135"/>
      <c r="N125" s="172" t="s">
        <v>561</v>
      </c>
      <c r="O125" s="135" t="s">
        <v>641</v>
      </c>
      <c r="P125" s="164"/>
      <c r="Q125" s="159"/>
    </row>
    <row r="126" spans="1:17" s="149" customFormat="1" ht="93.75" customHeight="1" x14ac:dyDescent="0.25">
      <c r="A126" s="188">
        <v>57</v>
      </c>
      <c r="B126" s="116" t="s">
        <v>414</v>
      </c>
      <c r="C126" s="135" t="s">
        <v>325</v>
      </c>
      <c r="D126" s="135" t="s">
        <v>73</v>
      </c>
      <c r="E126" s="135" t="s">
        <v>133</v>
      </c>
      <c r="F126" s="135" t="s">
        <v>150</v>
      </c>
      <c r="G126" s="117"/>
      <c r="H126" s="117"/>
      <c r="I126" s="120"/>
      <c r="J126" s="199"/>
      <c r="K126" s="206"/>
      <c r="L126" s="203">
        <v>60</v>
      </c>
      <c r="M126" s="135">
        <v>54.6</v>
      </c>
      <c r="N126" s="135" t="s">
        <v>561</v>
      </c>
      <c r="O126" s="188" t="s">
        <v>641</v>
      </c>
      <c r="P126" s="164"/>
      <c r="Q126" s="159"/>
    </row>
    <row r="127" spans="1:17" s="149" customFormat="1" ht="46.5" hidden="1" customHeight="1" x14ac:dyDescent="0.25">
      <c r="A127" s="135"/>
      <c r="B127" s="116" t="s">
        <v>415</v>
      </c>
      <c r="C127" s="135" t="s">
        <v>325</v>
      </c>
      <c r="D127" s="135" t="s">
        <v>73</v>
      </c>
      <c r="E127" s="135" t="s">
        <v>133</v>
      </c>
      <c r="F127" s="135" t="s">
        <v>150</v>
      </c>
      <c r="G127" s="117"/>
      <c r="H127" s="117"/>
      <c r="I127" s="120"/>
      <c r="J127" s="199"/>
      <c r="K127" s="206"/>
      <c r="L127" s="203">
        <v>27.1</v>
      </c>
      <c r="M127" s="135"/>
      <c r="N127" s="135" t="s">
        <v>322</v>
      </c>
      <c r="O127" s="135"/>
      <c r="P127" s="164"/>
      <c r="Q127" s="159"/>
    </row>
    <row r="128" spans="1:17" s="149" customFormat="1" ht="46.5" customHeight="1" x14ac:dyDescent="0.25">
      <c r="A128" s="135">
        <v>58</v>
      </c>
      <c r="B128" s="116" t="s">
        <v>416</v>
      </c>
      <c r="C128" s="135" t="s">
        <v>325</v>
      </c>
      <c r="D128" s="135" t="s">
        <v>73</v>
      </c>
      <c r="E128" s="135" t="s">
        <v>133</v>
      </c>
      <c r="F128" s="135" t="s">
        <v>150</v>
      </c>
      <c r="G128" s="117"/>
      <c r="H128" s="117"/>
      <c r="I128" s="120"/>
      <c r="J128" s="199"/>
      <c r="K128" s="206"/>
      <c r="L128" s="203">
        <v>56.2</v>
      </c>
      <c r="M128" s="135"/>
      <c r="N128" s="135" t="s">
        <v>561</v>
      </c>
      <c r="O128" s="135" t="s">
        <v>642</v>
      </c>
      <c r="P128" s="164"/>
      <c r="Q128" s="159"/>
    </row>
    <row r="129" spans="1:17" s="149" customFormat="1" ht="46.5" customHeight="1" x14ac:dyDescent="0.25">
      <c r="A129" s="135">
        <v>59</v>
      </c>
      <c r="B129" s="116" t="s">
        <v>417</v>
      </c>
      <c r="C129" s="135" t="s">
        <v>325</v>
      </c>
      <c r="D129" s="135" t="s">
        <v>73</v>
      </c>
      <c r="E129" s="135" t="s">
        <v>133</v>
      </c>
      <c r="F129" s="135" t="s">
        <v>150</v>
      </c>
      <c r="G129" s="117"/>
      <c r="H129" s="117"/>
      <c r="I129" s="120"/>
      <c r="J129" s="199"/>
      <c r="K129" s="206"/>
      <c r="L129" s="203"/>
      <c r="M129" s="135">
        <v>27.5</v>
      </c>
      <c r="N129" s="135" t="s">
        <v>561</v>
      </c>
      <c r="O129" s="135" t="s">
        <v>643</v>
      </c>
      <c r="P129" s="164"/>
      <c r="Q129" s="159"/>
    </row>
    <row r="130" spans="1:17" s="149" customFormat="1" ht="46.5" customHeight="1" x14ac:dyDescent="0.25">
      <c r="A130" s="135">
        <v>60</v>
      </c>
      <c r="B130" s="116" t="s">
        <v>418</v>
      </c>
      <c r="C130" s="135" t="s">
        <v>325</v>
      </c>
      <c r="D130" s="135" t="s">
        <v>73</v>
      </c>
      <c r="E130" s="135" t="s">
        <v>133</v>
      </c>
      <c r="F130" s="135" t="s">
        <v>150</v>
      </c>
      <c r="G130" s="117"/>
      <c r="H130" s="117"/>
      <c r="I130" s="120"/>
      <c r="J130" s="199"/>
      <c r="K130" s="206"/>
      <c r="L130" s="203">
        <v>27</v>
      </c>
      <c r="M130" s="135"/>
      <c r="N130" s="135" t="s">
        <v>560</v>
      </c>
      <c r="O130" s="188" t="s">
        <v>643</v>
      </c>
      <c r="P130" s="164"/>
      <c r="Q130" s="159"/>
    </row>
    <row r="131" spans="1:17" s="149" customFormat="1" ht="46.5" customHeight="1" x14ac:dyDescent="0.25">
      <c r="A131" s="135">
        <v>61</v>
      </c>
      <c r="B131" s="116" t="s">
        <v>419</v>
      </c>
      <c r="C131" s="135" t="s">
        <v>325</v>
      </c>
      <c r="D131" s="135" t="s">
        <v>73</v>
      </c>
      <c r="E131" s="135" t="s">
        <v>133</v>
      </c>
      <c r="F131" s="135" t="s">
        <v>150</v>
      </c>
      <c r="G131" s="117"/>
      <c r="H131" s="117"/>
      <c r="I131" s="120"/>
      <c r="J131" s="199"/>
      <c r="K131" s="206"/>
      <c r="L131" s="203"/>
      <c r="M131" s="135">
        <v>35.6</v>
      </c>
      <c r="N131" s="135" t="s">
        <v>560</v>
      </c>
      <c r="O131" s="135"/>
      <c r="P131" s="164"/>
      <c r="Q131" s="159"/>
    </row>
    <row r="132" spans="1:17" s="149" customFormat="1" ht="46.5" customHeight="1" x14ac:dyDescent="0.25">
      <c r="A132" s="135">
        <v>62</v>
      </c>
      <c r="B132" s="116" t="s">
        <v>420</v>
      </c>
      <c r="C132" s="135" t="s">
        <v>325</v>
      </c>
      <c r="D132" s="135" t="s">
        <v>73</v>
      </c>
      <c r="E132" s="135" t="s">
        <v>133</v>
      </c>
      <c r="F132" s="135" t="s">
        <v>150</v>
      </c>
      <c r="G132" s="117"/>
      <c r="H132" s="117"/>
      <c r="I132" s="135"/>
      <c r="J132" s="199"/>
      <c r="K132" s="206"/>
      <c r="L132" s="70">
        <v>15.3</v>
      </c>
      <c r="M132" s="135"/>
      <c r="N132" s="135" t="s">
        <v>562</v>
      </c>
      <c r="O132" s="135"/>
      <c r="P132" s="164"/>
      <c r="Q132" s="159"/>
    </row>
    <row r="133" spans="1:17" s="149" customFormat="1" ht="46.5" customHeight="1" x14ac:dyDescent="0.25">
      <c r="A133" s="135">
        <v>63</v>
      </c>
      <c r="B133" s="125" t="s">
        <v>421</v>
      </c>
      <c r="C133" s="135" t="s">
        <v>325</v>
      </c>
      <c r="D133" s="135" t="s">
        <v>73</v>
      </c>
      <c r="E133" s="135" t="s">
        <v>133</v>
      </c>
      <c r="F133" s="135" t="s">
        <v>150</v>
      </c>
      <c r="G133" s="117"/>
      <c r="H133" s="117"/>
      <c r="I133" s="135"/>
      <c r="J133" s="199"/>
      <c r="K133" s="206"/>
      <c r="L133" s="70">
        <v>14.4</v>
      </c>
      <c r="M133" s="135"/>
      <c r="N133" s="135" t="s">
        <v>564</v>
      </c>
      <c r="O133" s="135"/>
      <c r="P133" s="164"/>
      <c r="Q133" s="159"/>
    </row>
    <row r="134" spans="1:17" s="149" customFormat="1" ht="46.5" customHeight="1" x14ac:dyDescent="0.25">
      <c r="A134" s="135">
        <v>64</v>
      </c>
      <c r="B134" s="125" t="s">
        <v>528</v>
      </c>
      <c r="C134" s="135" t="s">
        <v>325</v>
      </c>
      <c r="D134" s="135" t="s">
        <v>73</v>
      </c>
      <c r="E134" s="135" t="s">
        <v>133</v>
      </c>
      <c r="F134" s="135" t="s">
        <v>150</v>
      </c>
      <c r="G134" s="117"/>
      <c r="H134" s="117"/>
      <c r="I134" s="120"/>
      <c r="J134" s="200"/>
      <c r="K134" s="212"/>
      <c r="L134" s="218"/>
      <c r="M134" s="172">
        <v>90</v>
      </c>
      <c r="N134" s="172" t="s">
        <v>563</v>
      </c>
      <c r="O134" s="135" t="s">
        <v>641</v>
      </c>
      <c r="P134" s="164"/>
      <c r="Q134" s="159"/>
    </row>
    <row r="135" spans="1:17" s="149" customFormat="1" ht="46.5" customHeight="1" x14ac:dyDescent="0.25">
      <c r="A135" s="135">
        <v>65</v>
      </c>
      <c r="B135" s="125" t="s">
        <v>422</v>
      </c>
      <c r="C135" s="135" t="s">
        <v>325</v>
      </c>
      <c r="D135" s="135" t="s">
        <v>73</v>
      </c>
      <c r="E135" s="135" t="s">
        <v>133</v>
      </c>
      <c r="F135" s="135" t="s">
        <v>150</v>
      </c>
      <c r="G135" s="117"/>
      <c r="H135" s="117"/>
      <c r="I135" s="120"/>
      <c r="J135" s="199"/>
      <c r="K135" s="206"/>
      <c r="L135" s="199">
        <v>56.2</v>
      </c>
      <c r="M135" s="135"/>
      <c r="N135" s="135" t="s">
        <v>565</v>
      </c>
      <c r="O135" s="135"/>
      <c r="P135" s="164"/>
      <c r="Q135" s="159"/>
    </row>
    <row r="136" spans="1:17" s="149" customFormat="1" ht="46.5" customHeight="1" x14ac:dyDescent="0.25">
      <c r="A136" s="135">
        <v>66</v>
      </c>
      <c r="B136" s="125" t="s">
        <v>423</v>
      </c>
      <c r="C136" s="135" t="s">
        <v>325</v>
      </c>
      <c r="D136" s="135" t="s">
        <v>73</v>
      </c>
      <c r="E136" s="135" t="s">
        <v>133</v>
      </c>
      <c r="F136" s="135" t="s">
        <v>150</v>
      </c>
      <c r="G136" s="117"/>
      <c r="H136" s="117"/>
      <c r="I136" s="120"/>
      <c r="J136" s="199"/>
      <c r="K136" s="206"/>
      <c r="L136" s="199">
        <v>25</v>
      </c>
      <c r="M136" s="135"/>
      <c r="N136" s="135" t="s">
        <v>566</v>
      </c>
      <c r="O136" s="135"/>
      <c r="P136" s="164"/>
      <c r="Q136" s="159"/>
    </row>
    <row r="137" spans="1:17" s="149" customFormat="1" ht="72" customHeight="1" x14ac:dyDescent="0.25">
      <c r="A137" s="135">
        <v>67</v>
      </c>
      <c r="B137" s="125" t="s">
        <v>424</v>
      </c>
      <c r="C137" s="135" t="s">
        <v>325</v>
      </c>
      <c r="D137" s="135" t="s">
        <v>73</v>
      </c>
      <c r="E137" s="135" t="s">
        <v>133</v>
      </c>
      <c r="F137" s="135" t="s">
        <v>150</v>
      </c>
      <c r="G137" s="117"/>
      <c r="H137" s="117"/>
      <c r="I137" s="120"/>
      <c r="J137" s="199"/>
      <c r="K137" s="206"/>
      <c r="L137" s="199"/>
      <c r="M137" s="135">
        <v>45.7</v>
      </c>
      <c r="N137" s="172" t="s">
        <v>567</v>
      </c>
      <c r="O137" s="135" t="s">
        <v>642</v>
      </c>
      <c r="P137" s="164"/>
      <c r="Q137" s="159"/>
    </row>
    <row r="138" spans="1:17" s="149" customFormat="1" ht="46.5" hidden="1" customHeight="1" x14ac:dyDescent="0.25">
      <c r="A138" s="135"/>
      <c r="B138" s="125" t="s">
        <v>425</v>
      </c>
      <c r="C138" s="135" t="s">
        <v>325</v>
      </c>
      <c r="D138" s="135" t="s">
        <v>73</v>
      </c>
      <c r="E138" s="135" t="s">
        <v>133</v>
      </c>
      <c r="F138" s="135" t="s">
        <v>150</v>
      </c>
      <c r="G138" s="117"/>
      <c r="H138" s="117"/>
      <c r="I138" s="120"/>
      <c r="J138" s="199"/>
      <c r="K138" s="70"/>
      <c r="L138" s="199"/>
      <c r="M138" s="135">
        <v>112.4</v>
      </c>
      <c r="N138" s="135" t="s">
        <v>320</v>
      </c>
      <c r="O138" s="135"/>
      <c r="P138" s="164"/>
      <c r="Q138" s="159"/>
    </row>
    <row r="139" spans="1:17" s="149" customFormat="1" ht="46.5" customHeight="1" x14ac:dyDescent="0.25">
      <c r="A139" s="135">
        <v>68</v>
      </c>
      <c r="B139" s="125" t="s">
        <v>426</v>
      </c>
      <c r="C139" s="135" t="s">
        <v>325</v>
      </c>
      <c r="D139" s="135" t="s">
        <v>73</v>
      </c>
      <c r="E139" s="135" t="s">
        <v>133</v>
      </c>
      <c r="F139" s="135" t="s">
        <v>150</v>
      </c>
      <c r="G139" s="117"/>
      <c r="H139" s="117"/>
      <c r="I139" s="120"/>
      <c r="J139" s="199"/>
      <c r="K139" s="70"/>
      <c r="L139" s="199"/>
      <c r="M139" s="135">
        <v>25.3</v>
      </c>
      <c r="N139" s="135" t="s">
        <v>565</v>
      </c>
      <c r="O139" s="135"/>
      <c r="P139" s="164"/>
      <c r="Q139" s="159"/>
    </row>
    <row r="140" spans="1:17" s="149" customFormat="1" ht="46.5" customHeight="1" x14ac:dyDescent="0.25">
      <c r="A140" s="135">
        <v>69</v>
      </c>
      <c r="B140" s="125" t="s">
        <v>427</v>
      </c>
      <c r="C140" s="135" t="s">
        <v>325</v>
      </c>
      <c r="D140" s="135" t="s">
        <v>73</v>
      </c>
      <c r="E140" s="135" t="s">
        <v>133</v>
      </c>
      <c r="F140" s="135" t="s">
        <v>150</v>
      </c>
      <c r="G140" s="117"/>
      <c r="H140" s="117"/>
      <c r="I140" s="120"/>
      <c r="J140" s="199"/>
      <c r="K140" s="70"/>
      <c r="L140" s="199"/>
      <c r="M140" s="135">
        <v>35.6</v>
      </c>
      <c r="N140" s="135" t="s">
        <v>565</v>
      </c>
      <c r="O140" s="135" t="s">
        <v>642</v>
      </c>
      <c r="P140" s="164"/>
      <c r="Q140" s="159"/>
    </row>
    <row r="141" spans="1:17" s="149" customFormat="1" ht="53.25" customHeight="1" x14ac:dyDescent="0.25">
      <c r="A141" s="135">
        <v>70</v>
      </c>
      <c r="B141" s="116" t="s">
        <v>428</v>
      </c>
      <c r="C141" s="135" t="s">
        <v>325</v>
      </c>
      <c r="D141" s="135" t="s">
        <v>73</v>
      </c>
      <c r="E141" s="135" t="s">
        <v>133</v>
      </c>
      <c r="F141" s="135" t="s">
        <v>150</v>
      </c>
      <c r="G141" s="117"/>
      <c r="H141" s="117"/>
      <c r="I141" s="120"/>
      <c r="J141" s="199"/>
      <c r="K141" s="203"/>
      <c r="L141" s="199"/>
      <c r="M141" s="120">
        <v>63</v>
      </c>
      <c r="N141" s="172" t="s">
        <v>567</v>
      </c>
      <c r="O141" s="188" t="s">
        <v>642</v>
      </c>
      <c r="P141" s="164"/>
      <c r="Q141" s="159"/>
    </row>
    <row r="142" spans="1:17" s="149" customFormat="1" ht="48.75" customHeight="1" x14ac:dyDescent="0.25">
      <c r="A142" s="135">
        <v>71</v>
      </c>
      <c r="B142" s="116" t="s">
        <v>429</v>
      </c>
      <c r="C142" s="135" t="s">
        <v>325</v>
      </c>
      <c r="D142" s="135" t="s">
        <v>73</v>
      </c>
      <c r="E142" s="135" t="s">
        <v>133</v>
      </c>
      <c r="F142" s="135" t="s">
        <v>150</v>
      </c>
      <c r="G142" s="117"/>
      <c r="H142" s="117"/>
      <c r="I142" s="120"/>
      <c r="J142" s="199"/>
      <c r="K142" s="203"/>
      <c r="L142" s="199"/>
      <c r="M142" s="120">
        <v>146.4</v>
      </c>
      <c r="N142" s="172" t="s">
        <v>567</v>
      </c>
      <c r="O142" s="188" t="s">
        <v>642</v>
      </c>
      <c r="P142" s="164"/>
      <c r="Q142" s="159"/>
    </row>
    <row r="143" spans="1:17" s="149" customFormat="1" ht="34.5" customHeight="1" x14ac:dyDescent="0.25">
      <c r="A143" s="135">
        <v>72</v>
      </c>
      <c r="B143" s="115" t="s">
        <v>74</v>
      </c>
      <c r="C143" s="115"/>
      <c r="D143" s="115"/>
      <c r="E143" s="115"/>
      <c r="F143" s="115"/>
      <c r="G143" s="116"/>
      <c r="H143" s="116"/>
      <c r="I143" s="116"/>
      <c r="J143" s="74"/>
      <c r="K143" s="74"/>
      <c r="L143" s="74"/>
      <c r="M143" s="116"/>
      <c r="N143" s="135"/>
      <c r="O143" s="150"/>
      <c r="P143" s="164"/>
      <c r="Q143" s="159"/>
    </row>
    <row r="144" spans="1:17" s="149" customFormat="1" ht="13.5" customHeight="1" x14ac:dyDescent="0.25">
      <c r="A144" s="135">
        <v>73</v>
      </c>
      <c r="B144" s="121" t="s">
        <v>75</v>
      </c>
      <c r="C144" s="135"/>
      <c r="D144" s="135"/>
      <c r="E144" s="135"/>
      <c r="F144" s="135"/>
      <c r="G144" s="135"/>
      <c r="H144" s="135"/>
      <c r="I144" s="135"/>
      <c r="J144" s="70"/>
      <c r="K144" s="70"/>
      <c r="L144" s="70"/>
      <c r="M144" s="135"/>
      <c r="N144" s="135"/>
      <c r="O144" s="150"/>
      <c r="P144" s="164"/>
      <c r="Q144" s="159"/>
    </row>
    <row r="145" spans="1:17" s="149" customFormat="1" ht="34.5" hidden="1" customHeight="1" x14ac:dyDescent="0.25">
      <c r="A145" s="135">
        <v>58</v>
      </c>
      <c r="B145" s="115" t="s">
        <v>323</v>
      </c>
      <c r="C145" s="135" t="s">
        <v>54</v>
      </c>
      <c r="D145" s="135" t="s">
        <v>55</v>
      </c>
      <c r="E145" s="135" t="s">
        <v>21</v>
      </c>
      <c r="F145" s="135" t="s">
        <v>132</v>
      </c>
      <c r="G145" s="117">
        <v>76</v>
      </c>
      <c r="H145" s="117">
        <v>83.3</v>
      </c>
      <c r="I145" s="117">
        <v>83.3</v>
      </c>
      <c r="J145" s="199">
        <v>83.3</v>
      </c>
      <c r="K145" s="199">
        <v>83.3</v>
      </c>
      <c r="L145" s="199">
        <v>83.3</v>
      </c>
      <c r="M145" s="117">
        <v>83.3</v>
      </c>
      <c r="N145" s="117" t="s">
        <v>132</v>
      </c>
      <c r="O145" s="135"/>
      <c r="P145" s="164"/>
      <c r="Q145" s="159"/>
    </row>
    <row r="146" spans="1:17" s="149" customFormat="1" ht="56.25" customHeight="1" x14ac:dyDescent="0.25">
      <c r="A146" s="135">
        <v>74</v>
      </c>
      <c r="B146" s="115" t="s">
        <v>629</v>
      </c>
      <c r="C146" s="135" t="s">
        <v>54</v>
      </c>
      <c r="D146" s="135" t="s">
        <v>55</v>
      </c>
      <c r="E146" s="135" t="s">
        <v>21</v>
      </c>
      <c r="F146" s="135" t="s">
        <v>132</v>
      </c>
      <c r="G146" s="117">
        <v>90</v>
      </c>
      <c r="H146" s="117">
        <v>81</v>
      </c>
      <c r="I146" s="117">
        <v>83</v>
      </c>
      <c r="J146" s="199">
        <v>100</v>
      </c>
      <c r="K146" s="199">
        <v>100</v>
      </c>
      <c r="L146" s="199">
        <v>100</v>
      </c>
      <c r="M146" s="117">
        <v>100</v>
      </c>
      <c r="N146" s="117" t="s">
        <v>132</v>
      </c>
      <c r="O146" s="135"/>
      <c r="P146" s="164"/>
      <c r="Q146" s="159"/>
    </row>
    <row r="147" spans="1:17" s="149" customFormat="1" ht="34.5" hidden="1" customHeight="1" x14ac:dyDescent="0.25">
      <c r="A147" s="135">
        <v>59</v>
      </c>
      <c r="B147" s="115" t="s">
        <v>324</v>
      </c>
      <c r="C147" s="135" t="s">
        <v>54</v>
      </c>
      <c r="D147" s="135" t="s">
        <v>55</v>
      </c>
      <c r="E147" s="135" t="s">
        <v>21</v>
      </c>
      <c r="F147" s="135" t="s">
        <v>132</v>
      </c>
      <c r="G147" s="117">
        <v>70</v>
      </c>
      <c r="H147" s="117">
        <v>76</v>
      </c>
      <c r="I147" s="117">
        <v>76.2</v>
      </c>
      <c r="J147" s="199">
        <v>76.5</v>
      </c>
      <c r="K147" s="199">
        <v>76.7</v>
      </c>
      <c r="L147" s="199">
        <v>76.900000000000006</v>
      </c>
      <c r="M147" s="117">
        <v>77</v>
      </c>
      <c r="N147" s="117" t="s">
        <v>132</v>
      </c>
      <c r="O147" s="135"/>
      <c r="P147" s="164"/>
      <c r="Q147" s="159"/>
    </row>
    <row r="148" spans="1:17" s="149" customFormat="1" ht="14.25" customHeight="1" x14ac:dyDescent="0.25">
      <c r="A148" s="135">
        <v>75</v>
      </c>
      <c r="B148" s="115" t="s">
        <v>80</v>
      </c>
      <c r="C148" s="135"/>
      <c r="D148" s="135"/>
      <c r="E148" s="135"/>
      <c r="F148" s="135"/>
      <c r="G148" s="135"/>
      <c r="H148" s="135"/>
      <c r="I148" s="135"/>
      <c r="J148" s="70"/>
      <c r="K148" s="70"/>
      <c r="L148" s="70"/>
      <c r="M148" s="135"/>
      <c r="N148" s="135"/>
      <c r="O148" s="150"/>
      <c r="P148" s="164"/>
      <c r="Q148" s="159"/>
    </row>
    <row r="149" spans="1:17" s="149" customFormat="1" ht="49.5" customHeight="1" x14ac:dyDescent="0.25">
      <c r="A149" s="135">
        <v>76</v>
      </c>
      <c r="B149" s="115" t="s">
        <v>430</v>
      </c>
      <c r="C149" s="135" t="s">
        <v>326</v>
      </c>
      <c r="D149" s="135" t="s">
        <v>83</v>
      </c>
      <c r="E149" s="135" t="s">
        <v>21</v>
      </c>
      <c r="F149" s="135" t="s">
        <v>132</v>
      </c>
      <c r="G149" s="117"/>
      <c r="H149" s="117"/>
      <c r="I149" s="117">
        <v>100</v>
      </c>
      <c r="J149" s="199">
        <v>100</v>
      </c>
      <c r="K149" s="199">
        <v>100</v>
      </c>
      <c r="L149" s="199">
        <v>100</v>
      </c>
      <c r="M149" s="117">
        <v>100</v>
      </c>
      <c r="N149" s="117" t="s">
        <v>132</v>
      </c>
      <c r="O149" s="135"/>
      <c r="P149" s="164"/>
      <c r="Q149" s="159"/>
    </row>
    <row r="150" spans="1:17" s="149" customFormat="1" ht="101.25" customHeight="1" x14ac:dyDescent="0.25">
      <c r="A150" s="135">
        <v>77</v>
      </c>
      <c r="B150" s="116" t="s">
        <v>431</v>
      </c>
      <c r="C150" s="135" t="s">
        <v>326</v>
      </c>
      <c r="D150" s="135" t="s">
        <v>73</v>
      </c>
      <c r="E150" s="135" t="s">
        <v>133</v>
      </c>
      <c r="F150" s="135" t="s">
        <v>134</v>
      </c>
      <c r="G150" s="117"/>
      <c r="H150" s="117"/>
      <c r="I150" s="153"/>
      <c r="J150" s="202"/>
      <c r="K150" s="202"/>
      <c r="L150" s="200">
        <v>26.2</v>
      </c>
      <c r="M150" s="165"/>
      <c r="N150" s="174" t="s">
        <v>568</v>
      </c>
      <c r="O150" s="135" t="s">
        <v>321</v>
      </c>
      <c r="P150" s="164"/>
      <c r="Q150" s="159"/>
    </row>
    <row r="151" spans="1:17" s="149" customFormat="1" ht="101.25" customHeight="1" x14ac:dyDescent="0.25">
      <c r="A151" s="135">
        <v>78</v>
      </c>
      <c r="B151" s="116" t="s">
        <v>432</v>
      </c>
      <c r="C151" s="135" t="s">
        <v>326</v>
      </c>
      <c r="D151" s="135" t="s">
        <v>73</v>
      </c>
      <c r="E151" s="135" t="s">
        <v>133</v>
      </c>
      <c r="F151" s="135" t="s">
        <v>134</v>
      </c>
      <c r="G151" s="117"/>
      <c r="H151" s="117"/>
      <c r="I151" s="153"/>
      <c r="J151" s="202"/>
      <c r="K151" s="202"/>
      <c r="L151" s="200">
        <v>42.2</v>
      </c>
      <c r="M151" s="165"/>
      <c r="N151" s="174" t="s">
        <v>568</v>
      </c>
      <c r="O151" s="135" t="s">
        <v>321</v>
      </c>
      <c r="P151" s="164"/>
      <c r="Q151" s="159"/>
    </row>
    <row r="152" spans="1:17" s="149" customFormat="1" ht="98.25" customHeight="1" x14ac:dyDescent="0.25">
      <c r="A152" s="135">
        <v>79</v>
      </c>
      <c r="B152" s="155" t="s">
        <v>433</v>
      </c>
      <c r="C152" s="135" t="s">
        <v>326</v>
      </c>
      <c r="D152" s="135" t="s">
        <v>73</v>
      </c>
      <c r="E152" s="135" t="s">
        <v>133</v>
      </c>
      <c r="F152" s="135" t="s">
        <v>134</v>
      </c>
      <c r="G152" s="117"/>
      <c r="H152" s="117"/>
      <c r="I152" s="117"/>
      <c r="J152" s="207"/>
      <c r="K152" s="207"/>
      <c r="L152" s="200"/>
      <c r="M152" s="117">
        <v>16.8</v>
      </c>
      <c r="N152" s="174" t="s">
        <v>568</v>
      </c>
      <c r="O152" s="135" t="s">
        <v>321</v>
      </c>
      <c r="P152" s="164"/>
      <c r="Q152" s="159"/>
    </row>
    <row r="153" spans="1:17" s="149" customFormat="1" ht="100.5" customHeight="1" x14ac:dyDescent="0.25">
      <c r="A153" s="135">
        <v>80</v>
      </c>
      <c r="B153" s="155" t="s">
        <v>434</v>
      </c>
      <c r="C153" s="135" t="s">
        <v>326</v>
      </c>
      <c r="D153" s="135" t="s">
        <v>73</v>
      </c>
      <c r="E153" s="135" t="s">
        <v>133</v>
      </c>
      <c r="F153" s="135" t="s">
        <v>134</v>
      </c>
      <c r="G153" s="117"/>
      <c r="H153" s="117"/>
      <c r="I153" s="117"/>
      <c r="J153" s="207"/>
      <c r="K153" s="207"/>
      <c r="L153" s="200">
        <v>19.399999999999999</v>
      </c>
      <c r="M153" s="165"/>
      <c r="N153" s="174" t="s">
        <v>569</v>
      </c>
      <c r="O153" s="135" t="s">
        <v>321</v>
      </c>
      <c r="P153" s="164"/>
      <c r="Q153" s="159"/>
    </row>
    <row r="154" spans="1:17" s="149" customFormat="1" ht="89.25" customHeight="1" x14ac:dyDescent="0.25">
      <c r="A154" s="135">
        <v>81</v>
      </c>
      <c r="B154" s="155" t="s">
        <v>435</v>
      </c>
      <c r="C154" s="135" t="s">
        <v>326</v>
      </c>
      <c r="D154" s="135" t="s">
        <v>73</v>
      </c>
      <c r="E154" s="135" t="s">
        <v>133</v>
      </c>
      <c r="F154" s="135" t="s">
        <v>134</v>
      </c>
      <c r="G154" s="117"/>
      <c r="H154" s="117"/>
      <c r="I154" s="117"/>
      <c r="J154" s="207"/>
      <c r="K154" s="207"/>
      <c r="L154" s="200">
        <v>19.399999999999999</v>
      </c>
      <c r="M154" s="165"/>
      <c r="N154" s="174" t="s">
        <v>569</v>
      </c>
      <c r="O154" s="135" t="s">
        <v>321</v>
      </c>
      <c r="P154" s="164"/>
      <c r="Q154" s="159"/>
    </row>
    <row r="155" spans="1:17" s="149" customFormat="1" ht="61.5" customHeight="1" x14ac:dyDescent="0.25">
      <c r="A155" s="135">
        <v>82</v>
      </c>
      <c r="B155" s="155" t="s">
        <v>436</v>
      </c>
      <c r="C155" s="135" t="s">
        <v>326</v>
      </c>
      <c r="D155" s="135"/>
      <c r="E155" s="195" t="s">
        <v>133</v>
      </c>
      <c r="F155" s="135"/>
      <c r="G155" s="117"/>
      <c r="H155" s="117"/>
      <c r="I155" s="117"/>
      <c r="J155" s="204"/>
      <c r="K155" s="204">
        <v>9.6999999999999993</v>
      </c>
      <c r="L155" s="199"/>
      <c r="M155" s="117"/>
      <c r="N155" s="117" t="s">
        <v>569</v>
      </c>
      <c r="O155" s="135"/>
      <c r="P155" s="164"/>
      <c r="Q155" s="159"/>
    </row>
    <row r="156" spans="1:17" s="149" customFormat="1" ht="61.5" customHeight="1" x14ac:dyDescent="0.25">
      <c r="A156" s="135">
        <v>83</v>
      </c>
      <c r="B156" s="155" t="s">
        <v>437</v>
      </c>
      <c r="C156" s="219" t="s">
        <v>326</v>
      </c>
      <c r="D156" s="135"/>
      <c r="E156" s="219" t="s">
        <v>133</v>
      </c>
      <c r="F156" s="135"/>
      <c r="G156" s="117"/>
      <c r="H156" s="117"/>
      <c r="I156" s="117"/>
      <c r="J156" s="204"/>
      <c r="K156" s="204"/>
      <c r="L156" s="199">
        <v>22.9</v>
      </c>
      <c r="M156" s="117"/>
      <c r="N156" s="117" t="s">
        <v>568</v>
      </c>
      <c r="O156" s="135"/>
      <c r="P156" s="164"/>
      <c r="Q156" s="159"/>
    </row>
    <row r="157" spans="1:17" s="149" customFormat="1" ht="21" customHeight="1" x14ac:dyDescent="0.25">
      <c r="A157" s="135">
        <v>84</v>
      </c>
      <c r="B157" s="115" t="s">
        <v>84</v>
      </c>
      <c r="C157" s="135"/>
      <c r="D157" s="135"/>
      <c r="E157" s="135"/>
      <c r="F157" s="135"/>
      <c r="G157" s="135"/>
      <c r="H157" s="135"/>
      <c r="I157" s="135"/>
      <c r="J157" s="70"/>
      <c r="K157" s="70"/>
      <c r="L157" s="70"/>
      <c r="M157" s="135"/>
      <c r="N157" s="135"/>
      <c r="O157" s="150"/>
      <c r="P157" s="164"/>
      <c r="Q157" s="159"/>
    </row>
    <row r="158" spans="1:17" s="149" customFormat="1" ht="66.75" customHeight="1" x14ac:dyDescent="0.25">
      <c r="A158" s="135">
        <v>85</v>
      </c>
      <c r="B158" s="115" t="s">
        <v>438</v>
      </c>
      <c r="C158" s="135" t="s">
        <v>82</v>
      </c>
      <c r="D158" s="135" t="s">
        <v>83</v>
      </c>
      <c r="E158" s="135" t="s">
        <v>21</v>
      </c>
      <c r="F158" s="135" t="s">
        <v>132</v>
      </c>
      <c r="G158" s="135">
        <v>43.5</v>
      </c>
      <c r="H158" s="117">
        <v>43.5</v>
      </c>
      <c r="I158" s="117">
        <v>45.7</v>
      </c>
      <c r="J158" s="199">
        <v>47.5</v>
      </c>
      <c r="K158" s="199">
        <v>49.5</v>
      </c>
      <c r="L158" s="199">
        <v>51</v>
      </c>
      <c r="M158" s="117">
        <v>52</v>
      </c>
      <c r="N158" s="117" t="s">
        <v>132</v>
      </c>
      <c r="O158" s="135"/>
      <c r="P158" s="164"/>
      <c r="Q158" s="159"/>
    </row>
    <row r="159" spans="1:17" s="149" customFormat="1" ht="53.25" hidden="1" customHeight="1" x14ac:dyDescent="0.25">
      <c r="A159" s="135"/>
      <c r="B159" s="159"/>
      <c r="C159" s="135" t="s">
        <v>330</v>
      </c>
      <c r="D159" s="135"/>
      <c r="E159" s="135"/>
      <c r="F159" s="135"/>
      <c r="G159" s="135"/>
      <c r="H159" s="117"/>
      <c r="I159" s="117"/>
      <c r="J159" s="199"/>
      <c r="K159" s="199"/>
      <c r="L159" s="199"/>
      <c r="M159" s="117"/>
      <c r="N159" s="117"/>
      <c r="O159" s="135"/>
      <c r="P159" s="164"/>
      <c r="Q159" s="159"/>
    </row>
    <row r="160" spans="1:17" s="149" customFormat="1" ht="53.25" hidden="1" customHeight="1" x14ac:dyDescent="0.25">
      <c r="A160" s="135"/>
      <c r="B160" s="116" t="s">
        <v>331</v>
      </c>
      <c r="C160" s="135"/>
      <c r="D160" s="135"/>
      <c r="E160" s="135"/>
      <c r="F160" s="135"/>
      <c r="G160" s="135"/>
      <c r="H160" s="117"/>
      <c r="I160" s="117"/>
      <c r="J160" s="199"/>
      <c r="K160" s="199"/>
      <c r="L160" s="199">
        <v>15</v>
      </c>
      <c r="M160" s="117"/>
      <c r="N160" s="117"/>
      <c r="O160" s="135"/>
      <c r="P160" s="164"/>
      <c r="Q160" s="159"/>
    </row>
    <row r="161" spans="1:17" s="149" customFormat="1" ht="53.25" hidden="1" customHeight="1" x14ac:dyDescent="0.25">
      <c r="A161" s="135"/>
      <c r="B161" s="116" t="s">
        <v>332</v>
      </c>
      <c r="C161" s="135"/>
      <c r="D161" s="135"/>
      <c r="E161" s="135"/>
      <c r="F161" s="135"/>
      <c r="G161" s="135"/>
      <c r="H161" s="117"/>
      <c r="I161" s="117"/>
      <c r="J161" s="199"/>
      <c r="K161" s="199"/>
      <c r="L161" s="199"/>
      <c r="M161" s="117">
        <v>350</v>
      </c>
      <c r="N161" s="117"/>
      <c r="O161" s="135"/>
      <c r="P161" s="164"/>
      <c r="Q161" s="159"/>
    </row>
    <row r="162" spans="1:17" s="149" customFormat="1" ht="95.25" customHeight="1" x14ac:dyDescent="0.25">
      <c r="A162" s="135">
        <v>86</v>
      </c>
      <c r="B162" s="128" t="s">
        <v>439</v>
      </c>
      <c r="C162" s="135" t="s">
        <v>35</v>
      </c>
      <c r="D162" s="135" t="s">
        <v>148</v>
      </c>
      <c r="E162" s="135" t="s">
        <v>133</v>
      </c>
      <c r="F162" s="135" t="s">
        <v>150</v>
      </c>
      <c r="G162" s="135"/>
      <c r="H162" s="156"/>
      <c r="I162" s="152"/>
      <c r="J162" s="70"/>
      <c r="K162" s="70"/>
      <c r="L162" s="208">
        <v>14.3</v>
      </c>
      <c r="M162" s="135"/>
      <c r="N162" s="135" t="s">
        <v>570</v>
      </c>
      <c r="O162" s="135" t="s">
        <v>149</v>
      </c>
      <c r="P162" s="164"/>
      <c r="Q162" s="159"/>
    </row>
    <row r="163" spans="1:17" s="149" customFormat="1" ht="44.25" hidden="1" customHeight="1" x14ac:dyDescent="0.25">
      <c r="A163" s="135"/>
      <c r="B163" s="128" t="s">
        <v>440</v>
      </c>
      <c r="C163" s="135" t="s">
        <v>35</v>
      </c>
      <c r="D163" s="135" t="s">
        <v>148</v>
      </c>
      <c r="E163" s="135" t="s">
        <v>133</v>
      </c>
      <c r="F163" s="135" t="s">
        <v>150</v>
      </c>
      <c r="G163" s="135"/>
      <c r="H163" s="156"/>
      <c r="I163" s="135"/>
      <c r="J163" s="70"/>
      <c r="K163" s="70"/>
      <c r="L163" s="70"/>
      <c r="M163" s="135">
        <v>12.9</v>
      </c>
      <c r="N163" s="135" t="s">
        <v>322</v>
      </c>
      <c r="O163" s="135" t="s">
        <v>149</v>
      </c>
      <c r="P163" s="164"/>
      <c r="Q163" s="159"/>
    </row>
    <row r="164" spans="1:17" s="149" customFormat="1" ht="38.25" hidden="1" customHeight="1" x14ac:dyDescent="0.25">
      <c r="A164" s="135"/>
      <c r="B164" s="128" t="s">
        <v>441</v>
      </c>
      <c r="C164" s="135" t="s">
        <v>35</v>
      </c>
      <c r="D164" s="135" t="s">
        <v>148</v>
      </c>
      <c r="E164" s="135" t="s">
        <v>133</v>
      </c>
      <c r="F164" s="135" t="s">
        <v>150</v>
      </c>
      <c r="G164" s="135"/>
      <c r="H164" s="156"/>
      <c r="I164" s="135"/>
      <c r="J164" s="70"/>
      <c r="K164" s="70"/>
      <c r="L164" s="70"/>
      <c r="M164" s="135">
        <v>12.9</v>
      </c>
      <c r="N164" s="135" t="s">
        <v>322</v>
      </c>
      <c r="O164" s="135" t="s">
        <v>149</v>
      </c>
      <c r="P164" s="164"/>
      <c r="Q164" s="159"/>
    </row>
    <row r="165" spans="1:17" s="149" customFormat="1" ht="42.75" hidden="1" customHeight="1" x14ac:dyDescent="0.25">
      <c r="A165" s="135"/>
      <c r="B165" s="128" t="s">
        <v>442</v>
      </c>
      <c r="C165" s="135" t="s">
        <v>35</v>
      </c>
      <c r="D165" s="135" t="s">
        <v>148</v>
      </c>
      <c r="E165" s="135" t="s">
        <v>133</v>
      </c>
      <c r="F165" s="135" t="s">
        <v>150</v>
      </c>
      <c r="G165" s="135"/>
      <c r="H165" s="117"/>
      <c r="I165" s="135"/>
      <c r="J165" s="70">
        <v>14.2</v>
      </c>
      <c r="K165" s="70"/>
      <c r="L165" s="70"/>
      <c r="M165" s="135"/>
      <c r="N165" s="135" t="s">
        <v>320</v>
      </c>
      <c r="O165" s="135" t="s">
        <v>149</v>
      </c>
      <c r="P165" s="164"/>
      <c r="Q165" s="159"/>
    </row>
    <row r="166" spans="1:17" s="149" customFormat="1" ht="42" hidden="1" customHeight="1" x14ac:dyDescent="0.25">
      <c r="A166" s="135"/>
      <c r="B166" s="128" t="s">
        <v>443</v>
      </c>
      <c r="C166" s="135" t="s">
        <v>35</v>
      </c>
      <c r="D166" s="135" t="s">
        <v>148</v>
      </c>
      <c r="E166" s="135" t="s">
        <v>133</v>
      </c>
      <c r="F166" s="135" t="s">
        <v>150</v>
      </c>
      <c r="G166" s="135"/>
      <c r="H166" s="117"/>
      <c r="I166" s="135"/>
      <c r="J166" s="70">
        <v>14.2</v>
      </c>
      <c r="K166" s="70"/>
      <c r="L166" s="70"/>
      <c r="M166" s="135"/>
      <c r="N166" s="135" t="s">
        <v>320</v>
      </c>
      <c r="O166" s="135" t="s">
        <v>149</v>
      </c>
      <c r="P166" s="164"/>
      <c r="Q166" s="159"/>
    </row>
    <row r="167" spans="1:17" s="149" customFormat="1" ht="94.5" customHeight="1" x14ac:dyDescent="0.25">
      <c r="A167" s="135">
        <v>87</v>
      </c>
      <c r="B167" s="128" t="s">
        <v>444</v>
      </c>
      <c r="C167" s="135" t="s">
        <v>35</v>
      </c>
      <c r="D167" s="135" t="s">
        <v>148</v>
      </c>
      <c r="E167" s="135" t="s">
        <v>133</v>
      </c>
      <c r="F167" s="135" t="s">
        <v>150</v>
      </c>
      <c r="G167" s="135"/>
      <c r="H167" s="117"/>
      <c r="I167" s="135"/>
      <c r="J167" s="70"/>
      <c r="K167" s="70"/>
      <c r="L167" s="70">
        <v>12.9</v>
      </c>
      <c r="M167" s="135"/>
      <c r="N167" s="135" t="s">
        <v>570</v>
      </c>
      <c r="O167" s="135" t="s">
        <v>149</v>
      </c>
      <c r="P167" s="164"/>
      <c r="Q167" s="159"/>
    </row>
    <row r="168" spans="1:17" s="149" customFormat="1" ht="45.75" hidden="1" customHeight="1" x14ac:dyDescent="0.25">
      <c r="A168" s="135"/>
      <c r="B168" s="128" t="s">
        <v>445</v>
      </c>
      <c r="C168" s="219" t="s">
        <v>35</v>
      </c>
      <c r="D168" s="219" t="s">
        <v>148</v>
      </c>
      <c r="E168" s="219" t="s">
        <v>133</v>
      </c>
      <c r="F168" s="135" t="s">
        <v>150</v>
      </c>
      <c r="G168" s="135"/>
      <c r="H168" s="117"/>
      <c r="I168" s="135"/>
      <c r="J168" s="70"/>
      <c r="K168" s="70"/>
      <c r="L168" s="70">
        <v>61.6</v>
      </c>
      <c r="M168" s="135"/>
      <c r="N168" s="135" t="s">
        <v>320</v>
      </c>
      <c r="O168" s="135" t="s">
        <v>149</v>
      </c>
      <c r="P168" s="164"/>
      <c r="Q168" s="159"/>
    </row>
    <row r="169" spans="1:17" s="149" customFormat="1" ht="45.75" hidden="1" customHeight="1" x14ac:dyDescent="0.25">
      <c r="A169" s="135"/>
      <c r="B169" s="128" t="s">
        <v>445</v>
      </c>
      <c r="C169" s="219" t="s">
        <v>35</v>
      </c>
      <c r="D169" s="219" t="s">
        <v>148</v>
      </c>
      <c r="E169" s="219" t="s">
        <v>133</v>
      </c>
      <c r="F169" s="135" t="s">
        <v>150</v>
      </c>
      <c r="G169" s="135"/>
      <c r="H169" s="117"/>
      <c r="I169" s="135"/>
      <c r="J169" s="70"/>
      <c r="K169" s="70"/>
      <c r="L169" s="70">
        <v>46.4</v>
      </c>
      <c r="M169" s="135"/>
      <c r="N169" s="135" t="s">
        <v>320</v>
      </c>
      <c r="O169" s="135" t="s">
        <v>149</v>
      </c>
      <c r="P169" s="164"/>
      <c r="Q169" s="159"/>
    </row>
    <row r="170" spans="1:17" s="149" customFormat="1" ht="45.75" hidden="1" customHeight="1" x14ac:dyDescent="0.25">
      <c r="A170" s="135"/>
      <c r="B170" s="128" t="s">
        <v>445</v>
      </c>
      <c r="C170" s="219" t="s">
        <v>35</v>
      </c>
      <c r="D170" s="219" t="s">
        <v>148</v>
      </c>
      <c r="E170" s="219" t="s">
        <v>133</v>
      </c>
      <c r="F170" s="135" t="s">
        <v>150</v>
      </c>
      <c r="G170" s="135"/>
      <c r="H170" s="117"/>
      <c r="I170" s="135"/>
      <c r="J170" s="70"/>
      <c r="K170" s="70"/>
      <c r="L170" s="70">
        <v>46.1</v>
      </c>
      <c r="M170" s="135"/>
      <c r="N170" s="135" t="s">
        <v>320</v>
      </c>
      <c r="O170" s="135" t="s">
        <v>149</v>
      </c>
      <c r="P170" s="164"/>
      <c r="Q170" s="159"/>
    </row>
    <row r="171" spans="1:17" s="149" customFormat="1" ht="45.75" customHeight="1" x14ac:dyDescent="0.25">
      <c r="A171" s="135">
        <v>88</v>
      </c>
      <c r="B171" s="128" t="s">
        <v>446</v>
      </c>
      <c r="C171" s="219" t="s">
        <v>35</v>
      </c>
      <c r="D171" s="219" t="s">
        <v>148</v>
      </c>
      <c r="E171" s="219" t="s">
        <v>133</v>
      </c>
      <c r="F171" s="135"/>
      <c r="G171" s="135"/>
      <c r="H171" s="117"/>
      <c r="I171" s="135"/>
      <c r="J171" s="70"/>
      <c r="K171" s="70"/>
      <c r="L171" s="70"/>
      <c r="M171" s="135">
        <v>16</v>
      </c>
      <c r="N171" s="135" t="s">
        <v>570</v>
      </c>
      <c r="O171" s="135"/>
      <c r="P171" s="164"/>
      <c r="Q171" s="159"/>
    </row>
    <row r="172" spans="1:17" s="149" customFormat="1" ht="105.75" customHeight="1" x14ac:dyDescent="0.25">
      <c r="A172" s="135">
        <v>89</v>
      </c>
      <c r="B172" s="125" t="s">
        <v>447</v>
      </c>
      <c r="C172" s="135" t="s">
        <v>35</v>
      </c>
      <c r="D172" s="135" t="s">
        <v>148</v>
      </c>
      <c r="E172" s="135" t="s">
        <v>133</v>
      </c>
      <c r="F172" s="135" t="s">
        <v>150</v>
      </c>
      <c r="G172" s="135"/>
      <c r="H172" s="117"/>
      <c r="I172" s="135"/>
      <c r="J172" s="70"/>
      <c r="K172" s="70"/>
      <c r="L172" s="70">
        <v>61.6</v>
      </c>
      <c r="M172" s="135"/>
      <c r="N172" s="135" t="s">
        <v>574</v>
      </c>
      <c r="O172" s="135" t="s">
        <v>149</v>
      </c>
      <c r="P172" s="164"/>
      <c r="Q172" s="159"/>
    </row>
    <row r="173" spans="1:17" s="149" customFormat="1" ht="96" customHeight="1" x14ac:dyDescent="0.25">
      <c r="A173" s="135">
        <v>90</v>
      </c>
      <c r="B173" s="125" t="s">
        <v>448</v>
      </c>
      <c r="C173" s="135" t="s">
        <v>35</v>
      </c>
      <c r="D173" s="135" t="s">
        <v>148</v>
      </c>
      <c r="E173" s="135" t="s">
        <v>133</v>
      </c>
      <c r="F173" s="135" t="s">
        <v>150</v>
      </c>
      <c r="G173" s="135"/>
      <c r="H173" s="117"/>
      <c r="I173" s="135"/>
      <c r="J173" s="70"/>
      <c r="K173" s="70"/>
      <c r="L173" s="70">
        <v>61.6</v>
      </c>
      <c r="M173" s="135"/>
      <c r="N173" s="171" t="s">
        <v>574</v>
      </c>
      <c r="O173" s="135" t="s">
        <v>149</v>
      </c>
      <c r="P173" s="164"/>
      <c r="Q173" s="159"/>
    </row>
    <row r="174" spans="1:17" s="149" customFormat="1" ht="15.75" hidden="1" customHeight="1" x14ac:dyDescent="0.25">
      <c r="A174" s="135"/>
      <c r="B174" s="125" t="s">
        <v>449</v>
      </c>
      <c r="C174" s="135" t="s">
        <v>35</v>
      </c>
      <c r="D174" s="135" t="s">
        <v>148</v>
      </c>
      <c r="E174" s="135" t="s">
        <v>133</v>
      </c>
      <c r="F174" s="135" t="s">
        <v>150</v>
      </c>
      <c r="G174" s="135"/>
      <c r="H174" s="117"/>
      <c r="I174" s="135"/>
      <c r="J174" s="70"/>
      <c r="K174" s="70"/>
      <c r="L174" s="70">
        <v>18.600000000000001</v>
      </c>
      <c r="M174" s="135"/>
      <c r="N174" s="171" t="s">
        <v>575</v>
      </c>
      <c r="O174" s="135" t="s">
        <v>149</v>
      </c>
      <c r="P174" s="164"/>
      <c r="Q174" s="159"/>
    </row>
    <row r="175" spans="1:17" s="149" customFormat="1" ht="108.75" customHeight="1" x14ac:dyDescent="0.25">
      <c r="A175" s="135">
        <v>91</v>
      </c>
      <c r="B175" s="125" t="s">
        <v>450</v>
      </c>
      <c r="C175" s="135" t="s">
        <v>35</v>
      </c>
      <c r="D175" s="135" t="s">
        <v>148</v>
      </c>
      <c r="E175" s="135" t="s">
        <v>133</v>
      </c>
      <c r="F175" s="135" t="s">
        <v>150</v>
      </c>
      <c r="G175" s="135"/>
      <c r="H175" s="117"/>
      <c r="I175" s="135"/>
      <c r="J175" s="70"/>
      <c r="K175" s="70"/>
      <c r="L175" s="70">
        <v>45</v>
      </c>
      <c r="M175" s="135"/>
      <c r="N175" s="171" t="s">
        <v>574</v>
      </c>
      <c r="O175" s="135" t="s">
        <v>149</v>
      </c>
      <c r="P175" s="164"/>
      <c r="Q175" s="159"/>
    </row>
    <row r="176" spans="1:17" s="149" customFormat="1" ht="45.75" hidden="1" customHeight="1" x14ac:dyDescent="0.25">
      <c r="A176" s="135"/>
      <c r="B176" s="125" t="s">
        <v>451</v>
      </c>
      <c r="C176" s="135" t="s">
        <v>35</v>
      </c>
      <c r="D176" s="135" t="s">
        <v>148</v>
      </c>
      <c r="E176" s="135" t="s">
        <v>133</v>
      </c>
      <c r="F176" s="135" t="s">
        <v>150</v>
      </c>
      <c r="G176" s="135"/>
      <c r="H176" s="117"/>
      <c r="I176" s="135"/>
      <c r="J176" s="208"/>
      <c r="K176" s="70"/>
      <c r="L176" s="208">
        <v>18.600000000000001</v>
      </c>
      <c r="M176" s="135"/>
      <c r="N176" s="135" t="s">
        <v>320</v>
      </c>
      <c r="O176" s="135" t="s">
        <v>149</v>
      </c>
      <c r="P176" s="164"/>
      <c r="Q176" s="159"/>
    </row>
    <row r="177" spans="1:17" s="149" customFormat="1" ht="45.75" hidden="1" customHeight="1" x14ac:dyDescent="0.25">
      <c r="A177" s="135"/>
      <c r="B177" s="125" t="s">
        <v>452</v>
      </c>
      <c r="C177" s="135" t="s">
        <v>35</v>
      </c>
      <c r="D177" s="135" t="s">
        <v>148</v>
      </c>
      <c r="E177" s="135" t="s">
        <v>133</v>
      </c>
      <c r="F177" s="135" t="s">
        <v>150</v>
      </c>
      <c r="G177" s="135"/>
      <c r="H177" s="117"/>
      <c r="I177" s="135"/>
      <c r="J177" s="208"/>
      <c r="K177" s="70"/>
      <c r="L177" s="208">
        <v>18.600000000000001</v>
      </c>
      <c r="M177" s="135"/>
      <c r="N177" s="135" t="s">
        <v>320</v>
      </c>
      <c r="O177" s="135" t="s">
        <v>149</v>
      </c>
      <c r="P177" s="164"/>
      <c r="Q177" s="159"/>
    </row>
    <row r="178" spans="1:17" s="149" customFormat="1" ht="45.75" hidden="1" customHeight="1" x14ac:dyDescent="0.25">
      <c r="A178" s="135"/>
      <c r="B178" s="116" t="s">
        <v>453</v>
      </c>
      <c r="C178" s="135" t="s">
        <v>35</v>
      </c>
      <c r="D178" s="135" t="s">
        <v>148</v>
      </c>
      <c r="E178" s="135" t="s">
        <v>133</v>
      </c>
      <c r="F178" s="135" t="s">
        <v>150</v>
      </c>
      <c r="G178" s="135"/>
      <c r="H178" s="117"/>
      <c r="I178" s="135"/>
      <c r="J178" s="208"/>
      <c r="K178" s="70"/>
      <c r="L178" s="208">
        <v>18.600000000000001</v>
      </c>
      <c r="M178" s="135"/>
      <c r="N178" s="135" t="s">
        <v>320</v>
      </c>
      <c r="O178" s="135" t="s">
        <v>149</v>
      </c>
      <c r="P178" s="164"/>
      <c r="Q178" s="159"/>
    </row>
    <row r="179" spans="1:17" s="149" customFormat="1" ht="45.75" hidden="1" customHeight="1" x14ac:dyDescent="0.25">
      <c r="A179" s="135"/>
      <c r="B179" s="116" t="s">
        <v>454</v>
      </c>
      <c r="C179" s="135" t="s">
        <v>35</v>
      </c>
      <c r="D179" s="135" t="s">
        <v>148</v>
      </c>
      <c r="E179" s="135" t="s">
        <v>133</v>
      </c>
      <c r="F179" s="135" t="s">
        <v>150</v>
      </c>
      <c r="G179" s="135"/>
      <c r="H179" s="117"/>
      <c r="I179" s="135"/>
      <c r="J179" s="208"/>
      <c r="K179" s="70"/>
      <c r="L179" s="208">
        <v>10</v>
      </c>
      <c r="M179" s="135"/>
      <c r="N179" s="135" t="s">
        <v>320</v>
      </c>
      <c r="O179" s="135" t="s">
        <v>149</v>
      </c>
      <c r="P179" s="164"/>
      <c r="Q179" s="159"/>
    </row>
    <row r="180" spans="1:17" s="149" customFormat="1" ht="45.75" hidden="1" customHeight="1" x14ac:dyDescent="0.25">
      <c r="A180" s="135"/>
      <c r="B180" s="116" t="s">
        <v>455</v>
      </c>
      <c r="C180" s="135" t="s">
        <v>35</v>
      </c>
      <c r="D180" s="135" t="s">
        <v>148</v>
      </c>
      <c r="E180" s="135" t="s">
        <v>133</v>
      </c>
      <c r="F180" s="135" t="s">
        <v>150</v>
      </c>
      <c r="G180" s="135"/>
      <c r="H180" s="117"/>
      <c r="I180" s="135"/>
      <c r="J180" s="208"/>
      <c r="K180" s="70"/>
      <c r="L180" s="208">
        <v>15</v>
      </c>
      <c r="M180" s="135"/>
      <c r="N180" s="135" t="s">
        <v>320</v>
      </c>
      <c r="O180" s="135" t="s">
        <v>149</v>
      </c>
      <c r="P180" s="164"/>
      <c r="Q180" s="159"/>
    </row>
    <row r="181" spans="1:17" s="149" customFormat="1" ht="45.75" hidden="1" customHeight="1" x14ac:dyDescent="0.25">
      <c r="A181" s="135"/>
      <c r="B181" s="116" t="s">
        <v>456</v>
      </c>
      <c r="C181" s="135" t="s">
        <v>35</v>
      </c>
      <c r="D181" s="135" t="s">
        <v>148</v>
      </c>
      <c r="E181" s="135" t="s">
        <v>133</v>
      </c>
      <c r="F181" s="135" t="s">
        <v>150</v>
      </c>
      <c r="G181" s="135"/>
      <c r="H181" s="117"/>
      <c r="I181" s="135"/>
      <c r="J181" s="208"/>
      <c r="K181" s="70"/>
      <c r="L181" s="208">
        <v>21.6</v>
      </c>
      <c r="M181" s="135"/>
      <c r="N181" s="135" t="s">
        <v>320</v>
      </c>
      <c r="O181" s="135" t="s">
        <v>149</v>
      </c>
      <c r="P181" s="164"/>
      <c r="Q181" s="159"/>
    </row>
    <row r="182" spans="1:17" s="149" customFormat="1" ht="45.75" hidden="1" customHeight="1" x14ac:dyDescent="0.25">
      <c r="A182" s="135"/>
      <c r="B182" s="116" t="s">
        <v>457</v>
      </c>
      <c r="C182" s="135" t="s">
        <v>35</v>
      </c>
      <c r="D182" s="135" t="s">
        <v>148</v>
      </c>
      <c r="E182" s="135" t="s">
        <v>133</v>
      </c>
      <c r="F182" s="135" t="s">
        <v>150</v>
      </c>
      <c r="G182" s="135"/>
      <c r="H182" s="117"/>
      <c r="I182" s="135"/>
      <c r="J182" s="208"/>
      <c r="K182" s="203"/>
      <c r="L182" s="203">
        <v>61.6</v>
      </c>
      <c r="M182" s="135"/>
      <c r="N182" s="135" t="s">
        <v>320</v>
      </c>
      <c r="O182" s="135" t="s">
        <v>149</v>
      </c>
      <c r="P182" s="164"/>
      <c r="Q182" s="159"/>
    </row>
    <row r="183" spans="1:17" s="149" customFormat="1" ht="45.75" hidden="1" customHeight="1" x14ac:dyDescent="0.25">
      <c r="A183" s="135"/>
      <c r="B183" s="125" t="s">
        <v>458</v>
      </c>
      <c r="C183" s="135" t="s">
        <v>35</v>
      </c>
      <c r="D183" s="135" t="s">
        <v>148</v>
      </c>
      <c r="E183" s="135" t="s">
        <v>133</v>
      </c>
      <c r="F183" s="135" t="s">
        <v>150</v>
      </c>
      <c r="G183" s="135"/>
      <c r="H183" s="117"/>
      <c r="I183" s="135"/>
      <c r="J183" s="208"/>
      <c r="K183" s="70"/>
      <c r="L183" s="70">
        <v>11</v>
      </c>
      <c r="M183" s="135"/>
      <c r="N183" s="135" t="s">
        <v>320</v>
      </c>
      <c r="O183" s="135" t="s">
        <v>149</v>
      </c>
      <c r="P183" s="164"/>
      <c r="Q183" s="159"/>
    </row>
    <row r="184" spans="1:17" s="149" customFormat="1" ht="45.75" hidden="1" customHeight="1" x14ac:dyDescent="0.25">
      <c r="A184" s="135"/>
      <c r="B184" s="125" t="s">
        <v>459</v>
      </c>
      <c r="C184" s="135" t="s">
        <v>35</v>
      </c>
      <c r="D184" s="135" t="s">
        <v>148</v>
      </c>
      <c r="E184" s="135" t="s">
        <v>133</v>
      </c>
      <c r="F184" s="135" t="s">
        <v>150</v>
      </c>
      <c r="G184" s="135"/>
      <c r="H184" s="117"/>
      <c r="I184" s="135"/>
      <c r="J184" s="208"/>
      <c r="K184" s="70"/>
      <c r="L184" s="70">
        <v>250</v>
      </c>
      <c r="M184" s="135"/>
      <c r="N184" s="135" t="s">
        <v>320</v>
      </c>
      <c r="O184" s="135" t="s">
        <v>149</v>
      </c>
      <c r="P184" s="164"/>
      <c r="Q184" s="159"/>
    </row>
    <row r="185" spans="1:17" s="149" customFormat="1" ht="18" customHeight="1" x14ac:dyDescent="0.25">
      <c r="A185" s="135">
        <v>92</v>
      </c>
      <c r="B185" s="115" t="s">
        <v>86</v>
      </c>
      <c r="C185" s="135"/>
      <c r="D185" s="135"/>
      <c r="E185" s="135"/>
      <c r="F185" s="135"/>
      <c r="G185" s="135"/>
      <c r="H185" s="135"/>
      <c r="I185" s="135"/>
      <c r="J185" s="70"/>
      <c r="K185" s="70"/>
      <c r="L185" s="70"/>
      <c r="M185" s="135"/>
      <c r="N185" s="135"/>
      <c r="O185" s="150"/>
      <c r="P185" s="164"/>
      <c r="Q185" s="159"/>
    </row>
    <row r="186" spans="1:17" s="149" customFormat="1" ht="50.25" customHeight="1" x14ac:dyDescent="0.25">
      <c r="A186" s="135">
        <v>93</v>
      </c>
      <c r="B186" s="115" t="s">
        <v>318</v>
      </c>
      <c r="C186" s="135" t="s">
        <v>88</v>
      </c>
      <c r="D186" s="135" t="s">
        <v>89</v>
      </c>
      <c r="E186" s="135" t="s">
        <v>21</v>
      </c>
      <c r="F186" s="135" t="s">
        <v>132</v>
      </c>
      <c r="G186" s="135">
        <v>47.7</v>
      </c>
      <c r="H186" s="117">
        <v>75</v>
      </c>
      <c r="I186" s="117">
        <v>75.8</v>
      </c>
      <c r="J186" s="199">
        <v>77.400000000000006</v>
      </c>
      <c r="K186" s="199">
        <v>79.2</v>
      </c>
      <c r="L186" s="199">
        <v>82.6</v>
      </c>
      <c r="M186" s="117">
        <v>85.4</v>
      </c>
      <c r="N186" s="117" t="s">
        <v>132</v>
      </c>
      <c r="O186" s="135"/>
      <c r="P186" s="164"/>
      <c r="Q186" s="159"/>
    </row>
    <row r="187" spans="1:17" s="149" customFormat="1" ht="22.5" customHeight="1" x14ac:dyDescent="0.25">
      <c r="A187" s="239">
        <v>94</v>
      </c>
      <c r="B187" s="251" t="s">
        <v>529</v>
      </c>
      <c r="C187" s="239" t="s">
        <v>88</v>
      </c>
      <c r="D187" s="239" t="s">
        <v>530</v>
      </c>
      <c r="E187" s="148" t="s">
        <v>531</v>
      </c>
      <c r="F187" s="239" t="s">
        <v>532</v>
      </c>
      <c r="G187" s="148" t="s">
        <v>533</v>
      </c>
      <c r="H187" s="117" t="s">
        <v>534</v>
      </c>
      <c r="I187" s="117"/>
      <c r="J187" s="199" t="s">
        <v>535</v>
      </c>
      <c r="K187" s="199"/>
      <c r="L187" s="199"/>
      <c r="M187" s="117"/>
      <c r="N187" s="117"/>
      <c r="O187" s="148"/>
      <c r="P187" s="164"/>
      <c r="Q187" s="159"/>
    </row>
    <row r="188" spans="1:17" s="149" customFormat="1" ht="63" customHeight="1" x14ac:dyDescent="0.25">
      <c r="A188" s="240"/>
      <c r="B188" s="250"/>
      <c r="C188" s="240"/>
      <c r="D188" s="240"/>
      <c r="E188" s="148" t="s">
        <v>133</v>
      </c>
      <c r="F188" s="240"/>
      <c r="G188" s="142">
        <v>40</v>
      </c>
      <c r="H188" s="117">
        <v>20</v>
      </c>
      <c r="I188" s="117"/>
      <c r="J188" s="199">
        <v>61.43</v>
      </c>
      <c r="K188" s="199"/>
      <c r="L188" s="199"/>
      <c r="M188" s="117"/>
      <c r="N188" s="117" t="s">
        <v>571</v>
      </c>
      <c r="O188" s="148" t="s">
        <v>641</v>
      </c>
      <c r="P188" s="164"/>
      <c r="Q188" s="159"/>
    </row>
    <row r="189" spans="1:17" s="149" customFormat="1" ht="27.75" customHeight="1" x14ac:dyDescent="0.25">
      <c r="A189" s="239">
        <v>95</v>
      </c>
      <c r="B189" s="263" t="s">
        <v>539</v>
      </c>
      <c r="C189" s="239" t="s">
        <v>88</v>
      </c>
      <c r="D189" s="239" t="s">
        <v>530</v>
      </c>
      <c r="E189" s="148" t="s">
        <v>531</v>
      </c>
      <c r="F189" s="177"/>
      <c r="G189" s="142" t="s">
        <v>536</v>
      </c>
      <c r="H189" s="117" t="s">
        <v>537</v>
      </c>
      <c r="I189" s="117"/>
      <c r="J189" s="199" t="s">
        <v>538</v>
      </c>
      <c r="K189" s="199"/>
      <c r="L189" s="199" t="s">
        <v>538</v>
      </c>
      <c r="M189" s="117" t="s">
        <v>538</v>
      </c>
      <c r="N189" s="117"/>
      <c r="O189" s="148"/>
      <c r="P189" s="164"/>
      <c r="Q189" s="159"/>
    </row>
    <row r="190" spans="1:17" s="149" customFormat="1" ht="49.5" customHeight="1" x14ac:dyDescent="0.25">
      <c r="A190" s="240"/>
      <c r="B190" s="250"/>
      <c r="C190" s="240"/>
      <c r="D190" s="240"/>
      <c r="E190" s="148" t="s">
        <v>133</v>
      </c>
      <c r="F190" s="177" t="s">
        <v>532</v>
      </c>
      <c r="G190" s="142">
        <v>264.42200000000003</v>
      </c>
      <c r="H190" s="117">
        <v>48.171999999999997</v>
      </c>
      <c r="I190" s="117"/>
      <c r="J190" s="199">
        <v>225.95699999999999</v>
      </c>
      <c r="K190" s="199"/>
      <c r="L190" s="199">
        <v>138.30000000000001</v>
      </c>
      <c r="M190" s="117">
        <v>138.30000000000001</v>
      </c>
      <c r="N190" s="117" t="s">
        <v>572</v>
      </c>
      <c r="O190" s="188" t="s">
        <v>641</v>
      </c>
      <c r="P190" s="164"/>
      <c r="Q190" s="159"/>
    </row>
    <row r="191" spans="1:17" s="149" customFormat="1" ht="27" customHeight="1" x14ac:dyDescent="0.25">
      <c r="A191" s="239">
        <v>96</v>
      </c>
      <c r="B191" s="251" t="s">
        <v>460</v>
      </c>
      <c r="C191" s="239" t="s">
        <v>88</v>
      </c>
      <c r="D191" s="239" t="s">
        <v>89</v>
      </c>
      <c r="E191" s="171" t="s">
        <v>531</v>
      </c>
      <c r="F191" s="177"/>
      <c r="G191" s="142"/>
      <c r="H191" s="117"/>
      <c r="I191" s="117"/>
      <c r="J191" s="199"/>
      <c r="K191" s="199"/>
      <c r="L191" s="199" t="s">
        <v>606</v>
      </c>
      <c r="M191" s="117"/>
      <c r="N191" s="117"/>
      <c r="O191" s="171"/>
      <c r="P191" s="164"/>
      <c r="Q191" s="159"/>
    </row>
    <row r="192" spans="1:17" s="149" customFormat="1" ht="62.25" customHeight="1" x14ac:dyDescent="0.25">
      <c r="A192" s="250"/>
      <c r="B192" s="250"/>
      <c r="C192" s="240"/>
      <c r="D192" s="240"/>
      <c r="E192" s="135" t="s">
        <v>133</v>
      </c>
      <c r="F192" s="135" t="s">
        <v>150</v>
      </c>
      <c r="G192" s="135"/>
      <c r="H192" s="117"/>
      <c r="I192" s="117"/>
      <c r="J192" s="199"/>
      <c r="K192" s="199"/>
      <c r="L192" s="199">
        <v>515.20000000000005</v>
      </c>
      <c r="M192" s="117"/>
      <c r="N192" s="117" t="s">
        <v>573</v>
      </c>
      <c r="O192" s="135" t="s">
        <v>151</v>
      </c>
      <c r="P192" s="164"/>
      <c r="Q192" s="159"/>
    </row>
    <row r="193" spans="1:17" s="149" customFormat="1" ht="27.75" customHeight="1" x14ac:dyDescent="0.25">
      <c r="A193" s="249">
        <v>97</v>
      </c>
      <c r="B193" s="251" t="s">
        <v>461</v>
      </c>
      <c r="C193" s="239" t="s">
        <v>88</v>
      </c>
      <c r="D193" s="239" t="s">
        <v>589</v>
      </c>
      <c r="E193" s="148" t="s">
        <v>531</v>
      </c>
      <c r="F193" s="239" t="s">
        <v>532</v>
      </c>
      <c r="G193" s="148"/>
      <c r="H193" s="117"/>
      <c r="I193" s="117"/>
      <c r="J193" s="199"/>
      <c r="K193" s="199" t="s">
        <v>541</v>
      </c>
      <c r="L193" s="199"/>
      <c r="M193" s="117"/>
      <c r="N193" s="117"/>
      <c r="O193" s="239" t="s">
        <v>151</v>
      </c>
      <c r="P193" s="164"/>
      <c r="Q193" s="159"/>
    </row>
    <row r="194" spans="1:17" s="149" customFormat="1" ht="57.75" customHeight="1" x14ac:dyDescent="0.25">
      <c r="A194" s="250"/>
      <c r="B194" s="250"/>
      <c r="C194" s="240"/>
      <c r="D194" s="240"/>
      <c r="E194" s="135" t="s">
        <v>133</v>
      </c>
      <c r="F194" s="240"/>
      <c r="G194" s="135"/>
      <c r="H194" s="117"/>
      <c r="I194" s="117"/>
      <c r="J194" s="199"/>
      <c r="K194" s="213">
        <v>251.7</v>
      </c>
      <c r="L194" s="199"/>
      <c r="M194" s="117"/>
      <c r="N194" s="117" t="s">
        <v>571</v>
      </c>
      <c r="O194" s="240"/>
      <c r="P194" s="164"/>
      <c r="Q194" s="159"/>
    </row>
    <row r="195" spans="1:17" s="149" customFormat="1" ht="35.25" customHeight="1" x14ac:dyDescent="0.25">
      <c r="A195" s="249">
        <v>98</v>
      </c>
      <c r="B195" s="251" t="s">
        <v>462</v>
      </c>
      <c r="C195" s="239" t="s">
        <v>88</v>
      </c>
      <c r="D195" s="239" t="s">
        <v>590</v>
      </c>
      <c r="E195" s="171" t="s">
        <v>531</v>
      </c>
      <c r="F195" s="239" t="s">
        <v>150</v>
      </c>
      <c r="G195" s="171"/>
      <c r="H195" s="117"/>
      <c r="I195" s="117"/>
      <c r="J195" s="199"/>
      <c r="K195" s="213"/>
      <c r="L195" s="199" t="s">
        <v>607</v>
      </c>
      <c r="M195" s="117"/>
      <c r="N195" s="117"/>
      <c r="O195" s="239" t="s">
        <v>151</v>
      </c>
      <c r="P195" s="164"/>
      <c r="Q195" s="159"/>
    </row>
    <row r="196" spans="1:17" s="149" customFormat="1" ht="60.75" customHeight="1" x14ac:dyDescent="0.25">
      <c r="A196" s="250"/>
      <c r="B196" s="250"/>
      <c r="C196" s="240"/>
      <c r="D196" s="240"/>
      <c r="E196" s="135" t="s">
        <v>133</v>
      </c>
      <c r="F196" s="240"/>
      <c r="G196" s="135"/>
      <c r="H196" s="117"/>
      <c r="I196" s="117"/>
      <c r="J196" s="199"/>
      <c r="K196" s="199"/>
      <c r="L196" s="199">
        <v>446.6</v>
      </c>
      <c r="M196" s="117"/>
      <c r="N196" s="117" t="s">
        <v>571</v>
      </c>
      <c r="O196" s="240"/>
      <c r="P196" s="164"/>
      <c r="Q196" s="159"/>
    </row>
    <row r="197" spans="1:17" s="149" customFormat="1" ht="27.75" customHeight="1" x14ac:dyDescent="0.25">
      <c r="A197" s="249">
        <v>99</v>
      </c>
      <c r="B197" s="251" t="s">
        <v>463</v>
      </c>
      <c r="C197" s="239" t="s">
        <v>88</v>
      </c>
      <c r="D197" s="239" t="s">
        <v>589</v>
      </c>
      <c r="E197" s="171" t="s">
        <v>531</v>
      </c>
      <c r="F197" s="177"/>
      <c r="G197" s="171"/>
      <c r="H197" s="117"/>
      <c r="I197" s="117"/>
      <c r="J197" s="199"/>
      <c r="K197" s="199"/>
      <c r="L197" s="199"/>
      <c r="M197" s="117"/>
      <c r="N197" s="117"/>
      <c r="O197" s="239" t="s">
        <v>151</v>
      </c>
      <c r="P197" s="164"/>
      <c r="Q197" s="159"/>
    </row>
    <row r="198" spans="1:17" s="149" customFormat="1" ht="52.5" customHeight="1" x14ac:dyDescent="0.25">
      <c r="A198" s="250"/>
      <c r="B198" s="250"/>
      <c r="C198" s="240"/>
      <c r="D198" s="240"/>
      <c r="E198" s="135" t="s">
        <v>133</v>
      </c>
      <c r="F198" s="135" t="s">
        <v>150</v>
      </c>
      <c r="G198" s="135"/>
      <c r="H198" s="117"/>
      <c r="I198" s="117"/>
      <c r="J198" s="203"/>
      <c r="K198" s="199"/>
      <c r="L198" s="199">
        <v>450</v>
      </c>
      <c r="M198" s="117">
        <v>535.5</v>
      </c>
      <c r="N198" s="117" t="s">
        <v>571</v>
      </c>
      <c r="O198" s="240"/>
      <c r="P198" s="164"/>
      <c r="Q198" s="159"/>
    </row>
    <row r="199" spans="1:17" s="149" customFormat="1" ht="23.25" customHeight="1" x14ac:dyDescent="0.25">
      <c r="A199" s="249">
        <v>100</v>
      </c>
      <c r="B199" s="251" t="s">
        <v>464</v>
      </c>
      <c r="C199" s="239" t="s">
        <v>88</v>
      </c>
      <c r="D199" s="239" t="s">
        <v>589</v>
      </c>
      <c r="E199" s="171" t="s">
        <v>531</v>
      </c>
      <c r="F199" s="239" t="s">
        <v>150</v>
      </c>
      <c r="G199" s="171"/>
      <c r="H199" s="117"/>
      <c r="I199" s="117"/>
      <c r="J199" s="203"/>
      <c r="K199" s="199"/>
      <c r="L199" s="199">
        <v>5.2</v>
      </c>
      <c r="M199" s="117"/>
      <c r="N199" s="117"/>
      <c r="O199" s="239" t="s">
        <v>151</v>
      </c>
      <c r="P199" s="164"/>
      <c r="Q199" s="159"/>
    </row>
    <row r="200" spans="1:17" s="149" customFormat="1" ht="52.5" customHeight="1" x14ac:dyDescent="0.25">
      <c r="A200" s="250"/>
      <c r="B200" s="250"/>
      <c r="C200" s="240"/>
      <c r="D200" s="240"/>
      <c r="E200" s="135" t="s">
        <v>133</v>
      </c>
      <c r="F200" s="240"/>
      <c r="G200" s="135"/>
      <c r="H200" s="117"/>
      <c r="I200" s="117"/>
      <c r="J200" s="203"/>
      <c r="K200" s="199"/>
      <c r="L200" s="199">
        <v>275</v>
      </c>
      <c r="M200" s="117"/>
      <c r="N200" s="117" t="s">
        <v>571</v>
      </c>
      <c r="O200" s="240"/>
      <c r="P200" s="164"/>
      <c r="Q200" s="159"/>
    </row>
    <row r="201" spans="1:17" s="149" customFormat="1" ht="35.25" customHeight="1" x14ac:dyDescent="0.25">
      <c r="A201" s="249">
        <v>101</v>
      </c>
      <c r="B201" s="259" t="s">
        <v>465</v>
      </c>
      <c r="C201" s="239" t="s">
        <v>88</v>
      </c>
      <c r="D201" s="239" t="s">
        <v>589</v>
      </c>
      <c r="E201" s="171" t="s">
        <v>531</v>
      </c>
      <c r="F201" s="239" t="s">
        <v>150</v>
      </c>
      <c r="G201" s="171"/>
      <c r="H201" s="117"/>
      <c r="I201" s="117"/>
      <c r="J201" s="203"/>
      <c r="K201" s="199"/>
      <c r="L201" s="199" t="s">
        <v>591</v>
      </c>
      <c r="M201" s="117"/>
      <c r="N201" s="117"/>
      <c r="O201" s="239" t="s">
        <v>151</v>
      </c>
      <c r="P201" s="164"/>
      <c r="Q201" s="159"/>
    </row>
    <row r="202" spans="1:17" s="149" customFormat="1" ht="42" customHeight="1" x14ac:dyDescent="0.25">
      <c r="A202" s="250"/>
      <c r="B202" s="250"/>
      <c r="C202" s="240"/>
      <c r="D202" s="240"/>
      <c r="E202" s="135" t="s">
        <v>133</v>
      </c>
      <c r="F202" s="240"/>
      <c r="G202" s="135"/>
      <c r="H202" s="117"/>
      <c r="I202" s="157"/>
      <c r="J202" s="203"/>
      <c r="K202" s="199"/>
      <c r="L202" s="199">
        <v>252.5</v>
      </c>
      <c r="M202" s="117"/>
      <c r="N202" s="117" t="s">
        <v>571</v>
      </c>
      <c r="O202" s="240"/>
      <c r="P202" s="164"/>
      <c r="Q202" s="159"/>
    </row>
    <row r="203" spans="1:17" s="149" customFormat="1" ht="22.5" customHeight="1" x14ac:dyDescent="0.25">
      <c r="A203" s="249">
        <v>102</v>
      </c>
      <c r="B203" s="290" t="s">
        <v>466</v>
      </c>
      <c r="C203" s="239" t="s">
        <v>88</v>
      </c>
      <c r="D203" s="239" t="s">
        <v>89</v>
      </c>
      <c r="E203" s="171" t="s">
        <v>531</v>
      </c>
      <c r="F203" s="171"/>
      <c r="G203" s="171"/>
      <c r="H203" s="117"/>
      <c r="I203" s="157"/>
      <c r="J203" s="203"/>
      <c r="K203" s="199"/>
      <c r="L203" s="199"/>
      <c r="M203" s="117" t="s">
        <v>592</v>
      </c>
      <c r="N203" s="117"/>
      <c r="O203" s="239" t="s">
        <v>151</v>
      </c>
      <c r="P203" s="164"/>
      <c r="Q203" s="159"/>
    </row>
    <row r="204" spans="1:17" s="149" customFormat="1" ht="52.5" customHeight="1" x14ac:dyDescent="0.25">
      <c r="A204" s="250"/>
      <c r="B204" s="240"/>
      <c r="C204" s="240"/>
      <c r="D204" s="240"/>
      <c r="E204" s="135" t="s">
        <v>133</v>
      </c>
      <c r="F204" s="135" t="s">
        <v>150</v>
      </c>
      <c r="G204" s="135"/>
      <c r="H204" s="117"/>
      <c r="I204" s="157"/>
      <c r="J204" s="203"/>
      <c r="K204" s="199"/>
      <c r="L204" s="199"/>
      <c r="M204" s="117">
        <v>296.89999999999998</v>
      </c>
      <c r="N204" s="117" t="s">
        <v>573</v>
      </c>
      <c r="O204" s="240"/>
      <c r="P204" s="164"/>
      <c r="Q204" s="159"/>
    </row>
    <row r="205" spans="1:17" s="149" customFormat="1" ht="52.5" hidden="1" customHeight="1" x14ac:dyDescent="0.25">
      <c r="A205" s="116"/>
      <c r="B205" s="178" t="s">
        <v>467</v>
      </c>
      <c r="C205" s="135" t="s">
        <v>88</v>
      </c>
      <c r="D205" s="135" t="s">
        <v>89</v>
      </c>
      <c r="E205" s="135" t="s">
        <v>133</v>
      </c>
      <c r="F205" s="135" t="s">
        <v>150</v>
      </c>
      <c r="G205" s="135"/>
      <c r="H205" s="117"/>
      <c r="I205" s="157"/>
      <c r="J205" s="203">
        <v>61.4</v>
      </c>
      <c r="K205" s="199"/>
      <c r="L205" s="199"/>
      <c r="M205" s="117"/>
      <c r="N205" s="117" t="s">
        <v>320</v>
      </c>
      <c r="O205" s="135" t="s">
        <v>151</v>
      </c>
      <c r="P205" s="164"/>
      <c r="Q205" s="159"/>
    </row>
    <row r="206" spans="1:17" s="149" customFormat="1" ht="30.75" customHeight="1" x14ac:dyDescent="0.25">
      <c r="A206" s="249">
        <v>103</v>
      </c>
      <c r="B206" s="257" t="s">
        <v>468</v>
      </c>
      <c r="C206" s="239" t="s">
        <v>88</v>
      </c>
      <c r="D206" s="239" t="s">
        <v>589</v>
      </c>
      <c r="E206" s="171" t="s">
        <v>531</v>
      </c>
      <c r="F206" s="239" t="s">
        <v>150</v>
      </c>
      <c r="G206" s="171"/>
      <c r="H206" s="117"/>
      <c r="I206" s="157"/>
      <c r="J206" s="203"/>
      <c r="K206" s="199"/>
      <c r="L206" s="199" t="s">
        <v>578</v>
      </c>
      <c r="M206" s="117"/>
      <c r="N206" s="117"/>
      <c r="O206" s="239" t="s">
        <v>151</v>
      </c>
      <c r="P206" s="164"/>
      <c r="Q206" s="159"/>
    </row>
    <row r="207" spans="1:17" s="149" customFormat="1" ht="64.5" customHeight="1" x14ac:dyDescent="0.25">
      <c r="A207" s="250"/>
      <c r="B207" s="250"/>
      <c r="C207" s="240"/>
      <c r="D207" s="240"/>
      <c r="E207" s="135" t="s">
        <v>133</v>
      </c>
      <c r="F207" s="240"/>
      <c r="G207" s="135"/>
      <c r="H207" s="117"/>
      <c r="I207" s="152"/>
      <c r="J207" s="203"/>
      <c r="K207" s="199"/>
      <c r="L207" s="199">
        <v>75</v>
      </c>
      <c r="M207" s="117"/>
      <c r="N207" s="117" t="s">
        <v>571</v>
      </c>
      <c r="O207" s="240"/>
      <c r="P207" s="164"/>
      <c r="Q207" s="159"/>
    </row>
    <row r="208" spans="1:17" s="149" customFormat="1" ht="24.75" customHeight="1" x14ac:dyDescent="0.25">
      <c r="A208" s="249">
        <v>104</v>
      </c>
      <c r="B208" s="257" t="s">
        <v>469</v>
      </c>
      <c r="C208" s="239" t="s">
        <v>88</v>
      </c>
      <c r="D208" s="239" t="s">
        <v>589</v>
      </c>
      <c r="E208" s="171" t="s">
        <v>531</v>
      </c>
      <c r="F208" s="239" t="s">
        <v>150</v>
      </c>
      <c r="G208" s="171"/>
      <c r="H208" s="117"/>
      <c r="I208" s="152"/>
      <c r="J208" s="203"/>
      <c r="K208" s="199"/>
      <c r="L208" s="199"/>
      <c r="M208" s="117" t="s">
        <v>605</v>
      </c>
      <c r="N208" s="117"/>
      <c r="O208" s="239" t="s">
        <v>151</v>
      </c>
      <c r="P208" s="164"/>
      <c r="Q208" s="159"/>
    </row>
    <row r="209" spans="1:17" s="149" customFormat="1" ht="60" customHeight="1" x14ac:dyDescent="0.25">
      <c r="A209" s="250"/>
      <c r="B209" s="250"/>
      <c r="C209" s="240"/>
      <c r="D209" s="240"/>
      <c r="E209" s="135" t="s">
        <v>133</v>
      </c>
      <c r="F209" s="240"/>
      <c r="G209" s="135"/>
      <c r="H209" s="117"/>
      <c r="I209" s="152"/>
      <c r="J209" s="203"/>
      <c r="K209" s="199"/>
      <c r="L209" s="199"/>
      <c r="M209" s="117">
        <v>376</v>
      </c>
      <c r="N209" s="117" t="s">
        <v>571</v>
      </c>
      <c r="O209" s="240"/>
      <c r="P209" s="164"/>
      <c r="Q209" s="159"/>
    </row>
    <row r="210" spans="1:17" s="149" customFormat="1" ht="24" customHeight="1" x14ac:dyDescent="0.25">
      <c r="A210" s="249">
        <v>105</v>
      </c>
      <c r="B210" s="257" t="s">
        <v>470</v>
      </c>
      <c r="C210" s="239" t="s">
        <v>88</v>
      </c>
      <c r="D210" s="239" t="s">
        <v>589</v>
      </c>
      <c r="E210" s="171" t="s">
        <v>531</v>
      </c>
      <c r="F210" s="239" t="s">
        <v>150</v>
      </c>
      <c r="G210" s="171"/>
      <c r="H210" s="117"/>
      <c r="I210" s="152"/>
      <c r="J210" s="203"/>
      <c r="K210" s="199"/>
      <c r="L210" s="199">
        <v>3.2149999999999999</v>
      </c>
      <c r="M210" s="117"/>
      <c r="N210" s="117"/>
      <c r="O210" s="239" t="s">
        <v>151</v>
      </c>
      <c r="P210" s="164"/>
      <c r="Q210" s="159"/>
    </row>
    <row r="211" spans="1:17" s="149" customFormat="1" ht="68.25" customHeight="1" x14ac:dyDescent="0.25">
      <c r="A211" s="250"/>
      <c r="B211" s="250"/>
      <c r="C211" s="240"/>
      <c r="D211" s="240"/>
      <c r="E211" s="135" t="s">
        <v>133</v>
      </c>
      <c r="F211" s="240"/>
      <c r="G211" s="135"/>
      <c r="H211" s="117"/>
      <c r="I211" s="120"/>
      <c r="J211" s="203"/>
      <c r="K211" s="199"/>
      <c r="L211" s="199">
        <v>200.2</v>
      </c>
      <c r="M211" s="117"/>
      <c r="N211" s="117" t="s">
        <v>571</v>
      </c>
      <c r="O211" s="240"/>
      <c r="P211" s="164"/>
      <c r="Q211" s="159"/>
    </row>
    <row r="212" spans="1:17" s="149" customFormat="1" ht="23.25" customHeight="1" x14ac:dyDescent="0.25">
      <c r="A212" s="249">
        <v>106</v>
      </c>
      <c r="B212" s="259" t="s">
        <v>471</v>
      </c>
      <c r="C212" s="239" t="s">
        <v>88</v>
      </c>
      <c r="D212" s="239" t="s">
        <v>589</v>
      </c>
      <c r="E212" s="148" t="s">
        <v>531</v>
      </c>
      <c r="F212" s="239" t="s">
        <v>150</v>
      </c>
      <c r="G212" s="148"/>
      <c r="H212" s="117"/>
      <c r="I212" s="120"/>
      <c r="J212" s="203"/>
      <c r="K212" s="199"/>
      <c r="L212" s="199" t="s">
        <v>593</v>
      </c>
      <c r="M212" s="117"/>
      <c r="N212" s="117"/>
      <c r="O212" s="239" t="s">
        <v>151</v>
      </c>
      <c r="P212" s="164"/>
      <c r="Q212" s="159"/>
    </row>
    <row r="213" spans="1:17" s="149" customFormat="1" ht="52.5" customHeight="1" x14ac:dyDescent="0.25">
      <c r="A213" s="250"/>
      <c r="B213" s="250"/>
      <c r="C213" s="240"/>
      <c r="D213" s="240"/>
      <c r="E213" s="135" t="s">
        <v>133</v>
      </c>
      <c r="F213" s="240"/>
      <c r="G213" s="135"/>
      <c r="H213" s="117"/>
      <c r="I213" s="157"/>
      <c r="J213" s="203"/>
      <c r="K213" s="199"/>
      <c r="L213" s="199">
        <v>177.4</v>
      </c>
      <c r="M213" s="117"/>
      <c r="N213" s="117" t="s">
        <v>571</v>
      </c>
      <c r="O213" s="240"/>
      <c r="P213" s="164"/>
      <c r="Q213" s="159"/>
    </row>
    <row r="214" spans="1:17" s="149" customFormat="1" ht="22.5" customHeight="1" x14ac:dyDescent="0.25">
      <c r="A214" s="249">
        <v>107</v>
      </c>
      <c r="B214" s="249" t="s">
        <v>472</v>
      </c>
      <c r="C214" s="239" t="s">
        <v>88</v>
      </c>
      <c r="D214" s="239" t="s">
        <v>89</v>
      </c>
      <c r="E214" s="171"/>
      <c r="F214" s="239" t="s">
        <v>150</v>
      </c>
      <c r="G214" s="171"/>
      <c r="H214" s="117"/>
      <c r="I214" s="157"/>
      <c r="J214" s="203"/>
      <c r="K214" s="199"/>
      <c r="L214" s="199" t="s">
        <v>594</v>
      </c>
      <c r="M214" s="117"/>
      <c r="N214" s="117"/>
      <c r="O214" s="239" t="s">
        <v>151</v>
      </c>
      <c r="P214" s="164"/>
      <c r="Q214" s="159"/>
    </row>
    <row r="215" spans="1:17" s="149" customFormat="1" ht="52.5" customHeight="1" x14ac:dyDescent="0.25">
      <c r="A215" s="250"/>
      <c r="B215" s="250"/>
      <c r="C215" s="240"/>
      <c r="D215" s="240"/>
      <c r="E215" s="135" t="s">
        <v>133</v>
      </c>
      <c r="F215" s="240"/>
      <c r="G215" s="135"/>
      <c r="H215" s="117"/>
      <c r="I215" s="152"/>
      <c r="J215" s="203"/>
      <c r="K215" s="199"/>
      <c r="L215" s="199">
        <v>210</v>
      </c>
      <c r="M215" s="117"/>
      <c r="N215" s="117" t="s">
        <v>573</v>
      </c>
      <c r="O215" s="240"/>
      <c r="P215" s="164"/>
      <c r="Q215" s="159"/>
    </row>
    <row r="216" spans="1:17" s="149" customFormat="1" ht="32.25" customHeight="1" x14ac:dyDescent="0.25">
      <c r="A216" s="249">
        <v>108</v>
      </c>
      <c r="B216" s="249" t="s">
        <v>473</v>
      </c>
      <c r="C216" s="239" t="s">
        <v>88</v>
      </c>
      <c r="D216" s="239" t="s">
        <v>589</v>
      </c>
      <c r="E216" s="171" t="s">
        <v>531</v>
      </c>
      <c r="F216" s="239" t="s">
        <v>150</v>
      </c>
      <c r="G216" s="171"/>
      <c r="H216" s="117"/>
      <c r="I216" s="152"/>
      <c r="J216" s="203"/>
      <c r="K216" s="199"/>
      <c r="L216" s="199"/>
      <c r="M216" s="117" t="s">
        <v>577</v>
      </c>
      <c r="N216" s="117"/>
      <c r="O216" s="239" t="s">
        <v>151</v>
      </c>
      <c r="P216" s="164"/>
      <c r="Q216" s="159"/>
    </row>
    <row r="217" spans="1:17" s="149" customFormat="1" ht="48" customHeight="1" x14ac:dyDescent="0.25">
      <c r="A217" s="250"/>
      <c r="B217" s="250"/>
      <c r="C217" s="240"/>
      <c r="D217" s="240"/>
      <c r="E217" s="135" t="s">
        <v>133</v>
      </c>
      <c r="F217" s="240"/>
      <c r="G217" s="135"/>
      <c r="H217" s="117"/>
      <c r="I217" s="117"/>
      <c r="J217" s="203"/>
      <c r="K217" s="199"/>
      <c r="L217" s="199"/>
      <c r="M217" s="117">
        <v>44</v>
      </c>
      <c r="N217" s="117" t="s">
        <v>571</v>
      </c>
      <c r="O217" s="240"/>
      <c r="P217" s="164"/>
      <c r="Q217" s="159"/>
    </row>
    <row r="218" spans="1:17" s="149" customFormat="1" ht="21" customHeight="1" x14ac:dyDescent="0.25">
      <c r="A218" s="249">
        <v>109</v>
      </c>
      <c r="B218" s="262" t="s">
        <v>474</v>
      </c>
      <c r="C218" s="239" t="s">
        <v>88</v>
      </c>
      <c r="D218" s="239" t="s">
        <v>589</v>
      </c>
      <c r="E218" s="148" t="s">
        <v>531</v>
      </c>
      <c r="F218" s="239" t="s">
        <v>150</v>
      </c>
      <c r="G218" s="148"/>
      <c r="H218" s="117"/>
      <c r="I218" s="117"/>
      <c r="J218" s="203"/>
      <c r="K218" s="199" t="s">
        <v>540</v>
      </c>
      <c r="L218" s="199"/>
      <c r="M218" s="117"/>
      <c r="N218" s="117"/>
      <c r="O218" s="239" t="s">
        <v>151</v>
      </c>
      <c r="P218" s="164"/>
      <c r="Q218" s="159"/>
    </row>
    <row r="219" spans="1:17" s="149" customFormat="1" ht="48" customHeight="1" x14ac:dyDescent="0.25">
      <c r="A219" s="250"/>
      <c r="B219" s="250"/>
      <c r="C219" s="240"/>
      <c r="D219" s="240"/>
      <c r="E219" s="135" t="s">
        <v>133</v>
      </c>
      <c r="F219" s="240"/>
      <c r="G219" s="135"/>
      <c r="H219" s="117"/>
      <c r="I219" s="117"/>
      <c r="J219" s="203"/>
      <c r="K219" s="213">
        <v>267</v>
      </c>
      <c r="L219" s="199"/>
      <c r="M219" s="117"/>
      <c r="N219" s="117" t="s">
        <v>571</v>
      </c>
      <c r="O219" s="240"/>
      <c r="P219" s="164"/>
      <c r="Q219" s="159"/>
    </row>
    <row r="220" spans="1:17" s="149" customFormat="1" ht="30.75" customHeight="1" x14ac:dyDescent="0.25">
      <c r="A220" s="249">
        <v>110</v>
      </c>
      <c r="B220" s="262" t="s">
        <v>475</v>
      </c>
      <c r="C220" s="239" t="s">
        <v>88</v>
      </c>
      <c r="D220" s="239" t="s">
        <v>589</v>
      </c>
      <c r="E220" s="171" t="s">
        <v>531</v>
      </c>
      <c r="F220" s="239" t="s">
        <v>150</v>
      </c>
      <c r="G220" s="171"/>
      <c r="H220" s="117"/>
      <c r="I220" s="117"/>
      <c r="J220" s="203"/>
      <c r="K220" s="213"/>
      <c r="L220" s="199"/>
      <c r="M220" s="117" t="s">
        <v>576</v>
      </c>
      <c r="N220" s="117"/>
      <c r="O220" s="239" t="s">
        <v>151</v>
      </c>
      <c r="P220" s="164"/>
      <c r="Q220" s="159"/>
    </row>
    <row r="221" spans="1:17" s="149" customFormat="1" ht="48" customHeight="1" x14ac:dyDescent="0.25">
      <c r="A221" s="250"/>
      <c r="B221" s="250"/>
      <c r="C221" s="240"/>
      <c r="D221" s="240"/>
      <c r="E221" s="135" t="s">
        <v>133</v>
      </c>
      <c r="F221" s="240"/>
      <c r="G221" s="135"/>
      <c r="H221" s="117"/>
      <c r="I221" s="117"/>
      <c r="J221" s="203"/>
      <c r="K221" s="199"/>
      <c r="L221" s="199"/>
      <c r="M221" s="117">
        <v>196</v>
      </c>
      <c r="N221" s="117" t="s">
        <v>571</v>
      </c>
      <c r="O221" s="240"/>
      <c r="P221" s="164"/>
      <c r="Q221" s="159"/>
    </row>
    <row r="222" spans="1:17" s="149" customFormat="1" ht="48" hidden="1" customHeight="1" x14ac:dyDescent="0.25">
      <c r="A222" s="116"/>
      <c r="B222" s="125" t="s">
        <v>476</v>
      </c>
      <c r="C222" s="135" t="s">
        <v>88</v>
      </c>
      <c r="D222" s="135" t="s">
        <v>89</v>
      </c>
      <c r="E222" s="135" t="s">
        <v>133</v>
      </c>
      <c r="F222" s="135" t="s">
        <v>150</v>
      </c>
      <c r="G222" s="135"/>
      <c r="H222" s="117"/>
      <c r="I222" s="117"/>
      <c r="J222" s="203"/>
      <c r="K222" s="199">
        <v>263.39999999999998</v>
      </c>
      <c r="L222" s="199"/>
      <c r="M222" s="117"/>
      <c r="N222" s="117" t="s">
        <v>320</v>
      </c>
      <c r="O222" s="135" t="s">
        <v>151</v>
      </c>
      <c r="P222" s="164"/>
      <c r="Q222" s="159"/>
    </row>
    <row r="223" spans="1:17" s="149" customFormat="1" ht="30.75" customHeight="1" x14ac:dyDescent="0.25">
      <c r="A223" s="249">
        <v>111</v>
      </c>
      <c r="B223" s="249" t="s">
        <v>477</v>
      </c>
      <c r="C223" s="239" t="s">
        <v>88</v>
      </c>
      <c r="D223" s="239" t="s">
        <v>589</v>
      </c>
      <c r="E223" s="171" t="s">
        <v>531</v>
      </c>
      <c r="F223" s="239" t="s">
        <v>150</v>
      </c>
      <c r="G223" s="171"/>
      <c r="H223" s="117"/>
      <c r="I223" s="117"/>
      <c r="J223" s="203"/>
      <c r="K223" s="199"/>
      <c r="L223" s="199" t="s">
        <v>578</v>
      </c>
      <c r="M223" s="117"/>
      <c r="N223" s="117"/>
      <c r="O223" s="239" t="s">
        <v>151</v>
      </c>
      <c r="P223" s="164"/>
      <c r="Q223" s="159"/>
    </row>
    <row r="224" spans="1:17" s="149" customFormat="1" ht="48" customHeight="1" x14ac:dyDescent="0.25">
      <c r="A224" s="250"/>
      <c r="B224" s="250"/>
      <c r="C224" s="240"/>
      <c r="D224" s="240"/>
      <c r="E224" s="135" t="s">
        <v>133</v>
      </c>
      <c r="F224" s="240"/>
      <c r="G224" s="135"/>
      <c r="H224" s="117"/>
      <c r="I224" s="117"/>
      <c r="J224" s="203"/>
      <c r="K224" s="199"/>
      <c r="L224" s="199">
        <v>200</v>
      </c>
      <c r="M224" s="117"/>
      <c r="N224" s="117" t="s">
        <v>571</v>
      </c>
      <c r="O224" s="240"/>
      <c r="P224" s="164"/>
      <c r="Q224" s="159"/>
    </row>
    <row r="225" spans="1:17" s="149" customFormat="1" ht="30.75" customHeight="1" x14ac:dyDescent="0.25">
      <c r="A225" s="249">
        <v>112</v>
      </c>
      <c r="B225" s="249" t="s">
        <v>478</v>
      </c>
      <c r="C225" s="239" t="s">
        <v>88</v>
      </c>
      <c r="D225" s="239" t="s">
        <v>595</v>
      </c>
      <c r="E225" s="171" t="s">
        <v>531</v>
      </c>
      <c r="F225" s="239" t="s">
        <v>150</v>
      </c>
      <c r="G225" s="171"/>
      <c r="H225" s="117"/>
      <c r="I225" s="117"/>
      <c r="J225" s="203"/>
      <c r="K225" s="199"/>
      <c r="L225" s="199" t="s">
        <v>579</v>
      </c>
      <c r="M225" s="117"/>
      <c r="N225" s="117"/>
      <c r="O225" s="239" t="s">
        <v>151</v>
      </c>
      <c r="P225" s="164"/>
      <c r="Q225" s="159"/>
    </row>
    <row r="226" spans="1:17" s="149" customFormat="1" ht="48" customHeight="1" x14ac:dyDescent="0.25">
      <c r="A226" s="250"/>
      <c r="B226" s="250"/>
      <c r="C226" s="240"/>
      <c r="D226" s="240"/>
      <c r="E226" s="135" t="s">
        <v>133</v>
      </c>
      <c r="F226" s="240"/>
      <c r="G226" s="135"/>
      <c r="H226" s="117"/>
      <c r="I226" s="117"/>
      <c r="J226" s="203"/>
      <c r="K226" s="199"/>
      <c r="L226" s="199">
        <v>502.9</v>
      </c>
      <c r="M226" s="117"/>
      <c r="N226" s="117" t="s">
        <v>571</v>
      </c>
      <c r="O226" s="240"/>
      <c r="P226" s="164"/>
      <c r="Q226" s="159"/>
    </row>
    <row r="227" spans="1:17" s="149" customFormat="1" ht="34.5" customHeight="1" x14ac:dyDescent="0.25">
      <c r="A227" s="249">
        <v>113</v>
      </c>
      <c r="B227" s="249" t="s">
        <v>479</v>
      </c>
      <c r="C227" s="239" t="s">
        <v>88</v>
      </c>
      <c r="D227" s="239" t="s">
        <v>589</v>
      </c>
      <c r="E227" s="171" t="s">
        <v>531</v>
      </c>
      <c r="F227" s="239" t="s">
        <v>150</v>
      </c>
      <c r="G227" s="171"/>
      <c r="H227" s="117"/>
      <c r="I227" s="117"/>
      <c r="J227" s="203"/>
      <c r="K227" s="199"/>
      <c r="L227" s="199"/>
      <c r="M227" s="117" t="s">
        <v>580</v>
      </c>
      <c r="N227" s="117"/>
      <c r="O227" s="239" t="s">
        <v>151</v>
      </c>
      <c r="P227" s="164"/>
      <c r="Q227" s="159"/>
    </row>
    <row r="228" spans="1:17" s="149" customFormat="1" ht="48" customHeight="1" x14ac:dyDescent="0.25">
      <c r="A228" s="250"/>
      <c r="B228" s="250"/>
      <c r="C228" s="240"/>
      <c r="D228" s="240"/>
      <c r="E228" s="135" t="s">
        <v>133</v>
      </c>
      <c r="F228" s="240"/>
      <c r="G228" s="135"/>
      <c r="H228" s="117"/>
      <c r="I228" s="117"/>
      <c r="J228" s="203"/>
      <c r="K228" s="199"/>
      <c r="L228" s="199"/>
      <c r="M228" s="117">
        <v>381.2</v>
      </c>
      <c r="N228" s="117" t="s">
        <v>571</v>
      </c>
      <c r="O228" s="240"/>
      <c r="P228" s="164"/>
      <c r="Q228" s="159"/>
    </row>
    <row r="229" spans="1:17" s="149" customFormat="1" ht="32.25" customHeight="1" x14ac:dyDescent="0.25">
      <c r="A229" s="249">
        <v>114</v>
      </c>
      <c r="B229" s="249" t="s">
        <v>480</v>
      </c>
      <c r="C229" s="239" t="s">
        <v>88</v>
      </c>
      <c r="D229" s="239" t="s">
        <v>89</v>
      </c>
      <c r="E229" s="171" t="s">
        <v>531</v>
      </c>
      <c r="F229" s="239" t="s">
        <v>150</v>
      </c>
      <c r="G229" s="171"/>
      <c r="H229" s="117"/>
      <c r="I229" s="117"/>
      <c r="J229" s="203"/>
      <c r="K229" s="199"/>
      <c r="L229" s="199" t="s">
        <v>581</v>
      </c>
      <c r="M229" s="117"/>
      <c r="N229" s="117"/>
      <c r="O229" s="239" t="s">
        <v>151</v>
      </c>
      <c r="P229" s="164"/>
      <c r="Q229" s="159"/>
    </row>
    <row r="230" spans="1:17" s="149" customFormat="1" ht="48" customHeight="1" x14ac:dyDescent="0.25">
      <c r="A230" s="250"/>
      <c r="B230" s="250"/>
      <c r="C230" s="240"/>
      <c r="D230" s="240"/>
      <c r="E230" s="135" t="s">
        <v>133</v>
      </c>
      <c r="F230" s="240"/>
      <c r="G230" s="135"/>
      <c r="H230" s="117"/>
      <c r="I230" s="117"/>
      <c r="J230" s="203"/>
      <c r="K230" s="199"/>
      <c r="L230" s="199">
        <v>240</v>
      </c>
      <c r="M230" s="117"/>
      <c r="N230" s="117" t="s">
        <v>571</v>
      </c>
      <c r="O230" s="240"/>
      <c r="P230" s="164"/>
      <c r="Q230" s="159"/>
    </row>
    <row r="231" spans="1:17" s="149" customFormat="1" ht="30" customHeight="1" x14ac:dyDescent="0.25">
      <c r="A231" s="249">
        <v>115</v>
      </c>
      <c r="B231" s="249" t="s">
        <v>481</v>
      </c>
      <c r="C231" s="239" t="s">
        <v>88</v>
      </c>
      <c r="D231" s="239" t="s">
        <v>589</v>
      </c>
      <c r="E231" s="171" t="s">
        <v>531</v>
      </c>
      <c r="F231" s="239" t="s">
        <v>150</v>
      </c>
      <c r="G231" s="171"/>
      <c r="H231" s="117"/>
      <c r="I231" s="117"/>
      <c r="J231" s="203"/>
      <c r="K231" s="199"/>
      <c r="L231" s="199"/>
      <c r="M231" s="117">
        <v>10</v>
      </c>
      <c r="N231" s="117"/>
      <c r="O231" s="239" t="s">
        <v>151</v>
      </c>
      <c r="P231" s="164"/>
      <c r="Q231" s="159"/>
    </row>
    <row r="232" spans="1:17" s="149" customFormat="1" ht="48" customHeight="1" x14ac:dyDescent="0.25">
      <c r="A232" s="250"/>
      <c r="B232" s="250"/>
      <c r="C232" s="240"/>
      <c r="D232" s="240"/>
      <c r="E232" s="135" t="s">
        <v>133</v>
      </c>
      <c r="F232" s="240"/>
      <c r="G232" s="135"/>
      <c r="H232" s="117"/>
      <c r="I232" s="117"/>
      <c r="J232" s="203"/>
      <c r="K232" s="199"/>
      <c r="L232" s="199"/>
      <c r="M232" s="117">
        <v>250</v>
      </c>
      <c r="N232" s="117" t="s">
        <v>571</v>
      </c>
      <c r="O232" s="240"/>
      <c r="P232" s="164"/>
      <c r="Q232" s="159"/>
    </row>
    <row r="233" spans="1:17" s="149" customFormat="1" ht="31.5" customHeight="1" x14ac:dyDescent="0.25">
      <c r="A233" s="249">
        <v>116</v>
      </c>
      <c r="B233" s="249" t="s">
        <v>582</v>
      </c>
      <c r="C233" s="239" t="s">
        <v>88</v>
      </c>
      <c r="D233" s="239" t="s">
        <v>589</v>
      </c>
      <c r="E233" s="171" t="s">
        <v>531</v>
      </c>
      <c r="F233" s="239" t="s">
        <v>150</v>
      </c>
      <c r="G233" s="171"/>
      <c r="H233" s="117"/>
      <c r="I233" s="117"/>
      <c r="J233" s="203"/>
      <c r="K233" s="199"/>
      <c r="L233" s="199"/>
      <c r="M233" s="117" t="s">
        <v>583</v>
      </c>
      <c r="N233" s="117"/>
      <c r="O233" s="239" t="s">
        <v>151</v>
      </c>
      <c r="P233" s="164"/>
      <c r="Q233" s="159"/>
    </row>
    <row r="234" spans="1:17" s="149" customFormat="1" ht="48" customHeight="1" x14ac:dyDescent="0.25">
      <c r="A234" s="250"/>
      <c r="B234" s="250"/>
      <c r="C234" s="240"/>
      <c r="D234" s="240"/>
      <c r="E234" s="135" t="s">
        <v>133</v>
      </c>
      <c r="F234" s="240"/>
      <c r="G234" s="135"/>
      <c r="H234" s="117"/>
      <c r="I234" s="117"/>
      <c r="J234" s="203"/>
      <c r="K234" s="199"/>
      <c r="L234" s="199"/>
      <c r="M234" s="117">
        <v>364.3</v>
      </c>
      <c r="N234" s="117" t="s">
        <v>571</v>
      </c>
      <c r="O234" s="240"/>
      <c r="P234" s="164"/>
      <c r="Q234" s="159"/>
    </row>
    <row r="235" spans="1:17" s="149" customFormat="1" ht="22.5" customHeight="1" x14ac:dyDescent="0.25">
      <c r="A235" s="249">
        <v>117</v>
      </c>
      <c r="B235" s="249" t="s">
        <v>482</v>
      </c>
      <c r="C235" s="239" t="s">
        <v>88</v>
      </c>
      <c r="D235" s="239" t="s">
        <v>589</v>
      </c>
      <c r="E235" s="171" t="s">
        <v>531</v>
      </c>
      <c r="F235" s="239" t="s">
        <v>150</v>
      </c>
      <c r="G235" s="171"/>
      <c r="H235" s="117"/>
      <c r="I235" s="117"/>
      <c r="J235" s="203"/>
      <c r="K235" s="199"/>
      <c r="L235" s="199">
        <v>3.25</v>
      </c>
      <c r="M235" s="117"/>
      <c r="N235" s="117"/>
      <c r="O235" s="171"/>
      <c r="P235" s="164"/>
      <c r="Q235" s="159"/>
    </row>
    <row r="236" spans="1:17" s="149" customFormat="1" ht="72" customHeight="1" x14ac:dyDescent="0.25">
      <c r="A236" s="250"/>
      <c r="B236" s="250"/>
      <c r="C236" s="240"/>
      <c r="D236" s="240"/>
      <c r="E236" s="135" t="s">
        <v>133</v>
      </c>
      <c r="F236" s="240"/>
      <c r="G236" s="135"/>
      <c r="H236" s="117"/>
      <c r="I236" s="117"/>
      <c r="J236" s="203"/>
      <c r="K236" s="199"/>
      <c r="L236" s="199">
        <v>251.7</v>
      </c>
      <c r="M236" s="117"/>
      <c r="N236" s="117" t="s">
        <v>571</v>
      </c>
      <c r="O236" s="135" t="s">
        <v>151</v>
      </c>
      <c r="P236" s="164"/>
      <c r="Q236" s="159"/>
    </row>
    <row r="237" spans="1:17" s="149" customFormat="1" ht="27" customHeight="1" x14ac:dyDescent="0.25">
      <c r="A237" s="249">
        <v>118</v>
      </c>
      <c r="B237" s="257" t="s">
        <v>483</v>
      </c>
      <c r="C237" s="239" t="s">
        <v>88</v>
      </c>
      <c r="D237" s="239" t="s">
        <v>89</v>
      </c>
      <c r="E237" s="171" t="s">
        <v>531</v>
      </c>
      <c r="F237" s="239" t="s">
        <v>150</v>
      </c>
      <c r="G237" s="171"/>
      <c r="H237" s="117"/>
      <c r="I237" s="117"/>
      <c r="J237" s="203"/>
      <c r="K237" s="199"/>
      <c r="L237" s="199" t="s">
        <v>584</v>
      </c>
      <c r="M237" s="117"/>
      <c r="N237" s="117"/>
      <c r="O237" s="239" t="s">
        <v>151</v>
      </c>
      <c r="P237" s="164"/>
      <c r="Q237" s="159"/>
    </row>
    <row r="238" spans="1:17" s="149" customFormat="1" ht="57.75" customHeight="1" x14ac:dyDescent="0.25">
      <c r="A238" s="250"/>
      <c r="B238" s="250"/>
      <c r="C238" s="240"/>
      <c r="D238" s="240"/>
      <c r="E238" s="135" t="s">
        <v>133</v>
      </c>
      <c r="F238" s="240"/>
      <c r="G238" s="135"/>
      <c r="H238" s="117"/>
      <c r="I238" s="117"/>
      <c r="J238" s="203"/>
      <c r="K238" s="199"/>
      <c r="L238" s="199">
        <v>1000</v>
      </c>
      <c r="M238" s="117"/>
      <c r="N238" s="117" t="s">
        <v>573</v>
      </c>
      <c r="O238" s="240"/>
      <c r="P238" s="164"/>
      <c r="Q238" s="159"/>
    </row>
    <row r="239" spans="1:17" s="149" customFormat="1" ht="41.25" customHeight="1" x14ac:dyDescent="0.25">
      <c r="A239" s="249">
        <v>119</v>
      </c>
      <c r="B239" s="257" t="s">
        <v>484</v>
      </c>
      <c r="C239" s="239" t="s">
        <v>88</v>
      </c>
      <c r="D239" s="239" t="s">
        <v>89</v>
      </c>
      <c r="E239" s="171" t="s">
        <v>531</v>
      </c>
      <c r="F239" s="239" t="s">
        <v>150</v>
      </c>
      <c r="G239" s="171"/>
      <c r="H239" s="117"/>
      <c r="I239" s="117"/>
      <c r="J239" s="203"/>
      <c r="K239" s="199"/>
      <c r="L239" s="199" t="s">
        <v>586</v>
      </c>
      <c r="M239" s="117"/>
      <c r="N239" s="117"/>
      <c r="O239" s="171"/>
      <c r="P239" s="164"/>
      <c r="Q239" s="159"/>
    </row>
    <row r="240" spans="1:17" s="149" customFormat="1" ht="60.75" customHeight="1" x14ac:dyDescent="0.25">
      <c r="A240" s="250"/>
      <c r="B240" s="250"/>
      <c r="C240" s="240"/>
      <c r="D240" s="240"/>
      <c r="E240" s="171" t="s">
        <v>133</v>
      </c>
      <c r="F240" s="240"/>
      <c r="G240" s="135"/>
      <c r="H240" s="117"/>
      <c r="I240" s="117"/>
      <c r="J240" s="203"/>
      <c r="K240" s="199"/>
      <c r="L240" s="199">
        <v>1000</v>
      </c>
      <c r="M240" s="117"/>
      <c r="N240" s="117" t="s">
        <v>573</v>
      </c>
      <c r="O240" s="135"/>
      <c r="P240" s="164"/>
      <c r="Q240" s="159"/>
    </row>
    <row r="241" spans="1:17" s="149" customFormat="1" ht="38.25" customHeight="1" x14ac:dyDescent="0.25">
      <c r="A241" s="249">
        <v>120</v>
      </c>
      <c r="B241" s="257" t="s">
        <v>485</v>
      </c>
      <c r="C241" s="239" t="s">
        <v>88</v>
      </c>
      <c r="D241" s="239" t="s">
        <v>89</v>
      </c>
      <c r="E241" s="171" t="s">
        <v>531</v>
      </c>
      <c r="F241" s="239" t="s">
        <v>150</v>
      </c>
      <c r="G241" s="171"/>
      <c r="H241" s="117"/>
      <c r="I241" s="117"/>
      <c r="J241" s="203"/>
      <c r="K241" s="199"/>
      <c r="L241" s="199"/>
      <c r="M241" s="117" t="s">
        <v>588</v>
      </c>
      <c r="N241" s="117"/>
      <c r="O241" s="171"/>
      <c r="P241" s="164"/>
      <c r="Q241" s="159"/>
    </row>
    <row r="242" spans="1:17" s="149" customFormat="1" ht="58.5" customHeight="1" x14ac:dyDescent="0.25">
      <c r="A242" s="250"/>
      <c r="B242" s="250"/>
      <c r="C242" s="240"/>
      <c r="D242" s="240"/>
      <c r="E242" s="135" t="s">
        <v>554</v>
      </c>
      <c r="F242" s="240"/>
      <c r="G242" s="135"/>
      <c r="H242" s="117"/>
      <c r="I242" s="117"/>
      <c r="J242" s="203"/>
      <c r="K242" s="199"/>
      <c r="L242" s="199"/>
      <c r="M242" s="117">
        <v>1253.3</v>
      </c>
      <c r="N242" s="117" t="s">
        <v>573</v>
      </c>
      <c r="O242" s="135"/>
      <c r="P242" s="164"/>
      <c r="Q242" s="159"/>
    </row>
    <row r="243" spans="1:17" s="149" customFormat="1" ht="36" customHeight="1" x14ac:dyDescent="0.25">
      <c r="A243" s="249">
        <v>121</v>
      </c>
      <c r="B243" s="260" t="s">
        <v>486</v>
      </c>
      <c r="C243" s="239" t="s">
        <v>88</v>
      </c>
      <c r="D243" s="239" t="s">
        <v>89</v>
      </c>
      <c r="E243" s="171" t="s">
        <v>531</v>
      </c>
      <c r="F243" s="239" t="s">
        <v>150</v>
      </c>
      <c r="G243" s="171"/>
      <c r="H243" s="117"/>
      <c r="I243" s="117" t="s">
        <v>587</v>
      </c>
      <c r="J243" s="203"/>
      <c r="K243" s="199"/>
      <c r="L243" s="199"/>
      <c r="M243" s="117"/>
      <c r="N243" s="117"/>
      <c r="O243" s="171"/>
      <c r="P243" s="164"/>
      <c r="Q243" s="159"/>
    </row>
    <row r="244" spans="1:17" s="149" customFormat="1" ht="87" customHeight="1" x14ac:dyDescent="0.25">
      <c r="A244" s="250"/>
      <c r="B244" s="261"/>
      <c r="C244" s="240"/>
      <c r="D244" s="240"/>
      <c r="E244" s="171" t="s">
        <v>554</v>
      </c>
      <c r="F244" s="240"/>
      <c r="G244" s="135"/>
      <c r="H244" s="117"/>
      <c r="I244" s="117">
        <v>80</v>
      </c>
      <c r="J244" s="203"/>
      <c r="K244" s="199"/>
      <c r="L244" s="199"/>
      <c r="M244" s="117"/>
      <c r="N244" s="117" t="s">
        <v>609</v>
      </c>
      <c r="O244" s="135"/>
      <c r="P244" s="164"/>
      <c r="Q244" s="159"/>
    </row>
    <row r="245" spans="1:17" s="149" customFormat="1" ht="69.75" hidden="1" customHeight="1" x14ac:dyDescent="0.25">
      <c r="A245" s="116"/>
      <c r="B245" s="257" t="s">
        <v>487</v>
      </c>
      <c r="C245" s="239" t="s">
        <v>88</v>
      </c>
      <c r="D245" s="171"/>
      <c r="E245" s="171"/>
      <c r="F245" s="171"/>
      <c r="G245" s="171"/>
      <c r="H245" s="117"/>
      <c r="I245" s="117"/>
      <c r="J245" s="203"/>
      <c r="K245" s="199"/>
      <c r="L245" s="199"/>
      <c r="M245" s="117"/>
      <c r="N245" s="117"/>
      <c r="O245" s="171"/>
      <c r="P245" s="164"/>
      <c r="Q245" s="159"/>
    </row>
    <row r="246" spans="1:17" s="149" customFormat="1" ht="48" hidden="1" customHeight="1" x14ac:dyDescent="0.25">
      <c r="A246" s="116"/>
      <c r="B246" s="258"/>
      <c r="C246" s="240"/>
      <c r="D246" s="135"/>
      <c r="E246" s="135" t="s">
        <v>133</v>
      </c>
      <c r="F246" s="135" t="s">
        <v>150</v>
      </c>
      <c r="G246" s="135"/>
      <c r="H246" s="117"/>
      <c r="I246" s="117">
        <v>75</v>
      </c>
      <c r="J246" s="203">
        <v>116.7</v>
      </c>
      <c r="K246" s="199"/>
      <c r="L246" s="199"/>
      <c r="M246" s="117"/>
      <c r="N246" s="117"/>
      <c r="O246" s="135"/>
      <c r="P246" s="164"/>
      <c r="Q246" s="159"/>
    </row>
    <row r="247" spans="1:17" s="149" customFormat="1" ht="48" hidden="1" customHeight="1" x14ac:dyDescent="0.25">
      <c r="A247" s="116"/>
      <c r="B247" s="125" t="s">
        <v>488</v>
      </c>
      <c r="C247" s="135" t="s">
        <v>88</v>
      </c>
      <c r="D247" s="135"/>
      <c r="E247" s="135" t="s">
        <v>133</v>
      </c>
      <c r="F247" s="135" t="s">
        <v>150</v>
      </c>
      <c r="G247" s="135"/>
      <c r="H247" s="117"/>
      <c r="I247" s="117"/>
      <c r="J247" s="203"/>
      <c r="K247" s="199"/>
      <c r="L247" s="199"/>
      <c r="M247" s="117"/>
      <c r="N247" s="117"/>
      <c r="O247" s="135"/>
      <c r="P247" s="164"/>
      <c r="Q247" s="159"/>
    </row>
    <row r="248" spans="1:17" s="149" customFormat="1" ht="29.25" customHeight="1" x14ac:dyDescent="0.25">
      <c r="A248" s="249">
        <v>122</v>
      </c>
      <c r="B248" s="257" t="s">
        <v>489</v>
      </c>
      <c r="C248" s="239" t="s">
        <v>88</v>
      </c>
      <c r="D248" s="239" t="s">
        <v>596</v>
      </c>
      <c r="E248" s="171" t="s">
        <v>531</v>
      </c>
      <c r="F248" s="239" t="s">
        <v>150</v>
      </c>
      <c r="G248" s="171"/>
      <c r="H248" s="117"/>
      <c r="I248" s="117"/>
      <c r="J248" s="203"/>
      <c r="K248" s="199"/>
      <c r="L248" s="199" t="s">
        <v>585</v>
      </c>
      <c r="M248" s="117"/>
      <c r="N248" s="117"/>
      <c r="O248" s="171"/>
      <c r="P248" s="164"/>
      <c r="Q248" s="159"/>
    </row>
    <row r="249" spans="1:17" s="149" customFormat="1" ht="54" customHeight="1" x14ac:dyDescent="0.25">
      <c r="A249" s="250"/>
      <c r="B249" s="258"/>
      <c r="C249" s="240"/>
      <c r="D249" s="240"/>
      <c r="E249" s="135" t="s">
        <v>133</v>
      </c>
      <c r="F249" s="240"/>
      <c r="G249" s="135"/>
      <c r="H249" s="117"/>
      <c r="I249" s="117"/>
      <c r="J249" s="203"/>
      <c r="K249" s="199"/>
      <c r="L249" s="199">
        <v>235</v>
      </c>
      <c r="M249" s="117"/>
      <c r="N249" s="117" t="s">
        <v>608</v>
      </c>
      <c r="O249" s="135"/>
      <c r="P249" s="164"/>
      <c r="Q249" s="159"/>
    </row>
    <row r="250" spans="1:17" s="149" customFormat="1" ht="42.75" customHeight="1" x14ac:dyDescent="0.25">
      <c r="A250" s="135">
        <v>123</v>
      </c>
      <c r="B250" s="115" t="s">
        <v>90</v>
      </c>
      <c r="C250" s="115"/>
      <c r="D250" s="115"/>
      <c r="E250" s="115"/>
      <c r="F250" s="115"/>
      <c r="G250" s="135"/>
      <c r="H250" s="135"/>
      <c r="I250" s="135"/>
      <c r="J250" s="70"/>
      <c r="K250" s="70"/>
      <c r="L250" s="70"/>
      <c r="M250" s="135"/>
      <c r="N250" s="135"/>
      <c r="O250" s="150"/>
      <c r="P250" s="164"/>
      <c r="Q250" s="159"/>
    </row>
    <row r="251" spans="1:17" s="149" customFormat="1" ht="55.5" customHeight="1" x14ac:dyDescent="0.25">
      <c r="A251" s="135">
        <v>124</v>
      </c>
      <c r="B251" s="115" t="s">
        <v>490</v>
      </c>
      <c r="C251" s="231" t="s">
        <v>88</v>
      </c>
      <c r="D251" s="231" t="s">
        <v>89</v>
      </c>
      <c r="E251" s="231" t="s">
        <v>21</v>
      </c>
      <c r="F251" s="135"/>
      <c r="G251" s="135"/>
      <c r="H251" s="135"/>
      <c r="I251" s="135"/>
      <c r="J251" s="70"/>
      <c r="K251" s="70"/>
      <c r="L251" s="70"/>
      <c r="M251" s="135"/>
      <c r="N251" s="135"/>
      <c r="O251" s="231"/>
      <c r="P251" s="164"/>
      <c r="Q251" s="159"/>
    </row>
    <row r="252" spans="1:17" s="149" customFormat="1" ht="21.75" customHeight="1" x14ac:dyDescent="0.25">
      <c r="A252" s="135">
        <v>125</v>
      </c>
      <c r="B252" s="115" t="s">
        <v>92</v>
      </c>
      <c r="C252" s="231"/>
      <c r="D252" s="231"/>
      <c r="E252" s="231"/>
      <c r="F252" s="135" t="s">
        <v>132</v>
      </c>
      <c r="G252" s="135">
        <v>100</v>
      </c>
      <c r="H252" s="135">
        <v>100</v>
      </c>
      <c r="I252" s="135">
        <v>100</v>
      </c>
      <c r="J252" s="70">
        <v>100</v>
      </c>
      <c r="K252" s="70">
        <v>100</v>
      </c>
      <c r="L252" s="70">
        <v>100</v>
      </c>
      <c r="M252" s="135">
        <v>100</v>
      </c>
      <c r="N252" s="135" t="s">
        <v>132</v>
      </c>
      <c r="O252" s="231"/>
      <c r="P252" s="164"/>
      <c r="Q252" s="159"/>
    </row>
    <row r="253" spans="1:17" s="149" customFormat="1" ht="18.75" customHeight="1" x14ac:dyDescent="0.25">
      <c r="A253" s="135">
        <v>126</v>
      </c>
      <c r="B253" s="115" t="s">
        <v>93</v>
      </c>
      <c r="C253" s="231"/>
      <c r="D253" s="231"/>
      <c r="E253" s="231"/>
      <c r="F253" s="135" t="s">
        <v>132</v>
      </c>
      <c r="G253" s="135">
        <v>95.6</v>
      </c>
      <c r="H253" s="135">
        <v>95.6</v>
      </c>
      <c r="I253" s="135">
        <v>100</v>
      </c>
      <c r="J253" s="70">
        <v>100</v>
      </c>
      <c r="K253" s="70">
        <v>100</v>
      </c>
      <c r="L253" s="70">
        <v>100</v>
      </c>
      <c r="M253" s="135">
        <v>100</v>
      </c>
      <c r="N253" s="135" t="s">
        <v>132</v>
      </c>
      <c r="O253" s="231"/>
      <c r="P253" s="164"/>
      <c r="Q253" s="159"/>
    </row>
    <row r="254" spans="1:17" s="149" customFormat="1" ht="18.75" customHeight="1" x14ac:dyDescent="0.25">
      <c r="A254" s="239">
        <v>127</v>
      </c>
      <c r="B254" s="276" t="s">
        <v>236</v>
      </c>
      <c r="C254" s="239" t="s">
        <v>199</v>
      </c>
      <c r="D254" s="239" t="s">
        <v>199</v>
      </c>
      <c r="E254" s="171" t="s">
        <v>531</v>
      </c>
      <c r="F254" s="239" t="s">
        <v>134</v>
      </c>
      <c r="G254" s="171"/>
      <c r="H254" s="171"/>
      <c r="I254" s="171"/>
      <c r="J254" s="70"/>
      <c r="K254" s="70"/>
      <c r="L254" s="70" t="s">
        <v>597</v>
      </c>
      <c r="M254" s="171" t="s">
        <v>598</v>
      </c>
      <c r="N254" s="171"/>
      <c r="O254" s="239" t="s">
        <v>237</v>
      </c>
      <c r="P254" s="164"/>
      <c r="Q254" s="159"/>
    </row>
    <row r="255" spans="1:17" s="149" customFormat="1" ht="54.75" customHeight="1" x14ac:dyDescent="0.25">
      <c r="A255" s="240"/>
      <c r="B255" s="250"/>
      <c r="C255" s="240"/>
      <c r="D255" s="240"/>
      <c r="E255" s="135" t="s">
        <v>133</v>
      </c>
      <c r="F255" s="240"/>
      <c r="G255" s="135"/>
      <c r="H255" s="117"/>
      <c r="I255" s="135"/>
      <c r="J255" s="70"/>
      <c r="K255" s="70"/>
      <c r="L255" s="70">
        <v>1717.3</v>
      </c>
      <c r="M255" s="135">
        <v>1144.8</v>
      </c>
      <c r="N255" s="135" t="s">
        <v>610</v>
      </c>
      <c r="O255" s="240"/>
      <c r="P255" s="164"/>
      <c r="Q255" s="159"/>
    </row>
    <row r="256" spans="1:17" s="149" customFormat="1" ht="24" customHeight="1" x14ac:dyDescent="0.25">
      <c r="A256" s="239">
        <v>128</v>
      </c>
      <c r="B256" s="277" t="s">
        <v>491</v>
      </c>
      <c r="C256" s="239" t="s">
        <v>199</v>
      </c>
      <c r="D256" s="239" t="s">
        <v>199</v>
      </c>
      <c r="E256" s="190" t="s">
        <v>531</v>
      </c>
      <c r="F256" s="191"/>
      <c r="G256" s="190"/>
      <c r="H256" s="117"/>
      <c r="I256" s="190"/>
      <c r="J256" s="70"/>
      <c r="K256" s="70"/>
      <c r="L256" s="70" t="s">
        <v>599</v>
      </c>
      <c r="M256" s="190" t="s">
        <v>600</v>
      </c>
      <c r="N256" s="190"/>
      <c r="O256" s="239" t="s">
        <v>237</v>
      </c>
      <c r="P256" s="164"/>
      <c r="Q256" s="159"/>
    </row>
    <row r="257" spans="1:17" s="149" customFormat="1" ht="46.5" customHeight="1" x14ac:dyDescent="0.25">
      <c r="A257" s="248"/>
      <c r="B257" s="252"/>
      <c r="C257" s="248"/>
      <c r="D257" s="248"/>
      <c r="E257" s="190" t="s">
        <v>133</v>
      </c>
      <c r="F257" s="190" t="s">
        <v>134</v>
      </c>
      <c r="G257" s="190"/>
      <c r="H257" s="117"/>
      <c r="I257" s="190"/>
      <c r="J257" s="70"/>
      <c r="K257" s="70"/>
      <c r="L257" s="70">
        <v>1327.7</v>
      </c>
      <c r="M257" s="190">
        <v>885.1</v>
      </c>
      <c r="N257" s="190" t="s">
        <v>610</v>
      </c>
      <c r="O257" s="248"/>
      <c r="P257" s="164"/>
      <c r="Q257" s="159"/>
    </row>
    <row r="258" spans="1:17" s="149" customFormat="1" ht="46.5" hidden="1" customHeight="1" x14ac:dyDescent="0.25">
      <c r="A258" s="135"/>
      <c r="B258" s="116" t="s">
        <v>492</v>
      </c>
      <c r="C258" s="135" t="s">
        <v>199</v>
      </c>
      <c r="D258" s="135" t="s">
        <v>73</v>
      </c>
      <c r="E258" s="135" t="s">
        <v>133</v>
      </c>
      <c r="F258" s="135" t="s">
        <v>150</v>
      </c>
      <c r="G258" s="117"/>
      <c r="H258" s="117"/>
      <c r="I258" s="156"/>
      <c r="J258" s="199"/>
      <c r="K258" s="199"/>
      <c r="L258" s="199"/>
      <c r="M258" s="135"/>
      <c r="N258" s="135" t="s">
        <v>322</v>
      </c>
      <c r="O258" s="135" t="s">
        <v>237</v>
      </c>
      <c r="P258" s="164"/>
      <c r="Q258" s="159"/>
    </row>
    <row r="259" spans="1:17" s="149" customFormat="1" ht="46.5" hidden="1" customHeight="1" x14ac:dyDescent="0.25">
      <c r="A259" s="135"/>
      <c r="B259" s="116" t="s">
        <v>493</v>
      </c>
      <c r="C259" s="135" t="s">
        <v>199</v>
      </c>
      <c r="D259" s="135" t="s">
        <v>73</v>
      </c>
      <c r="E259" s="135" t="s">
        <v>133</v>
      </c>
      <c r="F259" s="135" t="s">
        <v>150</v>
      </c>
      <c r="G259" s="117"/>
      <c r="H259" s="117"/>
      <c r="I259" s="120"/>
      <c r="J259" s="199">
        <v>10.1</v>
      </c>
      <c r="K259" s="199"/>
      <c r="L259" s="199"/>
      <c r="M259" s="135"/>
      <c r="N259" s="135" t="s">
        <v>322</v>
      </c>
      <c r="O259" s="135" t="s">
        <v>237</v>
      </c>
      <c r="P259" s="164"/>
      <c r="Q259" s="159"/>
    </row>
    <row r="260" spans="1:17" s="149" customFormat="1" ht="46.5" hidden="1" customHeight="1" x14ac:dyDescent="0.25">
      <c r="A260" s="135"/>
      <c r="B260" s="116" t="s">
        <v>494</v>
      </c>
      <c r="C260" s="135" t="s">
        <v>199</v>
      </c>
      <c r="D260" s="135" t="s">
        <v>73</v>
      </c>
      <c r="E260" s="135" t="s">
        <v>133</v>
      </c>
      <c r="F260" s="135" t="s">
        <v>150</v>
      </c>
      <c r="G260" s="117"/>
      <c r="H260" s="117"/>
      <c r="I260" s="120"/>
      <c r="J260" s="199"/>
      <c r="K260" s="199">
        <v>10.1</v>
      </c>
      <c r="L260" s="199"/>
      <c r="M260" s="135"/>
      <c r="N260" s="135" t="s">
        <v>322</v>
      </c>
      <c r="O260" s="135" t="s">
        <v>237</v>
      </c>
      <c r="P260" s="164"/>
      <c r="Q260" s="159"/>
    </row>
    <row r="261" spans="1:17" s="149" customFormat="1" ht="46.5" customHeight="1" x14ac:dyDescent="0.25">
      <c r="A261" s="135">
        <v>129</v>
      </c>
      <c r="B261" s="116" t="s">
        <v>495</v>
      </c>
      <c r="C261" s="135" t="s">
        <v>199</v>
      </c>
      <c r="D261" s="135" t="s">
        <v>73</v>
      </c>
      <c r="E261" s="135" t="s">
        <v>133</v>
      </c>
      <c r="F261" s="135" t="s">
        <v>150</v>
      </c>
      <c r="G261" s="117"/>
      <c r="H261" s="117"/>
      <c r="I261" s="120"/>
      <c r="J261" s="208"/>
      <c r="K261" s="199"/>
      <c r="L261" s="199">
        <v>58</v>
      </c>
      <c r="M261" s="152"/>
      <c r="N261" s="135" t="s">
        <v>611</v>
      </c>
      <c r="O261" s="135"/>
      <c r="P261" s="164"/>
      <c r="Q261" s="159"/>
    </row>
    <row r="262" spans="1:17" s="149" customFormat="1" ht="45.75" customHeight="1" x14ac:dyDescent="0.25">
      <c r="A262" s="239">
        <v>130</v>
      </c>
      <c r="B262" s="249" t="s">
        <v>496</v>
      </c>
      <c r="C262" s="239" t="s">
        <v>199</v>
      </c>
      <c r="D262" s="239" t="s">
        <v>199</v>
      </c>
      <c r="E262" s="171" t="s">
        <v>531</v>
      </c>
      <c r="F262" s="171" t="s">
        <v>150</v>
      </c>
      <c r="G262" s="117"/>
      <c r="H262" s="117"/>
      <c r="I262" s="120"/>
      <c r="J262" s="208"/>
      <c r="K262" s="199"/>
      <c r="L262" s="199"/>
      <c r="M262" s="152" t="s">
        <v>604</v>
      </c>
      <c r="N262" s="171"/>
      <c r="O262" s="239" t="s">
        <v>237</v>
      </c>
      <c r="P262" s="164"/>
      <c r="Q262" s="159"/>
    </row>
    <row r="263" spans="1:17" s="149" customFormat="1" ht="46.5" customHeight="1" x14ac:dyDescent="0.25">
      <c r="A263" s="240"/>
      <c r="B263" s="250"/>
      <c r="C263" s="240"/>
      <c r="D263" s="240"/>
      <c r="E263" s="135" t="s">
        <v>133</v>
      </c>
      <c r="F263" s="135" t="s">
        <v>134</v>
      </c>
      <c r="G263" s="117"/>
      <c r="H263" s="117"/>
      <c r="I263" s="120"/>
      <c r="J263" s="199"/>
      <c r="K263" s="214"/>
      <c r="L263" s="199"/>
      <c r="M263" s="156">
        <v>580</v>
      </c>
      <c r="N263" s="135" t="s">
        <v>612</v>
      </c>
      <c r="O263" s="240"/>
      <c r="P263" s="164"/>
      <c r="Q263" s="159"/>
    </row>
    <row r="264" spans="1:17" s="149" customFormat="1" ht="46.5" customHeight="1" x14ac:dyDescent="0.25">
      <c r="A264" s="135">
        <v>131</v>
      </c>
      <c r="B264" s="116" t="s">
        <v>497</v>
      </c>
      <c r="C264" s="135" t="s">
        <v>199</v>
      </c>
      <c r="D264" s="135" t="s">
        <v>73</v>
      </c>
      <c r="E264" s="135" t="s">
        <v>133</v>
      </c>
      <c r="F264" s="135" t="s">
        <v>150</v>
      </c>
      <c r="G264" s="117"/>
      <c r="H264" s="117"/>
      <c r="I264" s="120"/>
      <c r="J264" s="199"/>
      <c r="K264" s="214"/>
      <c r="L264" s="199">
        <v>42</v>
      </c>
      <c r="M264" s="156"/>
      <c r="N264" s="135" t="s">
        <v>611</v>
      </c>
      <c r="O264" s="135"/>
      <c r="P264" s="164"/>
      <c r="Q264" s="159"/>
    </row>
    <row r="265" spans="1:17" s="149" customFormat="1" ht="36" customHeight="1" x14ac:dyDescent="0.25">
      <c r="A265" s="239">
        <v>132</v>
      </c>
      <c r="B265" s="249" t="s">
        <v>498</v>
      </c>
      <c r="C265" s="239" t="s">
        <v>199</v>
      </c>
      <c r="D265" s="239" t="s">
        <v>73</v>
      </c>
      <c r="E265" s="171" t="s">
        <v>531</v>
      </c>
      <c r="F265" s="239" t="s">
        <v>134</v>
      </c>
      <c r="G265" s="117"/>
      <c r="H265" s="117"/>
      <c r="I265" s="120"/>
      <c r="J265" s="199"/>
      <c r="K265" s="214"/>
      <c r="L265" s="199"/>
      <c r="M265" s="156" t="s">
        <v>603</v>
      </c>
      <c r="N265" s="171"/>
      <c r="O265" s="239" t="s">
        <v>237</v>
      </c>
      <c r="P265" s="164"/>
      <c r="Q265" s="159"/>
    </row>
    <row r="266" spans="1:17" s="149" customFormat="1" ht="33.75" customHeight="1" x14ac:dyDescent="0.25">
      <c r="A266" s="240"/>
      <c r="B266" s="250"/>
      <c r="C266" s="240"/>
      <c r="D266" s="240"/>
      <c r="E266" s="135" t="s">
        <v>133</v>
      </c>
      <c r="F266" s="240"/>
      <c r="G266" s="117"/>
      <c r="H266" s="117"/>
      <c r="I266" s="120"/>
      <c r="J266" s="199"/>
      <c r="K266" s="203"/>
      <c r="L266" s="199"/>
      <c r="M266" s="120">
        <v>420</v>
      </c>
      <c r="N266" s="135" t="s">
        <v>612</v>
      </c>
      <c r="O266" s="240"/>
      <c r="P266" s="164"/>
      <c r="Q266" s="159"/>
    </row>
    <row r="267" spans="1:17" s="149" customFormat="1" ht="69.75" customHeight="1" x14ac:dyDescent="0.25">
      <c r="A267" s="135">
        <v>133</v>
      </c>
      <c r="B267" s="122" t="s">
        <v>240</v>
      </c>
      <c r="C267" s="123" t="s">
        <v>241</v>
      </c>
      <c r="D267" s="124" t="s">
        <v>242</v>
      </c>
      <c r="E267" s="124" t="s">
        <v>21</v>
      </c>
      <c r="F267" s="135"/>
      <c r="G267" s="135"/>
      <c r="H267" s="117"/>
      <c r="I267" s="135"/>
      <c r="J267" s="70"/>
      <c r="K267" s="70"/>
      <c r="L267" s="70"/>
      <c r="M267" s="135"/>
      <c r="N267" s="135"/>
      <c r="O267" s="135"/>
      <c r="P267" s="164"/>
      <c r="Q267" s="159"/>
    </row>
    <row r="268" spans="1:17" s="149" customFormat="1" ht="24" customHeight="1" x14ac:dyDescent="0.25">
      <c r="A268" s="239">
        <v>134</v>
      </c>
      <c r="B268" s="249" t="s">
        <v>402</v>
      </c>
      <c r="C268" s="239" t="s">
        <v>325</v>
      </c>
      <c r="D268" s="239" t="s">
        <v>73</v>
      </c>
      <c r="E268" s="124" t="s">
        <v>531</v>
      </c>
      <c r="F268" s="239" t="s">
        <v>150</v>
      </c>
      <c r="G268" s="179"/>
      <c r="H268" s="117"/>
      <c r="I268" s="179"/>
      <c r="J268" s="70"/>
      <c r="K268" s="70"/>
      <c r="L268" s="70"/>
      <c r="M268" s="179" t="s">
        <v>635</v>
      </c>
      <c r="N268" s="179"/>
      <c r="O268" s="239"/>
      <c r="P268" s="164"/>
      <c r="Q268" s="159"/>
    </row>
    <row r="269" spans="1:17" s="149" customFormat="1" ht="66" customHeight="1" x14ac:dyDescent="0.25">
      <c r="A269" s="240"/>
      <c r="B269" s="278"/>
      <c r="C269" s="279"/>
      <c r="D269" s="279"/>
      <c r="E269" s="135" t="s">
        <v>133</v>
      </c>
      <c r="F269" s="240"/>
      <c r="G269" s="117"/>
      <c r="H269" s="117"/>
      <c r="I269" s="154"/>
      <c r="J269" s="199"/>
      <c r="K269" s="199"/>
      <c r="L269" s="206"/>
      <c r="M269" s="135">
        <v>64.400000000000006</v>
      </c>
      <c r="N269" s="135" t="s">
        <v>614</v>
      </c>
      <c r="O269" s="240"/>
      <c r="P269" s="164"/>
      <c r="Q269" s="159"/>
    </row>
    <row r="270" spans="1:17" s="149" customFormat="1" ht="28.5" customHeight="1" x14ac:dyDescent="0.25">
      <c r="A270" s="239">
        <v>135</v>
      </c>
      <c r="B270" s="249" t="s">
        <v>403</v>
      </c>
      <c r="C270" s="239" t="s">
        <v>325</v>
      </c>
      <c r="D270" s="239" t="s">
        <v>73</v>
      </c>
      <c r="E270" s="179" t="s">
        <v>531</v>
      </c>
      <c r="F270" s="239" t="s">
        <v>150</v>
      </c>
      <c r="G270" s="117"/>
      <c r="H270" s="117"/>
      <c r="I270" s="154"/>
      <c r="J270" s="199"/>
      <c r="K270" s="199"/>
      <c r="L270" s="206" t="s">
        <v>634</v>
      </c>
      <c r="M270" s="179"/>
      <c r="N270" s="179"/>
      <c r="O270" s="239"/>
      <c r="P270" s="164"/>
      <c r="Q270" s="159"/>
    </row>
    <row r="271" spans="1:17" s="149" customFormat="1" ht="66" customHeight="1" x14ac:dyDescent="0.25">
      <c r="A271" s="240"/>
      <c r="B271" s="278"/>
      <c r="C271" s="279"/>
      <c r="D271" s="279"/>
      <c r="E271" s="135" t="s">
        <v>133</v>
      </c>
      <c r="F271" s="240"/>
      <c r="G271" s="117"/>
      <c r="H271" s="117"/>
      <c r="I271" s="154"/>
      <c r="J271" s="199"/>
      <c r="K271" s="199"/>
      <c r="L271" s="206">
        <v>42</v>
      </c>
      <c r="M271" s="135"/>
      <c r="N271" s="135" t="s">
        <v>613</v>
      </c>
      <c r="O271" s="240"/>
      <c r="P271" s="164"/>
      <c r="Q271" s="159"/>
    </row>
    <row r="272" spans="1:17" s="254" customFormat="1" ht="46.5" hidden="1" customHeight="1" x14ac:dyDescent="0.25">
      <c r="A272" s="253" t="s">
        <v>404</v>
      </c>
    </row>
    <row r="273" spans="1:17" s="185" customFormat="1" ht="24.75" customHeight="1" x14ac:dyDescent="0.25">
      <c r="A273" s="280">
        <v>136</v>
      </c>
      <c r="B273" s="249" t="s">
        <v>406</v>
      </c>
      <c r="C273" s="239" t="s">
        <v>325</v>
      </c>
      <c r="D273" s="239" t="s">
        <v>73</v>
      </c>
      <c r="E273" s="187" t="s">
        <v>531</v>
      </c>
      <c r="F273" s="239" t="s">
        <v>150</v>
      </c>
      <c r="G273" s="187"/>
      <c r="H273" s="187"/>
      <c r="I273" s="187"/>
      <c r="J273" s="209"/>
      <c r="K273" s="209"/>
      <c r="L273" s="209" t="s">
        <v>602</v>
      </c>
      <c r="M273" s="187"/>
      <c r="N273" s="187"/>
      <c r="O273" s="255"/>
    </row>
    <row r="274" spans="1:17" s="149" customFormat="1" ht="60" customHeight="1" x14ac:dyDescent="0.25">
      <c r="A274" s="250"/>
      <c r="B274" s="242"/>
      <c r="C274" s="242"/>
      <c r="D274" s="242"/>
      <c r="E274" s="135" t="s">
        <v>133</v>
      </c>
      <c r="F274" s="242"/>
      <c r="G274" s="117"/>
      <c r="H274" s="117"/>
      <c r="I274" s="154"/>
      <c r="J274" s="199"/>
      <c r="K274" s="199"/>
      <c r="L274" s="206">
        <v>10.4</v>
      </c>
      <c r="M274" s="135"/>
      <c r="N274" s="135" t="s">
        <v>613</v>
      </c>
      <c r="O274" s="256"/>
      <c r="P274" s="164"/>
      <c r="Q274" s="159"/>
    </row>
    <row r="275" spans="1:17" s="149" customFormat="1" ht="46.5" customHeight="1" x14ac:dyDescent="0.25">
      <c r="A275" s="135">
        <v>137</v>
      </c>
      <c r="B275" s="116" t="s">
        <v>407</v>
      </c>
      <c r="C275" s="135" t="s">
        <v>325</v>
      </c>
      <c r="D275" s="182" t="s">
        <v>73</v>
      </c>
      <c r="E275" s="135" t="s">
        <v>133</v>
      </c>
      <c r="F275" s="135" t="s">
        <v>150</v>
      </c>
      <c r="G275" s="117"/>
      <c r="H275" s="117"/>
      <c r="I275" s="154"/>
      <c r="J275" s="199"/>
      <c r="K275" s="199"/>
      <c r="L275" s="206">
        <v>25</v>
      </c>
      <c r="M275" s="135"/>
      <c r="N275" s="135" t="s">
        <v>613</v>
      </c>
      <c r="O275" s="135"/>
      <c r="P275" s="164"/>
      <c r="Q275" s="159"/>
    </row>
    <row r="276" spans="1:17" s="149" customFormat="1" ht="27" customHeight="1" x14ac:dyDescent="0.25">
      <c r="A276" s="239">
        <v>138</v>
      </c>
      <c r="B276" s="249" t="s">
        <v>408</v>
      </c>
      <c r="C276" s="239" t="s">
        <v>325</v>
      </c>
      <c r="D276" s="239" t="s">
        <v>73</v>
      </c>
      <c r="E276" s="182" t="s">
        <v>531</v>
      </c>
      <c r="F276" s="239" t="s">
        <v>150</v>
      </c>
      <c r="G276" s="117"/>
      <c r="H276" s="117"/>
      <c r="I276" s="154"/>
      <c r="J276" s="199"/>
      <c r="K276" s="199"/>
      <c r="L276" s="206"/>
      <c r="M276" s="182" t="s">
        <v>615</v>
      </c>
      <c r="N276" s="182"/>
      <c r="O276" s="239"/>
      <c r="P276" s="164"/>
      <c r="Q276" s="159"/>
    </row>
    <row r="277" spans="1:17" s="149" customFormat="1" ht="46.5" customHeight="1" x14ac:dyDescent="0.25">
      <c r="A277" s="240"/>
      <c r="B277" s="250"/>
      <c r="C277" s="240"/>
      <c r="D277" s="240"/>
      <c r="E277" s="135" t="s">
        <v>133</v>
      </c>
      <c r="F277" s="240"/>
      <c r="G277" s="117"/>
      <c r="H277" s="117"/>
      <c r="I277" s="154"/>
      <c r="J277" s="199"/>
      <c r="K277" s="199"/>
      <c r="L277" s="206"/>
      <c r="M277" s="117">
        <v>20</v>
      </c>
      <c r="N277" s="135" t="s">
        <v>613</v>
      </c>
      <c r="O277" s="240"/>
      <c r="P277" s="164"/>
      <c r="Q277" s="159"/>
    </row>
    <row r="278" spans="1:17" s="149" customFormat="1" ht="24.75" customHeight="1" x14ac:dyDescent="0.25">
      <c r="A278" s="239">
        <v>139</v>
      </c>
      <c r="B278" s="249" t="s">
        <v>409</v>
      </c>
      <c r="C278" s="239" t="s">
        <v>325</v>
      </c>
      <c r="D278" s="239" t="s">
        <v>73</v>
      </c>
      <c r="E278" s="182" t="s">
        <v>531</v>
      </c>
      <c r="F278" s="239" t="s">
        <v>150</v>
      </c>
      <c r="G278" s="117"/>
      <c r="H278" s="117"/>
      <c r="I278" s="154"/>
      <c r="J278" s="199"/>
      <c r="K278" s="199"/>
      <c r="L278" s="206"/>
      <c r="M278" s="182" t="s">
        <v>616</v>
      </c>
      <c r="N278" s="182"/>
      <c r="O278" s="239"/>
      <c r="P278" s="164"/>
      <c r="Q278" s="159"/>
    </row>
    <row r="279" spans="1:17" s="149" customFormat="1" ht="46.5" customHeight="1" x14ac:dyDescent="0.25">
      <c r="A279" s="240"/>
      <c r="B279" s="250"/>
      <c r="C279" s="240"/>
      <c r="D279" s="240"/>
      <c r="E279" s="135" t="s">
        <v>133</v>
      </c>
      <c r="F279" s="240"/>
      <c r="G279" s="117"/>
      <c r="H279" s="117"/>
      <c r="I279" s="120"/>
      <c r="J279" s="206"/>
      <c r="K279" s="199"/>
      <c r="L279" s="206"/>
      <c r="M279" s="117">
        <v>22</v>
      </c>
      <c r="N279" s="135" t="s">
        <v>613</v>
      </c>
      <c r="O279" s="240"/>
      <c r="P279" s="164"/>
      <c r="Q279" s="159"/>
    </row>
    <row r="280" spans="1:17" s="149" customFormat="1" ht="22.5" customHeight="1" x14ac:dyDescent="0.25">
      <c r="A280" s="239">
        <v>140</v>
      </c>
      <c r="B280" s="249" t="s">
        <v>601</v>
      </c>
      <c r="C280" s="239" t="s">
        <v>325</v>
      </c>
      <c r="D280" s="239" t="s">
        <v>73</v>
      </c>
      <c r="E280" s="182" t="s">
        <v>531</v>
      </c>
      <c r="F280" s="239" t="s">
        <v>150</v>
      </c>
      <c r="G280" s="117"/>
      <c r="H280" s="117"/>
      <c r="I280" s="120"/>
      <c r="J280" s="206"/>
      <c r="K280" s="199"/>
      <c r="L280" s="206" t="s">
        <v>617</v>
      </c>
      <c r="M280" s="182"/>
      <c r="N280" s="182"/>
      <c r="O280" s="239"/>
      <c r="P280" s="164"/>
      <c r="Q280" s="159"/>
    </row>
    <row r="281" spans="1:17" s="149" customFormat="1" ht="46.5" customHeight="1" x14ac:dyDescent="0.25">
      <c r="A281" s="240"/>
      <c r="B281" s="250"/>
      <c r="C281" s="240"/>
      <c r="D281" s="240"/>
      <c r="E281" s="135" t="s">
        <v>133</v>
      </c>
      <c r="F281" s="240"/>
      <c r="G281" s="117"/>
      <c r="H281" s="117"/>
      <c r="I281" s="120"/>
      <c r="J281" s="206"/>
      <c r="K281" s="199"/>
      <c r="L281" s="206">
        <v>16.7</v>
      </c>
      <c r="M281" s="135"/>
      <c r="N281" s="135" t="s">
        <v>613</v>
      </c>
      <c r="O281" s="240"/>
      <c r="P281" s="164"/>
      <c r="Q281" s="159"/>
    </row>
    <row r="282" spans="1:17" s="149" customFormat="1" ht="19.5" customHeight="1" x14ac:dyDescent="0.25">
      <c r="A282" s="239">
        <v>141</v>
      </c>
      <c r="B282" s="249" t="s">
        <v>411</v>
      </c>
      <c r="C282" s="239" t="s">
        <v>325</v>
      </c>
      <c r="D282" s="239" t="s">
        <v>73</v>
      </c>
      <c r="E282" s="182" t="s">
        <v>531</v>
      </c>
      <c r="F282" s="239" t="s">
        <v>150</v>
      </c>
      <c r="G282" s="117"/>
      <c r="H282" s="117"/>
      <c r="I282" s="120"/>
      <c r="J282" s="206"/>
      <c r="K282" s="199"/>
      <c r="L282" s="206"/>
      <c r="M282" s="182" t="s">
        <v>636</v>
      </c>
      <c r="N282" s="182"/>
      <c r="O282" s="239"/>
      <c r="P282" s="164"/>
      <c r="Q282" s="159"/>
    </row>
    <row r="283" spans="1:17" s="149" customFormat="1" ht="46.5" customHeight="1" x14ac:dyDescent="0.25">
      <c r="A283" s="240"/>
      <c r="B283" s="250"/>
      <c r="C283" s="240"/>
      <c r="D283" s="240"/>
      <c r="E283" s="135" t="s">
        <v>133</v>
      </c>
      <c r="F283" s="240"/>
      <c r="G283" s="117"/>
      <c r="H283" s="117"/>
      <c r="I283" s="120"/>
      <c r="J283" s="206"/>
      <c r="K283" s="199"/>
      <c r="L283" s="206"/>
      <c r="M283" s="135">
        <v>24.5</v>
      </c>
      <c r="N283" s="135" t="s">
        <v>613</v>
      </c>
      <c r="O283" s="240"/>
      <c r="P283" s="164"/>
      <c r="Q283" s="159"/>
    </row>
    <row r="284" spans="1:17" s="149" customFormat="1" ht="21.75" customHeight="1" x14ac:dyDescent="0.25">
      <c r="A284" s="239">
        <v>142</v>
      </c>
      <c r="B284" s="249" t="s">
        <v>412</v>
      </c>
      <c r="C284" s="239" t="s">
        <v>325</v>
      </c>
      <c r="D284" s="239" t="s">
        <v>73</v>
      </c>
      <c r="E284" s="182" t="s">
        <v>531</v>
      </c>
      <c r="F284" s="239" t="s">
        <v>150</v>
      </c>
      <c r="G284" s="117"/>
      <c r="H284" s="117"/>
      <c r="I284" s="120"/>
      <c r="J284" s="206"/>
      <c r="K284" s="199"/>
      <c r="L284" s="206"/>
      <c r="M284" s="182" t="s">
        <v>637</v>
      </c>
      <c r="N284" s="182"/>
      <c r="O284" s="239"/>
      <c r="P284" s="164"/>
      <c r="Q284" s="159"/>
    </row>
    <row r="285" spans="1:17" s="149" customFormat="1" ht="46.5" customHeight="1" x14ac:dyDescent="0.25">
      <c r="A285" s="240"/>
      <c r="B285" s="250"/>
      <c r="C285" s="240"/>
      <c r="D285" s="240"/>
      <c r="E285" s="135" t="s">
        <v>133</v>
      </c>
      <c r="F285" s="240"/>
      <c r="G285" s="117"/>
      <c r="H285" s="117"/>
      <c r="I285" s="120"/>
      <c r="J285" s="199"/>
      <c r="K285" s="206"/>
      <c r="L285" s="206"/>
      <c r="M285" s="135">
        <v>400</v>
      </c>
      <c r="N285" s="135" t="s">
        <v>614</v>
      </c>
      <c r="O285" s="240"/>
      <c r="P285" s="164"/>
      <c r="Q285" s="159"/>
    </row>
    <row r="286" spans="1:17" s="149" customFormat="1" ht="46.5" hidden="1" customHeight="1" x14ac:dyDescent="0.25">
      <c r="A286" s="135"/>
      <c r="B286" s="116"/>
      <c r="C286" s="135"/>
      <c r="D286" s="135"/>
      <c r="E286" s="135"/>
      <c r="F286" s="135"/>
      <c r="G286" s="117"/>
      <c r="H286" s="117"/>
      <c r="I286" s="154"/>
      <c r="J286" s="199"/>
      <c r="K286" s="199"/>
      <c r="L286" s="206"/>
      <c r="M286" s="135"/>
      <c r="N286" s="135"/>
      <c r="O286" s="135"/>
      <c r="P286" s="164"/>
      <c r="Q286" s="159"/>
    </row>
    <row r="287" spans="1:17" s="149" customFormat="1" ht="55.5" customHeight="1" x14ac:dyDescent="0.25">
      <c r="A287" s="182">
        <v>143</v>
      </c>
      <c r="B287" s="115" t="s">
        <v>499</v>
      </c>
      <c r="C287" s="182" t="s">
        <v>95</v>
      </c>
      <c r="D287" s="182" t="s">
        <v>20</v>
      </c>
      <c r="E287" s="182" t="s">
        <v>96</v>
      </c>
      <c r="F287" s="182" t="s">
        <v>132</v>
      </c>
      <c r="G287" s="182">
        <v>4.3</v>
      </c>
      <c r="H287" s="182">
        <v>1.7</v>
      </c>
      <c r="I287" s="182">
        <v>6.6</v>
      </c>
      <c r="J287" s="70">
        <v>6.8</v>
      </c>
      <c r="K287" s="70">
        <v>6.9</v>
      </c>
      <c r="L287" s="199">
        <v>7</v>
      </c>
      <c r="M287" s="182">
        <v>7.2</v>
      </c>
      <c r="N287" s="182" t="s">
        <v>132</v>
      </c>
      <c r="O287" s="182"/>
      <c r="P287" s="164"/>
      <c r="Q287" s="159"/>
    </row>
    <row r="288" spans="1:17" s="149" customFormat="1" ht="66" customHeight="1" x14ac:dyDescent="0.25">
      <c r="A288" s="135">
        <v>144</v>
      </c>
      <c r="B288" s="116" t="s">
        <v>296</v>
      </c>
      <c r="C288" s="135" t="s">
        <v>199</v>
      </c>
      <c r="D288" s="135"/>
      <c r="E288" s="135" t="s">
        <v>96</v>
      </c>
      <c r="F288" s="135" t="s">
        <v>134</v>
      </c>
      <c r="G288" s="135"/>
      <c r="H288" s="135"/>
      <c r="I288" s="135"/>
      <c r="J288" s="70"/>
      <c r="K288" s="70"/>
      <c r="L288" s="70"/>
      <c r="M288" s="135">
        <v>1940</v>
      </c>
      <c r="N288" s="135"/>
      <c r="O288" s="135"/>
      <c r="P288" s="164"/>
      <c r="Q288" s="159"/>
    </row>
    <row r="289" spans="1:17" s="149" customFormat="1" ht="54" customHeight="1" x14ac:dyDescent="0.25">
      <c r="A289" s="135">
        <v>145</v>
      </c>
      <c r="B289" s="116" t="s">
        <v>297</v>
      </c>
      <c r="C289" s="135" t="s">
        <v>199</v>
      </c>
      <c r="D289" s="135"/>
      <c r="E289" s="135" t="s">
        <v>96</v>
      </c>
      <c r="F289" s="135" t="s">
        <v>134</v>
      </c>
      <c r="G289" s="135"/>
      <c r="H289" s="135"/>
      <c r="I289" s="135"/>
      <c r="J289" s="70"/>
      <c r="K289" s="70"/>
      <c r="L289" s="70"/>
      <c r="M289" s="135">
        <v>1940.4</v>
      </c>
      <c r="N289" s="135"/>
      <c r="O289" s="135"/>
      <c r="P289" s="164"/>
      <c r="Q289" s="159"/>
    </row>
    <row r="290" spans="1:17" s="149" customFormat="1" ht="61.5" hidden="1" customHeight="1" x14ac:dyDescent="0.25">
      <c r="A290" s="135"/>
      <c r="B290" s="125" t="s">
        <v>319</v>
      </c>
      <c r="C290" s="135" t="s">
        <v>199</v>
      </c>
      <c r="D290" s="135"/>
      <c r="E290" s="135" t="s">
        <v>133</v>
      </c>
      <c r="F290" s="135"/>
      <c r="G290" s="135"/>
      <c r="H290" s="135"/>
      <c r="I290" s="120"/>
      <c r="J290" s="70"/>
      <c r="K290" s="70"/>
      <c r="L290" s="70"/>
      <c r="M290" s="135">
        <v>40</v>
      </c>
      <c r="N290" s="135">
        <v>7</v>
      </c>
      <c r="O290" s="135"/>
      <c r="P290" s="164"/>
      <c r="Q290" s="159"/>
    </row>
    <row r="291" spans="1:17" s="149" customFormat="1" ht="34.5" customHeight="1" x14ac:dyDescent="0.25">
      <c r="A291" s="135">
        <v>146</v>
      </c>
      <c r="B291" s="121" t="s">
        <v>500</v>
      </c>
      <c r="C291" s="135" t="s">
        <v>88</v>
      </c>
      <c r="D291" s="135" t="s">
        <v>89</v>
      </c>
      <c r="E291" s="135" t="s">
        <v>21</v>
      </c>
      <c r="F291" s="135" t="s">
        <v>132</v>
      </c>
      <c r="G291" s="117">
        <v>51.7</v>
      </c>
      <c r="H291" s="117">
        <v>52.7</v>
      </c>
      <c r="I291" s="117">
        <v>47.3</v>
      </c>
      <c r="J291" s="199">
        <v>47.3</v>
      </c>
      <c r="K291" s="199">
        <v>47.3</v>
      </c>
      <c r="L291" s="199">
        <v>45.6</v>
      </c>
      <c r="M291" s="117">
        <v>43.2</v>
      </c>
      <c r="N291" s="117" t="s">
        <v>132</v>
      </c>
      <c r="O291" s="135"/>
      <c r="P291" s="164"/>
      <c r="Q291" s="159"/>
    </row>
    <row r="292" spans="1:17" s="149" customFormat="1" ht="42.75" customHeight="1" x14ac:dyDescent="0.25">
      <c r="A292" s="182">
        <v>147</v>
      </c>
      <c r="B292" s="141" t="s">
        <v>501</v>
      </c>
      <c r="C292" s="182" t="s">
        <v>88</v>
      </c>
      <c r="D292" s="182"/>
      <c r="E292" s="182" t="s">
        <v>133</v>
      </c>
      <c r="F292" s="182" t="s">
        <v>150</v>
      </c>
      <c r="G292" s="182"/>
      <c r="H292" s="117"/>
      <c r="I292" s="182"/>
      <c r="J292" s="70">
        <v>9</v>
      </c>
      <c r="K292" s="70">
        <v>11.5</v>
      </c>
      <c r="L292" s="70"/>
      <c r="M292" s="182"/>
      <c r="N292" s="182" t="s">
        <v>618</v>
      </c>
      <c r="O292" s="182"/>
      <c r="P292" s="164"/>
      <c r="Q292" s="159"/>
    </row>
    <row r="293" spans="1:17" s="149" customFormat="1" ht="45" customHeight="1" x14ac:dyDescent="0.25">
      <c r="A293" s="182">
        <v>148</v>
      </c>
      <c r="B293" s="141" t="s">
        <v>502</v>
      </c>
      <c r="C293" s="182" t="s">
        <v>88</v>
      </c>
      <c r="D293" s="182"/>
      <c r="E293" s="182" t="s">
        <v>133</v>
      </c>
      <c r="F293" s="182" t="s">
        <v>150</v>
      </c>
      <c r="G293" s="182"/>
      <c r="H293" s="117"/>
      <c r="I293" s="182">
        <v>50</v>
      </c>
      <c r="J293" s="70"/>
      <c r="K293" s="70"/>
      <c r="L293" s="70">
        <v>150</v>
      </c>
      <c r="M293" s="182">
        <v>250</v>
      </c>
      <c r="N293" s="182" t="s">
        <v>619</v>
      </c>
      <c r="O293" s="182"/>
      <c r="P293" s="164"/>
      <c r="Q293" s="159"/>
    </row>
    <row r="294" spans="1:17" s="149" customFormat="1" ht="45" hidden="1" customHeight="1" x14ac:dyDescent="0.25">
      <c r="A294" s="182">
        <v>144</v>
      </c>
      <c r="B294" s="141" t="s">
        <v>363</v>
      </c>
      <c r="C294" s="182"/>
      <c r="D294" s="182"/>
      <c r="E294" s="182"/>
      <c r="F294" s="182"/>
      <c r="G294" s="182"/>
      <c r="H294" s="117"/>
      <c r="I294" s="182"/>
      <c r="J294" s="70"/>
      <c r="K294" s="70"/>
      <c r="L294" s="70"/>
      <c r="M294" s="182"/>
      <c r="N294" s="182"/>
      <c r="O294" s="182"/>
      <c r="P294" s="164"/>
      <c r="Q294" s="159"/>
    </row>
    <row r="295" spans="1:17" s="149" customFormat="1" ht="63.75" customHeight="1" x14ac:dyDescent="0.25">
      <c r="A295" s="182">
        <v>149</v>
      </c>
      <c r="B295" s="115" t="s">
        <v>99</v>
      </c>
      <c r="C295" s="182" t="s">
        <v>88</v>
      </c>
      <c r="D295" s="184"/>
      <c r="E295" s="184" t="s">
        <v>21</v>
      </c>
      <c r="F295" s="115"/>
      <c r="G295" s="116">
        <v>0</v>
      </c>
      <c r="H295" s="116">
        <v>22.7</v>
      </c>
      <c r="I295" s="116">
        <v>22.7</v>
      </c>
      <c r="J295" s="74">
        <v>23.1</v>
      </c>
      <c r="K295" s="74">
        <v>23.2</v>
      </c>
      <c r="L295" s="74">
        <v>23.3</v>
      </c>
      <c r="M295" s="116">
        <v>23.3</v>
      </c>
      <c r="N295" s="182"/>
      <c r="O295" s="150"/>
      <c r="P295" s="164"/>
      <c r="Q295" s="159"/>
    </row>
    <row r="296" spans="1:17" s="149" customFormat="1" ht="34.5" customHeight="1" x14ac:dyDescent="0.25">
      <c r="A296" s="182">
        <v>150</v>
      </c>
      <c r="B296" s="115" t="s">
        <v>503</v>
      </c>
      <c r="C296" s="182" t="s">
        <v>88</v>
      </c>
      <c r="D296" s="182" t="s">
        <v>89</v>
      </c>
      <c r="E296" s="182" t="s">
        <v>21</v>
      </c>
      <c r="F296" s="182" t="s">
        <v>132</v>
      </c>
      <c r="G296" s="117">
        <v>0</v>
      </c>
      <c r="H296" s="117">
        <v>0</v>
      </c>
      <c r="I296" s="117">
        <v>0</v>
      </c>
      <c r="J296" s="199">
        <v>5</v>
      </c>
      <c r="K296" s="199">
        <v>8</v>
      </c>
      <c r="L296" s="199">
        <v>8</v>
      </c>
      <c r="M296" s="117">
        <v>8</v>
      </c>
      <c r="N296" s="117"/>
      <c r="O296" s="182"/>
      <c r="P296" s="164"/>
      <c r="Q296" s="159"/>
    </row>
    <row r="297" spans="1:17" s="149" customFormat="1" ht="49.5" customHeight="1" x14ac:dyDescent="0.25">
      <c r="A297" s="182">
        <v>151</v>
      </c>
      <c r="B297" s="116" t="s">
        <v>504</v>
      </c>
      <c r="C297" s="182" t="s">
        <v>317</v>
      </c>
      <c r="D297" s="182" t="s">
        <v>73</v>
      </c>
      <c r="E297" s="182" t="s">
        <v>133</v>
      </c>
      <c r="F297" s="182" t="s">
        <v>150</v>
      </c>
      <c r="G297" s="117"/>
      <c r="H297" s="117"/>
      <c r="I297" s="117"/>
      <c r="J297" s="199">
        <v>15</v>
      </c>
      <c r="K297" s="199"/>
      <c r="L297" s="199"/>
      <c r="M297" s="117"/>
      <c r="N297" s="117" t="s">
        <v>620</v>
      </c>
      <c r="O297" s="182"/>
      <c r="P297" s="164"/>
      <c r="Q297" s="159"/>
    </row>
    <row r="298" spans="1:17" s="149" customFormat="1" ht="44.25" customHeight="1" x14ac:dyDescent="0.25">
      <c r="A298" s="182">
        <v>152</v>
      </c>
      <c r="B298" s="116" t="s">
        <v>505</v>
      </c>
      <c r="C298" s="182" t="s">
        <v>317</v>
      </c>
      <c r="D298" s="182" t="s">
        <v>73</v>
      </c>
      <c r="E298" s="182" t="s">
        <v>133</v>
      </c>
      <c r="F298" s="182" t="s">
        <v>150</v>
      </c>
      <c r="G298" s="117"/>
      <c r="H298" s="117"/>
      <c r="I298" s="117"/>
      <c r="J298" s="199"/>
      <c r="K298" s="199">
        <v>25</v>
      </c>
      <c r="L298" s="199"/>
      <c r="M298" s="117"/>
      <c r="N298" s="117" t="s">
        <v>620</v>
      </c>
      <c r="O298" s="182"/>
      <c r="P298" s="164"/>
      <c r="Q298" s="159"/>
    </row>
    <row r="299" spans="1:17" s="149" customFormat="1" ht="44.25" customHeight="1" x14ac:dyDescent="0.25">
      <c r="A299" s="182">
        <v>153</v>
      </c>
      <c r="B299" s="183" t="s">
        <v>506</v>
      </c>
      <c r="C299" s="182" t="s">
        <v>199</v>
      </c>
      <c r="D299" s="182" t="s">
        <v>73</v>
      </c>
      <c r="E299" s="182" t="s">
        <v>133</v>
      </c>
      <c r="F299" s="182" t="s">
        <v>134</v>
      </c>
      <c r="G299" s="117"/>
      <c r="H299" s="117"/>
      <c r="I299" s="117"/>
      <c r="J299" s="199"/>
      <c r="K299" s="199"/>
      <c r="L299" s="199">
        <v>30</v>
      </c>
      <c r="M299" s="117"/>
      <c r="N299" s="117" t="s">
        <v>623</v>
      </c>
      <c r="O299" s="182" t="s">
        <v>639</v>
      </c>
      <c r="P299" s="164"/>
      <c r="Q299" s="159"/>
    </row>
    <row r="300" spans="1:17" s="149" customFormat="1" ht="47.25" customHeight="1" x14ac:dyDescent="0.25">
      <c r="A300" s="182">
        <v>154</v>
      </c>
      <c r="B300" s="183" t="s">
        <v>507</v>
      </c>
      <c r="C300" s="182" t="s">
        <v>199</v>
      </c>
      <c r="D300" s="182" t="s">
        <v>73</v>
      </c>
      <c r="E300" s="182" t="s">
        <v>133</v>
      </c>
      <c r="F300" s="182" t="s">
        <v>134</v>
      </c>
      <c r="G300" s="117"/>
      <c r="H300" s="117"/>
      <c r="I300" s="117"/>
      <c r="J300" s="199"/>
      <c r="K300" s="199"/>
      <c r="L300" s="199">
        <v>30</v>
      </c>
      <c r="M300" s="117"/>
      <c r="N300" s="117" t="s">
        <v>623</v>
      </c>
      <c r="O300" s="188" t="s">
        <v>639</v>
      </c>
      <c r="P300" s="164"/>
      <c r="Q300" s="159"/>
    </row>
    <row r="301" spans="1:17" s="149" customFormat="1" ht="49.5" customHeight="1" x14ac:dyDescent="0.25">
      <c r="A301" s="182">
        <v>155</v>
      </c>
      <c r="B301" s="116" t="s">
        <v>508</v>
      </c>
      <c r="C301" s="182" t="s">
        <v>317</v>
      </c>
      <c r="D301" s="182" t="s">
        <v>73</v>
      </c>
      <c r="E301" s="182" t="s">
        <v>133</v>
      </c>
      <c r="F301" s="182" t="s">
        <v>150</v>
      </c>
      <c r="G301" s="117"/>
      <c r="H301" s="117"/>
      <c r="I301" s="117"/>
      <c r="J301" s="199"/>
      <c r="K301" s="199"/>
      <c r="L301" s="199"/>
      <c r="M301" s="117">
        <v>10</v>
      </c>
      <c r="N301" s="117" t="s">
        <v>620</v>
      </c>
      <c r="O301" s="182"/>
      <c r="P301" s="164"/>
      <c r="Q301" s="159"/>
    </row>
    <row r="302" spans="1:17" s="149" customFormat="1" ht="23.25" customHeight="1" x14ac:dyDescent="0.25">
      <c r="A302" s="275" t="s">
        <v>101</v>
      </c>
      <c r="B302" s="275"/>
      <c r="C302" s="275"/>
      <c r="D302" s="275"/>
      <c r="E302" s="275"/>
      <c r="F302" s="275"/>
      <c r="G302" s="275"/>
      <c r="H302" s="275"/>
      <c r="I302" s="275"/>
      <c r="J302" s="275"/>
      <c r="K302" s="275"/>
      <c r="L302" s="275"/>
      <c r="M302" s="275"/>
      <c r="N302" s="275"/>
      <c r="O302" s="275"/>
      <c r="P302" s="164"/>
      <c r="Q302" s="159"/>
    </row>
    <row r="303" spans="1:17" s="149" customFormat="1" ht="16.5" customHeight="1" x14ac:dyDescent="0.25">
      <c r="A303" s="231">
        <v>156</v>
      </c>
      <c r="B303" s="115" t="s">
        <v>102</v>
      </c>
      <c r="C303" s="135"/>
      <c r="D303" s="135"/>
      <c r="E303" s="135"/>
      <c r="F303" s="135"/>
      <c r="G303" s="135"/>
      <c r="H303" s="135"/>
      <c r="I303" s="135"/>
      <c r="J303" s="70"/>
      <c r="K303" s="70"/>
      <c r="L303" s="70"/>
      <c r="M303" s="135"/>
      <c r="N303" s="135"/>
      <c r="O303" s="150"/>
      <c r="P303" s="164"/>
      <c r="Q303" s="159"/>
    </row>
    <row r="304" spans="1:17" s="149" customFormat="1" ht="32.25" customHeight="1" x14ac:dyDescent="0.25">
      <c r="A304" s="231"/>
      <c r="B304" s="116" t="s">
        <v>103</v>
      </c>
      <c r="C304" s="182" t="s">
        <v>200</v>
      </c>
      <c r="D304" s="182" t="s">
        <v>20</v>
      </c>
      <c r="E304" s="182" t="s">
        <v>104</v>
      </c>
      <c r="F304" s="182" t="s">
        <v>132</v>
      </c>
      <c r="G304" s="117">
        <v>27.5</v>
      </c>
      <c r="H304" s="182">
        <v>10.8</v>
      </c>
      <c r="I304" s="182">
        <v>33.5</v>
      </c>
      <c r="J304" s="70">
        <v>38.799999999999997</v>
      </c>
      <c r="K304" s="70">
        <v>44.8</v>
      </c>
      <c r="L304" s="70">
        <v>51.4</v>
      </c>
      <c r="M304" s="182">
        <v>58.5</v>
      </c>
      <c r="N304" s="182" t="s">
        <v>132</v>
      </c>
      <c r="O304" s="182"/>
      <c r="P304" s="164"/>
      <c r="Q304" s="159"/>
    </row>
    <row r="305" spans="1:17" s="149" customFormat="1" ht="21.75" customHeight="1" x14ac:dyDescent="0.25">
      <c r="A305" s="135"/>
      <c r="B305" s="115" t="s">
        <v>105</v>
      </c>
      <c r="C305" s="135"/>
      <c r="D305" s="116"/>
      <c r="E305" s="135"/>
      <c r="F305" s="135"/>
      <c r="G305" s="135"/>
      <c r="H305" s="135"/>
      <c r="I305" s="135"/>
      <c r="J305" s="70"/>
      <c r="K305" s="70"/>
      <c r="L305" s="70"/>
      <c r="M305" s="135"/>
      <c r="N305" s="135"/>
      <c r="O305" s="150"/>
      <c r="P305" s="164"/>
      <c r="Q305" s="159"/>
    </row>
    <row r="306" spans="1:17" s="149" customFormat="1" ht="34.5" customHeight="1" x14ac:dyDescent="0.25">
      <c r="A306" s="116">
        <v>157</v>
      </c>
      <c r="B306" s="116" t="s">
        <v>106</v>
      </c>
      <c r="C306" s="182" t="s">
        <v>200</v>
      </c>
      <c r="D306" s="182" t="s">
        <v>20</v>
      </c>
      <c r="E306" s="182" t="s">
        <v>104</v>
      </c>
      <c r="F306" s="182" t="s">
        <v>132</v>
      </c>
      <c r="G306" s="117">
        <v>10.1</v>
      </c>
      <c r="H306" s="182">
        <v>5.8</v>
      </c>
      <c r="I306" s="182">
        <v>25.4</v>
      </c>
      <c r="J306" s="70">
        <v>34.4</v>
      </c>
      <c r="K306" s="70">
        <v>40.799999999999997</v>
      </c>
      <c r="L306" s="70">
        <v>48.3</v>
      </c>
      <c r="M306" s="182">
        <v>55.1</v>
      </c>
      <c r="N306" s="117" t="s">
        <v>132</v>
      </c>
      <c r="O306" s="182"/>
      <c r="P306" s="164"/>
      <c r="Q306" s="159"/>
    </row>
    <row r="307" spans="1:17" s="149" customFormat="1" ht="20.25" customHeight="1" x14ac:dyDescent="0.25">
      <c r="A307" s="135">
        <v>158</v>
      </c>
      <c r="B307" s="115" t="s">
        <v>107</v>
      </c>
      <c r="C307" s="135"/>
      <c r="D307" s="135"/>
      <c r="E307" s="135"/>
      <c r="F307" s="135"/>
      <c r="G307" s="135"/>
      <c r="H307" s="135"/>
      <c r="I307" s="135"/>
      <c r="J307" s="70"/>
      <c r="K307" s="70"/>
      <c r="L307" s="70"/>
      <c r="M307" s="135"/>
      <c r="N307" s="135"/>
      <c r="O307" s="150"/>
      <c r="P307" s="164"/>
      <c r="Q307" s="159"/>
    </row>
    <row r="308" spans="1:17" s="149" customFormat="1" ht="30.75" customHeight="1" x14ac:dyDescent="0.25">
      <c r="A308" s="182">
        <v>159</v>
      </c>
      <c r="B308" s="121" t="s">
        <v>509</v>
      </c>
      <c r="C308" s="182" t="s">
        <v>200</v>
      </c>
      <c r="D308" s="182" t="s">
        <v>20</v>
      </c>
      <c r="E308" s="182" t="s">
        <v>104</v>
      </c>
      <c r="F308" s="182" t="s">
        <v>132</v>
      </c>
      <c r="G308" s="117">
        <v>17.100000000000001</v>
      </c>
      <c r="H308" s="182">
        <v>15.5</v>
      </c>
      <c r="I308" s="182">
        <v>42.5</v>
      </c>
      <c r="J308" s="199">
        <v>50</v>
      </c>
      <c r="K308" s="199">
        <v>65</v>
      </c>
      <c r="L308" s="199">
        <v>82.5</v>
      </c>
      <c r="M308" s="182">
        <v>92.5</v>
      </c>
      <c r="N308" s="117" t="s">
        <v>132</v>
      </c>
      <c r="O308" s="182"/>
      <c r="P308" s="164"/>
      <c r="Q308" s="159"/>
    </row>
    <row r="309" spans="1:17" s="149" customFormat="1" ht="30.75" customHeight="1" x14ac:dyDescent="0.25">
      <c r="A309" s="135">
        <v>160</v>
      </c>
      <c r="B309" s="115" t="s">
        <v>252</v>
      </c>
      <c r="C309" s="135"/>
      <c r="D309" s="135"/>
      <c r="E309" s="135"/>
      <c r="F309" s="135"/>
      <c r="G309" s="117"/>
      <c r="H309" s="117"/>
      <c r="I309" s="117"/>
      <c r="J309" s="199"/>
      <c r="K309" s="199"/>
      <c r="L309" s="199"/>
      <c r="M309" s="117"/>
      <c r="N309" s="117"/>
      <c r="O309" s="135"/>
      <c r="P309" s="164"/>
      <c r="Q309" s="159"/>
    </row>
    <row r="310" spans="1:17" s="149" customFormat="1" ht="30.75" customHeight="1" x14ac:dyDescent="0.25">
      <c r="A310" s="135">
        <v>161</v>
      </c>
      <c r="B310" s="126" t="s">
        <v>253</v>
      </c>
      <c r="C310" s="135"/>
      <c r="D310" s="135"/>
      <c r="E310" s="135"/>
      <c r="F310" s="135"/>
      <c r="G310" s="117"/>
      <c r="H310" s="117"/>
      <c r="I310" s="117"/>
      <c r="J310" s="199"/>
      <c r="K310" s="199"/>
      <c r="L310" s="199"/>
      <c r="M310" s="117"/>
      <c r="N310" s="117"/>
      <c r="O310" s="135"/>
      <c r="P310" s="164"/>
      <c r="Q310" s="159"/>
    </row>
    <row r="311" spans="1:17" s="149" customFormat="1" ht="30.75" customHeight="1" x14ac:dyDescent="0.25">
      <c r="A311" s="135">
        <v>162</v>
      </c>
      <c r="B311" s="118" t="s">
        <v>254</v>
      </c>
      <c r="C311" s="135" t="s">
        <v>200</v>
      </c>
      <c r="D311" s="135" t="s">
        <v>20</v>
      </c>
      <c r="E311" s="135" t="s">
        <v>104</v>
      </c>
      <c r="F311" s="135"/>
      <c r="G311" s="117">
        <v>2.8</v>
      </c>
      <c r="H311" s="117">
        <v>3</v>
      </c>
      <c r="I311" s="117">
        <v>9.8000000000000007</v>
      </c>
      <c r="J311" s="199">
        <v>12.5</v>
      </c>
      <c r="K311" s="199">
        <v>17.600000000000001</v>
      </c>
      <c r="L311" s="199">
        <v>24.8</v>
      </c>
      <c r="M311" s="117">
        <v>29.6</v>
      </c>
      <c r="N311" s="117" t="s">
        <v>132</v>
      </c>
      <c r="O311" s="135"/>
      <c r="P311" s="164"/>
      <c r="Q311" s="159"/>
    </row>
    <row r="312" spans="1:17" s="149" customFormat="1" ht="30.75" customHeight="1" x14ac:dyDescent="0.25">
      <c r="A312" s="182">
        <v>163</v>
      </c>
      <c r="B312" s="118" t="s">
        <v>630</v>
      </c>
      <c r="C312" s="182"/>
      <c r="D312" s="182"/>
      <c r="E312" s="182"/>
      <c r="F312" s="182"/>
      <c r="G312" s="117"/>
      <c r="H312" s="117"/>
      <c r="I312" s="117"/>
      <c r="J312" s="199"/>
      <c r="K312" s="199"/>
      <c r="L312" s="199"/>
      <c r="M312" s="117"/>
      <c r="N312" s="117"/>
      <c r="O312" s="182"/>
      <c r="P312" s="164"/>
      <c r="Q312" s="159"/>
    </row>
    <row r="313" spans="1:17" s="149" customFormat="1" ht="30.75" customHeight="1" x14ac:dyDescent="0.25">
      <c r="A313" s="182">
        <v>164</v>
      </c>
      <c r="B313" s="118" t="s">
        <v>631</v>
      </c>
      <c r="C313" s="182" t="s">
        <v>632</v>
      </c>
      <c r="D313" s="182"/>
      <c r="E313" s="182" t="s">
        <v>21</v>
      </c>
      <c r="F313" s="182"/>
      <c r="G313" s="117"/>
      <c r="H313" s="117">
        <v>24</v>
      </c>
      <c r="I313" s="117">
        <v>25</v>
      </c>
      <c r="J313" s="199">
        <v>26</v>
      </c>
      <c r="K313" s="199">
        <v>27</v>
      </c>
      <c r="L313" s="199">
        <v>28</v>
      </c>
      <c r="M313" s="117">
        <v>28</v>
      </c>
      <c r="N313" s="117"/>
      <c r="O313" s="182"/>
      <c r="P313" s="164"/>
      <c r="Q313" s="159"/>
    </row>
    <row r="314" spans="1:17" s="149" customFormat="1" ht="30.75" hidden="1" customHeight="1" x14ac:dyDescent="0.25">
      <c r="A314" s="182">
        <v>163</v>
      </c>
      <c r="B314" s="118"/>
      <c r="C314" s="182"/>
      <c r="D314" s="182"/>
      <c r="E314" s="182"/>
      <c r="F314" s="182"/>
      <c r="G314" s="117"/>
      <c r="H314" s="117"/>
      <c r="I314" s="117"/>
      <c r="J314" s="199"/>
      <c r="K314" s="199"/>
      <c r="L314" s="199"/>
      <c r="M314" s="117"/>
      <c r="N314" s="117"/>
      <c r="O314" s="182"/>
      <c r="P314" s="164"/>
      <c r="Q314" s="159"/>
    </row>
    <row r="315" spans="1:17" s="149" customFormat="1" ht="16.5" customHeight="1" x14ac:dyDescent="0.25">
      <c r="A315" s="135">
        <v>165</v>
      </c>
      <c r="B315" s="127" t="s">
        <v>109</v>
      </c>
      <c r="C315" s="115"/>
      <c r="D315" s="115"/>
      <c r="E315" s="115"/>
      <c r="F315" s="115"/>
      <c r="G315" s="116"/>
      <c r="H315" s="116"/>
      <c r="I315" s="116"/>
      <c r="J315" s="74"/>
      <c r="K315" s="74"/>
      <c r="L315" s="74"/>
      <c r="M315" s="116"/>
      <c r="N315" s="135"/>
      <c r="O315" s="150"/>
      <c r="P315" s="164"/>
      <c r="Q315" s="159"/>
    </row>
    <row r="316" spans="1:17" s="149" customFormat="1" ht="28.5" customHeight="1" x14ac:dyDescent="0.25">
      <c r="A316" s="135">
        <v>166</v>
      </c>
      <c r="B316" s="127" t="s">
        <v>110</v>
      </c>
      <c r="C316" s="115"/>
      <c r="D316" s="115"/>
      <c r="E316" s="115"/>
      <c r="F316" s="115"/>
      <c r="G316" s="116"/>
      <c r="H316" s="116"/>
      <c r="I316" s="116"/>
      <c r="J316" s="74"/>
      <c r="K316" s="74"/>
      <c r="L316" s="74"/>
      <c r="M316" s="116"/>
      <c r="N316" s="135"/>
      <c r="O316" s="150"/>
      <c r="P316" s="164"/>
      <c r="Q316" s="159"/>
    </row>
    <row r="317" spans="1:17" s="149" customFormat="1" ht="22.5" customHeight="1" x14ac:dyDescent="0.25">
      <c r="A317" s="115">
        <v>167</v>
      </c>
      <c r="B317" s="115" t="s">
        <v>111</v>
      </c>
      <c r="C317" s="115"/>
      <c r="D317" s="115"/>
      <c r="E317" s="115"/>
      <c r="F317" s="115"/>
      <c r="G317" s="116"/>
      <c r="H317" s="116"/>
      <c r="I317" s="116"/>
      <c r="J317" s="74"/>
      <c r="K317" s="74"/>
      <c r="L317" s="74"/>
      <c r="M317" s="116"/>
      <c r="N317" s="135"/>
      <c r="O317" s="150"/>
      <c r="P317" s="164"/>
      <c r="Q317" s="159"/>
    </row>
    <row r="318" spans="1:17" s="149" customFormat="1" ht="39" customHeight="1" x14ac:dyDescent="0.25">
      <c r="A318" s="135">
        <v>168</v>
      </c>
      <c r="B318" s="115" t="s">
        <v>112</v>
      </c>
      <c r="C318" s="115"/>
      <c r="D318" s="115"/>
      <c r="E318" s="115"/>
      <c r="F318" s="115"/>
      <c r="G318" s="116"/>
      <c r="H318" s="116"/>
      <c r="I318" s="116"/>
      <c r="J318" s="74"/>
      <c r="K318" s="74"/>
      <c r="L318" s="74"/>
      <c r="M318" s="116"/>
      <c r="N318" s="135"/>
      <c r="O318" s="150"/>
      <c r="P318" s="164"/>
      <c r="Q318" s="159"/>
    </row>
    <row r="319" spans="1:17" s="149" customFormat="1" ht="60" hidden="1" customHeight="1" x14ac:dyDescent="0.25">
      <c r="A319" s="135"/>
      <c r="B319" s="115" t="s">
        <v>113</v>
      </c>
      <c r="C319" s="115"/>
      <c r="D319" s="115"/>
      <c r="E319" s="115"/>
      <c r="F319" s="115"/>
      <c r="G319" s="116"/>
      <c r="H319" s="116"/>
      <c r="I319" s="116"/>
      <c r="J319" s="74"/>
      <c r="K319" s="74"/>
      <c r="L319" s="74"/>
      <c r="M319" s="116"/>
      <c r="N319" s="135"/>
      <c r="O319" s="150"/>
      <c r="P319" s="164"/>
      <c r="Q319" s="159"/>
    </row>
    <row r="320" spans="1:17" s="149" customFormat="1" ht="60" hidden="1" customHeight="1" x14ac:dyDescent="0.25">
      <c r="A320" s="135">
        <v>85</v>
      </c>
      <c r="B320" s="122" t="s">
        <v>255</v>
      </c>
      <c r="C320" s="123" t="s">
        <v>256</v>
      </c>
      <c r="D320" s="124" t="s">
        <v>257</v>
      </c>
      <c r="E320" s="124" t="s">
        <v>21</v>
      </c>
      <c r="F320" s="115"/>
      <c r="G320" s="116"/>
      <c r="H320" s="116"/>
      <c r="I320" s="116"/>
      <c r="J320" s="74"/>
      <c r="K320" s="74"/>
      <c r="L320" s="74"/>
      <c r="M320" s="116"/>
      <c r="N320" s="135"/>
      <c r="O320" s="150"/>
      <c r="P320" s="164"/>
      <c r="Q320" s="159"/>
    </row>
    <row r="321" spans="1:17" s="149" customFormat="1" ht="60" hidden="1" customHeight="1" x14ac:dyDescent="0.25">
      <c r="A321" s="135">
        <v>86</v>
      </c>
      <c r="B321" s="122" t="s">
        <v>258</v>
      </c>
      <c r="C321" s="123" t="s">
        <v>256</v>
      </c>
      <c r="D321" s="124" t="s">
        <v>257</v>
      </c>
      <c r="E321" s="124" t="s">
        <v>21</v>
      </c>
      <c r="F321" s="115"/>
      <c r="G321" s="116"/>
      <c r="H321" s="116"/>
      <c r="I321" s="116"/>
      <c r="J321" s="74"/>
      <c r="K321" s="74"/>
      <c r="L321" s="74"/>
      <c r="M321" s="116"/>
      <c r="N321" s="135"/>
      <c r="O321" s="150"/>
      <c r="P321" s="164"/>
      <c r="Q321" s="159"/>
    </row>
    <row r="322" spans="1:17" s="149" customFormat="1" ht="60" hidden="1" customHeight="1" x14ac:dyDescent="0.25">
      <c r="A322" s="135">
        <v>87</v>
      </c>
      <c r="B322" s="118" t="s">
        <v>259</v>
      </c>
      <c r="C322" s="123" t="s">
        <v>256</v>
      </c>
      <c r="D322" s="124" t="s">
        <v>257</v>
      </c>
      <c r="E322" s="124" t="s">
        <v>21</v>
      </c>
      <c r="F322" s="115"/>
      <c r="G322" s="116"/>
      <c r="H322" s="116"/>
      <c r="I322" s="116"/>
      <c r="J322" s="74"/>
      <c r="K322" s="74"/>
      <c r="L322" s="74"/>
      <c r="M322" s="116"/>
      <c r="N322" s="135"/>
      <c r="O322" s="150"/>
      <c r="P322" s="164"/>
      <c r="Q322" s="159"/>
    </row>
    <row r="323" spans="1:17" s="149" customFormat="1" ht="60" hidden="1" customHeight="1" x14ac:dyDescent="0.25">
      <c r="A323" s="135">
        <v>88</v>
      </c>
      <c r="B323" s="122" t="s">
        <v>260</v>
      </c>
      <c r="C323" s="123" t="s">
        <v>256</v>
      </c>
      <c r="D323" s="124" t="s">
        <v>257</v>
      </c>
      <c r="E323" s="124" t="s">
        <v>21</v>
      </c>
      <c r="F323" s="115"/>
      <c r="G323" s="116"/>
      <c r="H323" s="116"/>
      <c r="I323" s="116"/>
      <c r="J323" s="74"/>
      <c r="K323" s="74"/>
      <c r="L323" s="74"/>
      <c r="M323" s="116"/>
      <c r="N323" s="135"/>
      <c r="O323" s="150"/>
      <c r="P323" s="164"/>
      <c r="Q323" s="159"/>
    </row>
    <row r="324" spans="1:17" s="149" customFormat="1" ht="50.25" hidden="1" customHeight="1" x14ac:dyDescent="0.25">
      <c r="A324" s="135">
        <v>89</v>
      </c>
      <c r="B324" s="121" t="s">
        <v>510</v>
      </c>
      <c r="C324" s="135" t="s">
        <v>54</v>
      </c>
      <c r="D324" s="135" t="s">
        <v>55</v>
      </c>
      <c r="E324" s="135" t="s">
        <v>21</v>
      </c>
      <c r="F324" s="135" t="s">
        <v>132</v>
      </c>
      <c r="G324" s="136">
        <v>96</v>
      </c>
      <c r="H324" s="11">
        <v>96</v>
      </c>
      <c r="I324" s="11">
        <v>100</v>
      </c>
      <c r="J324" s="199">
        <v>100</v>
      </c>
      <c r="K324" s="199">
        <v>100</v>
      </c>
      <c r="L324" s="199">
        <v>100</v>
      </c>
      <c r="M324" s="11">
        <v>100</v>
      </c>
      <c r="N324" s="117" t="s">
        <v>132</v>
      </c>
      <c r="O324" s="135"/>
      <c r="P324" s="164"/>
      <c r="Q324" s="159"/>
    </row>
    <row r="325" spans="1:17" s="149" customFormat="1" ht="87" hidden="1" customHeight="1" x14ac:dyDescent="0.25">
      <c r="A325" s="135"/>
      <c r="B325" s="115" t="s">
        <v>115</v>
      </c>
      <c r="C325" s="115"/>
      <c r="D325" s="115"/>
      <c r="E325" s="115"/>
      <c r="F325" s="115"/>
      <c r="G325" s="116"/>
      <c r="H325" s="116"/>
      <c r="I325" s="116"/>
      <c r="J325" s="74"/>
      <c r="K325" s="74"/>
      <c r="L325" s="74"/>
      <c r="M325" s="116"/>
      <c r="N325" s="135"/>
      <c r="O325" s="150"/>
      <c r="P325" s="164"/>
      <c r="Q325" s="159"/>
    </row>
    <row r="326" spans="1:17" s="149" customFormat="1" ht="34.5" hidden="1" customHeight="1" x14ac:dyDescent="0.25">
      <c r="A326" s="135">
        <v>90</v>
      </c>
      <c r="B326" s="121" t="s">
        <v>511</v>
      </c>
      <c r="C326" s="135" t="s">
        <v>54</v>
      </c>
      <c r="D326" s="135" t="s">
        <v>153</v>
      </c>
      <c r="E326" s="135" t="s">
        <v>21</v>
      </c>
      <c r="F326" s="135" t="s">
        <v>132</v>
      </c>
      <c r="G326" s="135">
        <v>0</v>
      </c>
      <c r="H326" s="135"/>
      <c r="I326" s="135">
        <v>0</v>
      </c>
      <c r="J326" s="70">
        <v>0</v>
      </c>
      <c r="K326" s="70">
        <v>0</v>
      </c>
      <c r="L326" s="70">
        <v>0</v>
      </c>
      <c r="M326" s="135">
        <v>0</v>
      </c>
      <c r="N326" s="135" t="s">
        <v>132</v>
      </c>
      <c r="O326" s="135"/>
      <c r="P326" s="164"/>
      <c r="Q326" s="159"/>
    </row>
    <row r="327" spans="1:17" s="149" customFormat="1" ht="34.5" hidden="1" customHeight="1" x14ac:dyDescent="0.25">
      <c r="A327" s="135">
        <v>91</v>
      </c>
      <c r="B327" s="121" t="s">
        <v>512</v>
      </c>
      <c r="C327" s="135" t="s">
        <v>54</v>
      </c>
      <c r="D327" s="135" t="s">
        <v>153</v>
      </c>
      <c r="E327" s="135" t="s">
        <v>21</v>
      </c>
      <c r="F327" s="135" t="s">
        <v>132</v>
      </c>
      <c r="G327" s="135">
        <v>0</v>
      </c>
      <c r="H327" s="135"/>
      <c r="I327" s="135">
        <v>0</v>
      </c>
      <c r="J327" s="70">
        <v>0</v>
      </c>
      <c r="K327" s="70">
        <v>0</v>
      </c>
      <c r="L327" s="70">
        <v>0</v>
      </c>
      <c r="M327" s="135">
        <v>0</v>
      </c>
      <c r="N327" s="135" t="s">
        <v>132</v>
      </c>
      <c r="O327" s="135"/>
      <c r="P327" s="164"/>
      <c r="Q327" s="159"/>
    </row>
    <row r="328" spans="1:17" s="149" customFormat="1" ht="135.75" hidden="1" customHeight="1" x14ac:dyDescent="0.25">
      <c r="A328" s="135"/>
      <c r="B328" s="128" t="s">
        <v>118</v>
      </c>
      <c r="C328" s="128"/>
      <c r="D328" s="128"/>
      <c r="E328" s="128"/>
      <c r="F328" s="128"/>
      <c r="G328" s="125"/>
      <c r="H328" s="125"/>
      <c r="I328" s="125"/>
      <c r="J328" s="76"/>
      <c r="K328" s="76"/>
      <c r="L328" s="76"/>
      <c r="M328" s="125"/>
      <c r="N328" s="135"/>
      <c r="O328" s="150"/>
      <c r="P328" s="164"/>
      <c r="Q328" s="159"/>
    </row>
    <row r="329" spans="1:17" s="149" customFormat="1" ht="81.75" customHeight="1" x14ac:dyDescent="0.25">
      <c r="A329" s="135">
        <v>169</v>
      </c>
      <c r="B329" s="121" t="s">
        <v>513</v>
      </c>
      <c r="C329" s="135" t="s">
        <v>88</v>
      </c>
      <c r="D329" s="135" t="s">
        <v>89</v>
      </c>
      <c r="E329" s="135" t="s">
        <v>21</v>
      </c>
      <c r="F329" s="135" t="s">
        <v>132</v>
      </c>
      <c r="G329" s="135"/>
      <c r="H329" s="117">
        <v>82.2</v>
      </c>
      <c r="I329" s="117">
        <v>82.7</v>
      </c>
      <c r="J329" s="199">
        <v>84.1</v>
      </c>
      <c r="K329" s="199">
        <v>86.8</v>
      </c>
      <c r="L329" s="199">
        <v>89.6</v>
      </c>
      <c r="M329" s="117">
        <v>92.3</v>
      </c>
      <c r="N329" s="117" t="s">
        <v>132</v>
      </c>
      <c r="O329" s="135"/>
      <c r="P329" s="164"/>
      <c r="Q329" s="159"/>
    </row>
    <row r="330" spans="1:17" s="149" customFormat="1" ht="52.5" hidden="1" customHeight="1" x14ac:dyDescent="0.25">
      <c r="A330" s="135"/>
      <c r="B330" s="115" t="s">
        <v>514</v>
      </c>
      <c r="C330" s="135" t="s">
        <v>155</v>
      </c>
      <c r="D330" s="135" t="s">
        <v>156</v>
      </c>
      <c r="E330" s="135" t="s">
        <v>133</v>
      </c>
      <c r="F330" s="135" t="s">
        <v>150</v>
      </c>
      <c r="G330" s="135"/>
      <c r="H330" s="117"/>
      <c r="I330" s="117"/>
      <c r="J330" s="199"/>
      <c r="K330" s="199"/>
      <c r="L330" s="199"/>
      <c r="M330" s="117"/>
      <c r="N330" s="117" t="s">
        <v>132</v>
      </c>
      <c r="O330" s="135" t="s">
        <v>151</v>
      </c>
      <c r="P330" s="164"/>
      <c r="Q330" s="159"/>
    </row>
    <row r="331" spans="1:17" s="149" customFormat="1" ht="108" customHeight="1" x14ac:dyDescent="0.25">
      <c r="A331" s="135">
        <v>170</v>
      </c>
      <c r="B331" s="128" t="s">
        <v>120</v>
      </c>
      <c r="C331" s="128"/>
      <c r="D331" s="128"/>
      <c r="E331" s="128"/>
      <c r="F331" s="128"/>
      <c r="G331" s="125"/>
      <c r="H331" s="125"/>
      <c r="I331" s="125"/>
      <c r="J331" s="76"/>
      <c r="K331" s="76"/>
      <c r="L331" s="76"/>
      <c r="M331" s="125"/>
      <c r="N331" s="135"/>
      <c r="O331" s="150"/>
      <c r="P331" s="164"/>
      <c r="Q331" s="159"/>
    </row>
    <row r="332" spans="1:17" s="149" customFormat="1" ht="52.5" customHeight="1" x14ac:dyDescent="0.25">
      <c r="A332" s="182">
        <v>171</v>
      </c>
      <c r="B332" s="121" t="s">
        <v>515</v>
      </c>
      <c r="C332" s="182" t="s">
        <v>122</v>
      </c>
      <c r="D332" s="182" t="s">
        <v>20</v>
      </c>
      <c r="E332" s="182" t="s">
        <v>123</v>
      </c>
      <c r="F332" s="182" t="s">
        <v>132</v>
      </c>
      <c r="G332" s="182">
        <v>19.600000000000001</v>
      </c>
      <c r="H332" s="117">
        <v>19.8</v>
      </c>
      <c r="I332" s="117">
        <v>19.899999999999999</v>
      </c>
      <c r="J332" s="199">
        <v>20</v>
      </c>
      <c r="K332" s="199">
        <v>20.2</v>
      </c>
      <c r="L332" s="199">
        <v>20.3</v>
      </c>
      <c r="M332" s="117">
        <v>20.399999999999999</v>
      </c>
      <c r="N332" s="117" t="s">
        <v>132</v>
      </c>
      <c r="O332" s="182"/>
      <c r="P332" s="164"/>
      <c r="Q332" s="159"/>
    </row>
    <row r="333" spans="1:17" s="149" customFormat="1" ht="66.75" customHeight="1" x14ac:dyDescent="0.25">
      <c r="A333" s="135">
        <v>172</v>
      </c>
      <c r="B333" s="115" t="s">
        <v>124</v>
      </c>
      <c r="C333" s="115"/>
      <c r="D333" s="115"/>
      <c r="E333" s="115"/>
      <c r="F333" s="115"/>
      <c r="G333" s="116"/>
      <c r="H333" s="116"/>
      <c r="I333" s="116"/>
      <c r="J333" s="74"/>
      <c r="K333" s="74"/>
      <c r="L333" s="74"/>
      <c r="M333" s="116"/>
      <c r="N333" s="135"/>
      <c r="O333" s="150"/>
      <c r="P333" s="164"/>
      <c r="Q333" s="159"/>
    </row>
    <row r="334" spans="1:17" s="149" customFormat="1" ht="36" customHeight="1" x14ac:dyDescent="0.25">
      <c r="A334" s="135">
        <v>173</v>
      </c>
      <c r="B334" s="121" t="s">
        <v>516</v>
      </c>
      <c r="C334" s="135" t="s">
        <v>88</v>
      </c>
      <c r="D334" s="135" t="s">
        <v>157</v>
      </c>
      <c r="E334" s="135" t="s">
        <v>21</v>
      </c>
      <c r="F334" s="135" t="s">
        <v>132</v>
      </c>
      <c r="G334" s="135">
        <v>0</v>
      </c>
      <c r="H334" s="135">
        <v>0</v>
      </c>
      <c r="I334" s="135">
        <v>0</v>
      </c>
      <c r="J334" s="70">
        <v>0</v>
      </c>
      <c r="K334" s="70">
        <v>0</v>
      </c>
      <c r="L334" s="70">
        <v>100</v>
      </c>
      <c r="M334" s="135">
        <v>100</v>
      </c>
      <c r="N334" s="135" t="s">
        <v>132</v>
      </c>
      <c r="O334" s="135"/>
      <c r="P334" s="164"/>
      <c r="Q334" s="159"/>
    </row>
    <row r="335" spans="1:17" s="149" customFormat="1" ht="27" customHeight="1" x14ac:dyDescent="0.25">
      <c r="A335" s="186">
        <v>174</v>
      </c>
      <c r="B335" s="251" t="s">
        <v>268</v>
      </c>
      <c r="C335" s="239" t="s">
        <v>199</v>
      </c>
      <c r="D335" s="239" t="s">
        <v>199</v>
      </c>
      <c r="E335" s="186" t="s">
        <v>621</v>
      </c>
      <c r="F335" s="186"/>
      <c r="G335" s="186"/>
      <c r="H335" s="186"/>
      <c r="I335" s="186"/>
      <c r="J335" s="70"/>
      <c r="K335" s="70" t="s">
        <v>622</v>
      </c>
      <c r="L335" s="70"/>
      <c r="M335" s="186"/>
      <c r="N335" s="186"/>
      <c r="O335" s="186"/>
      <c r="P335" s="164"/>
      <c r="Q335" s="159"/>
    </row>
    <row r="336" spans="1:17" ht="50.25" customHeight="1" x14ac:dyDescent="0.25">
      <c r="A336" s="158">
        <v>175</v>
      </c>
      <c r="B336" s="252"/>
      <c r="C336" s="248"/>
      <c r="D336" s="248"/>
      <c r="E336" s="186" t="s">
        <v>133</v>
      </c>
      <c r="F336" s="186" t="s">
        <v>134</v>
      </c>
      <c r="G336" s="116"/>
      <c r="H336" s="116"/>
      <c r="I336" s="120"/>
      <c r="J336" s="203"/>
      <c r="K336" s="203">
        <v>4053.6</v>
      </c>
      <c r="L336" s="203"/>
      <c r="M336" s="120"/>
      <c r="N336" s="120" t="s">
        <v>624</v>
      </c>
      <c r="O336" s="186" t="s">
        <v>654</v>
      </c>
      <c r="P336" s="163"/>
      <c r="Q336" s="158"/>
    </row>
  </sheetData>
  <autoFilter ref="A5:O336" xr:uid="{00000000-0009-0000-0000-000001000000}"/>
  <mergeCells count="316">
    <mergeCell ref="Q21:Q22"/>
    <mergeCell ref="A280:A281"/>
    <mergeCell ref="A282:A283"/>
    <mergeCell ref="A284:A285"/>
    <mergeCell ref="A199:A200"/>
    <mergeCell ref="A201:A202"/>
    <mergeCell ref="A241:A242"/>
    <mergeCell ref="A254:A255"/>
    <mergeCell ref="A256:A257"/>
    <mergeCell ref="A262:A263"/>
    <mergeCell ref="A265:A266"/>
    <mergeCell ref="A268:A269"/>
    <mergeCell ref="A270:A271"/>
    <mergeCell ref="A273:A274"/>
    <mergeCell ref="A276:A277"/>
    <mergeCell ref="A278:A279"/>
    <mergeCell ref="A227:A228"/>
    <mergeCell ref="A229:A230"/>
    <mergeCell ref="A231:A232"/>
    <mergeCell ref="A233:A234"/>
    <mergeCell ref="A235:A236"/>
    <mergeCell ref="A237:A238"/>
    <mergeCell ref="A239:A240"/>
    <mergeCell ref="A243:A244"/>
    <mergeCell ref="A248:A249"/>
    <mergeCell ref="A208:A209"/>
    <mergeCell ref="A210:A211"/>
    <mergeCell ref="A212:A213"/>
    <mergeCell ref="A214:A215"/>
    <mergeCell ref="A216:A217"/>
    <mergeCell ref="A218:A219"/>
    <mergeCell ref="A220:A221"/>
    <mergeCell ref="A223:A224"/>
    <mergeCell ref="A225:A226"/>
    <mergeCell ref="A119:A120"/>
    <mergeCell ref="A187:A188"/>
    <mergeCell ref="A189:A190"/>
    <mergeCell ref="A191:A192"/>
    <mergeCell ref="A193:A194"/>
    <mergeCell ref="A195:A196"/>
    <mergeCell ref="A197:A198"/>
    <mergeCell ref="A203:A204"/>
    <mergeCell ref="A206:A207"/>
    <mergeCell ref="B216:B217"/>
    <mergeCell ref="C216:C217"/>
    <mergeCell ref="D216:D217"/>
    <mergeCell ref="F216:F217"/>
    <mergeCell ref="F195:F196"/>
    <mergeCell ref="B197:B198"/>
    <mergeCell ref="C197:C198"/>
    <mergeCell ref="D197:D198"/>
    <mergeCell ref="B199:B200"/>
    <mergeCell ref="C199:C200"/>
    <mergeCell ref="D199:D200"/>
    <mergeCell ref="F199:F200"/>
    <mergeCell ref="B208:B209"/>
    <mergeCell ref="C208:C209"/>
    <mergeCell ref="D208:D209"/>
    <mergeCell ref="F206:F207"/>
    <mergeCell ref="F208:F209"/>
    <mergeCell ref="B203:B204"/>
    <mergeCell ref="C203:C204"/>
    <mergeCell ref="D203:D204"/>
    <mergeCell ref="B206:B207"/>
    <mergeCell ref="C206:C207"/>
    <mergeCell ref="D206:D207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M3"/>
    <mergeCell ref="N3:N4"/>
    <mergeCell ref="O3:O4"/>
    <mergeCell ref="A71:A72"/>
    <mergeCell ref="A73:A74"/>
    <mergeCell ref="A84:O84"/>
    <mergeCell ref="A101:A103"/>
    <mergeCell ref="A105:A106"/>
    <mergeCell ref="A58:O58"/>
    <mergeCell ref="A63:A64"/>
    <mergeCell ref="B10:B11"/>
    <mergeCell ref="C10:C11"/>
    <mergeCell ref="D10:D11"/>
    <mergeCell ref="F10:F11"/>
    <mergeCell ref="B12:B13"/>
    <mergeCell ref="C12:C13"/>
    <mergeCell ref="D12:D13"/>
    <mergeCell ref="F12:F13"/>
    <mergeCell ref="B14:B15"/>
    <mergeCell ref="C14:C15"/>
    <mergeCell ref="D14:D15"/>
    <mergeCell ref="F14:F15"/>
    <mergeCell ref="A8:A16"/>
    <mergeCell ref="A29:A30"/>
    <mergeCell ref="A81:A82"/>
    <mergeCell ref="A21:A22"/>
    <mergeCell ref="B21:B22"/>
    <mergeCell ref="A303:A304"/>
    <mergeCell ref="C251:C253"/>
    <mergeCell ref="D251:D253"/>
    <mergeCell ref="E251:E253"/>
    <mergeCell ref="O251:O253"/>
    <mergeCell ref="A302:O302"/>
    <mergeCell ref="B254:B255"/>
    <mergeCell ref="C254:C255"/>
    <mergeCell ref="D254:D255"/>
    <mergeCell ref="F254:F255"/>
    <mergeCell ref="B256:B257"/>
    <mergeCell ref="C256:C257"/>
    <mergeCell ref="D256:D257"/>
    <mergeCell ref="B262:B263"/>
    <mergeCell ref="C262:C263"/>
    <mergeCell ref="D262:D263"/>
    <mergeCell ref="B268:B269"/>
    <mergeCell ref="C268:C269"/>
    <mergeCell ref="D268:D269"/>
    <mergeCell ref="F268:F269"/>
    <mergeCell ref="B270:B271"/>
    <mergeCell ref="C270:C271"/>
    <mergeCell ref="D270:D271"/>
    <mergeCell ref="F270:F271"/>
    <mergeCell ref="P3:P4"/>
    <mergeCell ref="A31:A32"/>
    <mergeCell ref="B31:B32"/>
    <mergeCell ref="C31:C32"/>
    <mergeCell ref="D31:D32"/>
    <mergeCell ref="F31:F32"/>
    <mergeCell ref="A27:A28"/>
    <mergeCell ref="B27:B28"/>
    <mergeCell ref="C27:C28"/>
    <mergeCell ref="B29:B30"/>
    <mergeCell ref="C29:C30"/>
    <mergeCell ref="D27:D28"/>
    <mergeCell ref="D29:D30"/>
    <mergeCell ref="A6:O6"/>
    <mergeCell ref="A7:O7"/>
    <mergeCell ref="C21:C22"/>
    <mergeCell ref="D21:D22"/>
    <mergeCell ref="F21:F22"/>
    <mergeCell ref="N21:N22"/>
    <mergeCell ref="O21:O22"/>
    <mergeCell ref="P21:P22"/>
    <mergeCell ref="B119:B120"/>
    <mergeCell ref="C119:C120"/>
    <mergeCell ref="B195:B196"/>
    <mergeCell ref="C195:C196"/>
    <mergeCell ref="D195:D196"/>
    <mergeCell ref="B191:B192"/>
    <mergeCell ref="C191:C192"/>
    <mergeCell ref="D191:D192"/>
    <mergeCell ref="F193:F194"/>
    <mergeCell ref="B187:B188"/>
    <mergeCell ref="C187:C188"/>
    <mergeCell ref="D187:D188"/>
    <mergeCell ref="F187:F188"/>
    <mergeCell ref="B189:B190"/>
    <mergeCell ref="C189:C190"/>
    <mergeCell ref="D189:D190"/>
    <mergeCell ref="B193:B194"/>
    <mergeCell ref="C193:C194"/>
    <mergeCell ref="D193:D194"/>
    <mergeCell ref="F119:F120"/>
    <mergeCell ref="D119:D120"/>
    <mergeCell ref="B220:B221"/>
    <mergeCell ref="C220:C221"/>
    <mergeCell ref="D220:D221"/>
    <mergeCell ref="F220:F221"/>
    <mergeCell ref="B223:B224"/>
    <mergeCell ref="C223:C224"/>
    <mergeCell ref="D223:D224"/>
    <mergeCell ref="F223:F224"/>
    <mergeCell ref="B210:B211"/>
    <mergeCell ref="C210:C211"/>
    <mergeCell ref="D210:D211"/>
    <mergeCell ref="F210:F211"/>
    <mergeCell ref="B214:B215"/>
    <mergeCell ref="C214:C215"/>
    <mergeCell ref="D214:D215"/>
    <mergeCell ref="F214:F215"/>
    <mergeCell ref="F212:F213"/>
    <mergeCell ref="B218:B219"/>
    <mergeCell ref="C218:C219"/>
    <mergeCell ref="D218:D219"/>
    <mergeCell ref="F218:F219"/>
    <mergeCell ref="B212:B213"/>
    <mergeCell ref="C212:C213"/>
    <mergeCell ref="D212:D213"/>
    <mergeCell ref="B229:B230"/>
    <mergeCell ref="C229:C230"/>
    <mergeCell ref="D229:D230"/>
    <mergeCell ref="F229:F230"/>
    <mergeCell ref="B231:B232"/>
    <mergeCell ref="C231:C232"/>
    <mergeCell ref="D231:D232"/>
    <mergeCell ref="F231:F232"/>
    <mergeCell ref="B225:B226"/>
    <mergeCell ref="C225:C226"/>
    <mergeCell ref="D225:D226"/>
    <mergeCell ref="F225:F226"/>
    <mergeCell ref="B227:B228"/>
    <mergeCell ref="C227:C228"/>
    <mergeCell ref="D227:D228"/>
    <mergeCell ref="F227:F228"/>
    <mergeCell ref="D239:D240"/>
    <mergeCell ref="F239:F240"/>
    <mergeCell ref="B233:B234"/>
    <mergeCell ref="C233:C234"/>
    <mergeCell ref="D233:D234"/>
    <mergeCell ref="F233:F234"/>
    <mergeCell ref="B235:B236"/>
    <mergeCell ref="C235:C236"/>
    <mergeCell ref="D235:D236"/>
    <mergeCell ref="F235:F236"/>
    <mergeCell ref="B248:B249"/>
    <mergeCell ref="C248:C249"/>
    <mergeCell ref="D248:D249"/>
    <mergeCell ref="F248:F249"/>
    <mergeCell ref="B201:B202"/>
    <mergeCell ref="C201:C202"/>
    <mergeCell ref="D201:D202"/>
    <mergeCell ref="F201:F202"/>
    <mergeCell ref="D241:D242"/>
    <mergeCell ref="F243:F244"/>
    <mergeCell ref="C243:C244"/>
    <mergeCell ref="D243:D244"/>
    <mergeCell ref="F241:F242"/>
    <mergeCell ref="B243:B244"/>
    <mergeCell ref="B245:B246"/>
    <mergeCell ref="C245:C246"/>
    <mergeCell ref="B241:B242"/>
    <mergeCell ref="C241:C242"/>
    <mergeCell ref="B237:B238"/>
    <mergeCell ref="C237:C238"/>
    <mergeCell ref="D237:D238"/>
    <mergeCell ref="F237:F238"/>
    <mergeCell ref="B239:B240"/>
    <mergeCell ref="C239:C240"/>
    <mergeCell ref="B273:B274"/>
    <mergeCell ref="C273:C274"/>
    <mergeCell ref="D273:D274"/>
    <mergeCell ref="F273:F274"/>
    <mergeCell ref="B276:B277"/>
    <mergeCell ref="C276:C277"/>
    <mergeCell ref="D276:D277"/>
    <mergeCell ref="F276:F277"/>
    <mergeCell ref="B265:B266"/>
    <mergeCell ref="C265:C266"/>
    <mergeCell ref="D265:D266"/>
    <mergeCell ref="F265:F266"/>
    <mergeCell ref="A272:XFD272"/>
    <mergeCell ref="O273:O274"/>
    <mergeCell ref="O276:O277"/>
    <mergeCell ref="B284:B285"/>
    <mergeCell ref="C284:C285"/>
    <mergeCell ref="D284:D285"/>
    <mergeCell ref="F284:F285"/>
    <mergeCell ref="B335:B336"/>
    <mergeCell ref="C335:C336"/>
    <mergeCell ref="D335:D336"/>
    <mergeCell ref="B278:B279"/>
    <mergeCell ref="C278:C279"/>
    <mergeCell ref="D278:D279"/>
    <mergeCell ref="F278:F279"/>
    <mergeCell ref="B280:B281"/>
    <mergeCell ref="C280:C281"/>
    <mergeCell ref="D280:D281"/>
    <mergeCell ref="F280:F281"/>
    <mergeCell ref="B282:B283"/>
    <mergeCell ref="C282:C283"/>
    <mergeCell ref="D282:D283"/>
    <mergeCell ref="F282:F283"/>
    <mergeCell ref="O193:O194"/>
    <mergeCell ref="O195:O196"/>
    <mergeCell ref="O197:O198"/>
    <mergeCell ref="O199:O200"/>
    <mergeCell ref="O201:O202"/>
    <mergeCell ref="O203:O204"/>
    <mergeCell ref="O206:O207"/>
    <mergeCell ref="O208:O209"/>
    <mergeCell ref="O210:O211"/>
    <mergeCell ref="O212:O213"/>
    <mergeCell ref="O214:O215"/>
    <mergeCell ref="O216:O217"/>
    <mergeCell ref="O218:O219"/>
    <mergeCell ref="O220:O221"/>
    <mergeCell ref="O223:O224"/>
    <mergeCell ref="O225:O226"/>
    <mergeCell ref="O227:O228"/>
    <mergeCell ref="O229:O230"/>
    <mergeCell ref="O278:O279"/>
    <mergeCell ref="O280:O281"/>
    <mergeCell ref="O282:O283"/>
    <mergeCell ref="O284:O285"/>
    <mergeCell ref="O231:O232"/>
    <mergeCell ref="O233:O234"/>
    <mergeCell ref="O237:O238"/>
    <mergeCell ref="O254:O255"/>
    <mergeCell ref="O256:O257"/>
    <mergeCell ref="O262:O263"/>
    <mergeCell ref="O265:O266"/>
    <mergeCell ref="O268:O269"/>
    <mergeCell ref="O270:O271"/>
    <mergeCell ref="N79:N80"/>
    <mergeCell ref="O79:O80"/>
    <mergeCell ref="P79:P80"/>
    <mergeCell ref="Q79:Q80"/>
    <mergeCell ref="A79:A80"/>
    <mergeCell ref="B79:B80"/>
    <mergeCell ref="C79:C80"/>
    <mergeCell ref="D79:D80"/>
    <mergeCell ref="F79:F80"/>
  </mergeCells>
  <phoneticPr fontId="21" type="noConversion"/>
  <printOptions horizontalCentered="1"/>
  <pageMargins left="0.196527777777778" right="0.196527777777778" top="0.39374999999999999" bottom="0.39305555555555599" header="0.511811023622047" footer="0.196527777777778"/>
  <pageSetup paperSize="9" scale="67" fitToHeight="0" orientation="landscape" horizontalDpi="300" verticalDpi="300" r:id="rId1"/>
  <headerFooter>
    <oddFooter>&amp;R&amp;"Times New Roman,Обычный"&amp;10&amp;P</oddFooter>
  </headerFooter>
  <rowBreaks count="4" manualBreakCount="4">
    <brk id="51" max="14" man="1"/>
    <brk id="96" max="14" man="1"/>
    <brk id="164" max="16383" man="1"/>
    <brk id="3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82"/>
  <sheetViews>
    <sheetView view="pageBreakPreview" zoomScale="60" zoomScaleNormal="100" workbookViewId="0">
      <pane xSplit="9" ySplit="14" topLeftCell="J15" activePane="bottomRight" state="frozen"/>
      <selection pane="topRight" activeCell="J1" sqref="J1"/>
      <selection pane="bottomLeft" activeCell="A15" sqref="A15"/>
      <selection pane="bottomRight" activeCell="E4" sqref="E4"/>
    </sheetView>
  </sheetViews>
  <sheetFormatPr defaultColWidth="8.7109375" defaultRowHeight="15" x14ac:dyDescent="0.25"/>
  <cols>
    <col min="1" max="1" width="7.28515625" style="31" customWidth="1"/>
    <col min="2" max="2" width="24.28515625" style="31" customWidth="1"/>
    <col min="3" max="3" width="15.5703125" style="31" customWidth="1"/>
    <col min="4" max="4" width="11" style="32" customWidth="1"/>
    <col min="5" max="5" width="14.5703125" style="32" customWidth="1"/>
    <col min="6" max="6" width="12.5703125" style="32" customWidth="1"/>
    <col min="7" max="7" width="15.28515625" style="32" customWidth="1"/>
    <col min="8" max="8" width="11" style="32" customWidth="1"/>
    <col min="9" max="9" width="12.140625" style="32" customWidth="1"/>
    <col min="10" max="10" width="11.140625" style="32" customWidth="1"/>
    <col min="11" max="11" width="10.85546875" style="32" customWidth="1"/>
    <col min="12" max="12" width="11.42578125" style="32" customWidth="1"/>
    <col min="13" max="13" width="14.28515625" style="32" customWidth="1"/>
    <col min="14" max="14" width="10.85546875" style="32" customWidth="1"/>
    <col min="15" max="15" width="11.42578125" style="32" customWidth="1"/>
    <col min="16" max="16" width="32.7109375" style="32" customWidth="1"/>
    <col min="17" max="18" width="9.140625" style="31" customWidth="1"/>
  </cols>
  <sheetData>
    <row r="1" spans="1:16" ht="18" customHeight="1" x14ac:dyDescent="0.25">
      <c r="O1" s="296" t="s">
        <v>158</v>
      </c>
      <c r="P1" s="296"/>
    </row>
    <row r="2" spans="1:16" ht="17.25" customHeight="1" x14ac:dyDescent="0.25">
      <c r="E2" s="33"/>
      <c r="G2" s="33"/>
      <c r="H2" s="33"/>
      <c r="I2" s="33"/>
      <c r="J2" s="33"/>
      <c r="K2" s="33"/>
      <c r="L2" s="33"/>
      <c r="M2" s="34"/>
      <c r="N2" s="34"/>
      <c r="O2" s="35"/>
      <c r="P2" s="35" t="s">
        <v>159</v>
      </c>
    </row>
    <row r="3" spans="1:16" ht="21" customHeight="1" x14ac:dyDescent="0.25">
      <c r="A3" s="36"/>
      <c r="B3" s="297" t="s">
        <v>187</v>
      </c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</row>
    <row r="4" spans="1:16" ht="18.75" customHeight="1" x14ac:dyDescent="0.25">
      <c r="A4" s="37"/>
      <c r="B4" s="37"/>
      <c r="C4" s="37"/>
      <c r="D4" s="37"/>
      <c r="E4" s="37"/>
      <c r="F4" s="37"/>
      <c r="G4" s="37"/>
      <c r="H4" s="37"/>
      <c r="I4" s="38"/>
      <c r="J4" s="38"/>
      <c r="K4" s="38"/>
      <c r="L4" s="298"/>
      <c r="M4" s="298"/>
      <c r="N4" s="37"/>
      <c r="O4" s="37"/>
      <c r="P4" s="37"/>
    </row>
    <row r="5" spans="1:16" x14ac:dyDescent="0.25">
      <c r="A5" s="39"/>
    </row>
    <row r="6" spans="1:16" s="40" customFormat="1" ht="15.75" customHeight="1" x14ac:dyDescent="0.25">
      <c r="A6" s="299" t="s">
        <v>160</v>
      </c>
      <c r="B6" s="299" t="s">
        <v>161</v>
      </c>
      <c r="C6" s="299" t="s">
        <v>162</v>
      </c>
      <c r="D6" s="299" t="s">
        <v>6</v>
      </c>
      <c r="E6" s="299" t="s">
        <v>163</v>
      </c>
      <c r="F6" s="299" t="s">
        <v>164</v>
      </c>
      <c r="G6" s="300" t="s">
        <v>165</v>
      </c>
      <c r="H6" s="299" t="s">
        <v>166</v>
      </c>
      <c r="I6" s="299"/>
      <c r="J6" s="299"/>
      <c r="K6" s="299"/>
      <c r="L6" s="299"/>
      <c r="M6" s="299" t="s">
        <v>167</v>
      </c>
      <c r="N6" s="301" t="s">
        <v>168</v>
      </c>
      <c r="O6" s="301"/>
      <c r="P6" s="301" t="s">
        <v>169</v>
      </c>
    </row>
    <row r="7" spans="1:16" s="40" customFormat="1" ht="53.25" customHeight="1" x14ac:dyDescent="0.25">
      <c r="A7" s="299"/>
      <c r="B7" s="299"/>
      <c r="C7" s="299"/>
      <c r="D7" s="299"/>
      <c r="E7" s="299"/>
      <c r="F7" s="299"/>
      <c r="G7" s="300"/>
      <c r="H7" s="41" t="s">
        <v>10</v>
      </c>
      <c r="I7" s="41" t="s">
        <v>11</v>
      </c>
      <c r="J7" s="41" t="s">
        <v>12</v>
      </c>
      <c r="K7" s="41" t="s">
        <v>13</v>
      </c>
      <c r="L7" s="41" t="s">
        <v>14</v>
      </c>
      <c r="M7" s="299"/>
      <c r="N7" s="77" t="s">
        <v>170</v>
      </c>
      <c r="O7" s="77" t="s">
        <v>171</v>
      </c>
      <c r="P7" s="301"/>
    </row>
    <row r="8" spans="1:16" x14ac:dyDescent="0.25">
      <c r="A8" s="42">
        <v>1</v>
      </c>
      <c r="B8" s="42">
        <v>2</v>
      </c>
      <c r="C8" s="42">
        <v>3</v>
      </c>
      <c r="D8" s="42">
        <v>4</v>
      </c>
      <c r="E8" s="42">
        <v>5</v>
      </c>
      <c r="F8" s="42">
        <v>6</v>
      </c>
      <c r="G8" s="42">
        <v>7</v>
      </c>
      <c r="H8" s="42">
        <v>8</v>
      </c>
      <c r="I8" s="42">
        <v>9</v>
      </c>
      <c r="J8" s="42">
        <v>10</v>
      </c>
      <c r="K8" s="42">
        <v>11</v>
      </c>
      <c r="L8" s="42">
        <v>12</v>
      </c>
      <c r="M8" s="42">
        <v>13</v>
      </c>
      <c r="N8" s="42">
        <v>14</v>
      </c>
      <c r="O8" s="42">
        <v>15</v>
      </c>
      <c r="P8" s="42">
        <v>16</v>
      </c>
    </row>
    <row r="9" spans="1:16" s="45" customFormat="1" ht="15" customHeight="1" x14ac:dyDescent="0.25">
      <c r="A9" s="294">
        <v>1</v>
      </c>
      <c r="B9" s="294" t="s">
        <v>188</v>
      </c>
      <c r="C9" s="43" t="s">
        <v>172</v>
      </c>
      <c r="D9" s="43"/>
      <c r="E9" s="44">
        <f t="shared" ref="E9:O9" si="0">E17+E25</f>
        <v>0</v>
      </c>
      <c r="F9" s="44">
        <f t="shared" si="0"/>
        <v>0</v>
      </c>
      <c r="G9" s="44">
        <f t="shared" si="0"/>
        <v>0</v>
      </c>
      <c r="H9" s="44">
        <f t="shared" si="0"/>
        <v>0</v>
      </c>
      <c r="I9" s="44">
        <f t="shared" si="0"/>
        <v>0</v>
      </c>
      <c r="J9" s="44">
        <f t="shared" si="0"/>
        <v>0</v>
      </c>
      <c r="K9" s="44">
        <f t="shared" si="0"/>
        <v>0</v>
      </c>
      <c r="L9" s="44">
        <f t="shared" si="0"/>
        <v>0</v>
      </c>
      <c r="M9" s="44">
        <f t="shared" si="0"/>
        <v>0</v>
      </c>
      <c r="N9" s="44">
        <f t="shared" si="0"/>
        <v>0</v>
      </c>
      <c r="O9" s="44">
        <f t="shared" si="0"/>
        <v>0</v>
      </c>
      <c r="P9" s="295"/>
    </row>
    <row r="10" spans="1:16" s="46" customFormat="1" x14ac:dyDescent="0.25">
      <c r="A10" s="294"/>
      <c r="B10" s="294"/>
      <c r="C10" s="43" t="s">
        <v>173</v>
      </c>
      <c r="D10" s="43"/>
      <c r="E10" s="44">
        <f t="shared" ref="E10:O10" si="1">E18+E26</f>
        <v>0</v>
      </c>
      <c r="F10" s="44">
        <f t="shared" si="1"/>
        <v>0</v>
      </c>
      <c r="G10" s="44">
        <f t="shared" si="1"/>
        <v>0</v>
      </c>
      <c r="H10" s="44">
        <f t="shared" si="1"/>
        <v>0</v>
      </c>
      <c r="I10" s="44">
        <f t="shared" si="1"/>
        <v>0</v>
      </c>
      <c r="J10" s="44">
        <f t="shared" si="1"/>
        <v>0</v>
      </c>
      <c r="K10" s="44">
        <f t="shared" si="1"/>
        <v>0</v>
      </c>
      <c r="L10" s="44">
        <f t="shared" si="1"/>
        <v>0</v>
      </c>
      <c r="M10" s="44">
        <f t="shared" si="1"/>
        <v>0</v>
      </c>
      <c r="N10" s="44">
        <f t="shared" si="1"/>
        <v>0</v>
      </c>
      <c r="O10" s="44">
        <f t="shared" si="1"/>
        <v>0</v>
      </c>
      <c r="P10" s="295"/>
    </row>
    <row r="11" spans="1:16" s="47" customFormat="1" x14ac:dyDescent="0.25">
      <c r="A11" s="294"/>
      <c r="B11" s="294"/>
      <c r="C11" s="43" t="s">
        <v>174</v>
      </c>
      <c r="D11" s="43" t="s">
        <v>175</v>
      </c>
      <c r="E11" s="44">
        <f t="shared" ref="E11:O11" si="2">E19+E27+E35+E43+E51+E59+E67+E75+E83+E91+E99+E107+E115+E123+E131+E139+E147+E155+E163+E171+E179+E187+E195+E203+E211</f>
        <v>8110000000</v>
      </c>
      <c r="F11" s="44">
        <f t="shared" si="2"/>
        <v>0</v>
      </c>
      <c r="G11" s="44">
        <f t="shared" si="2"/>
        <v>2760000000</v>
      </c>
      <c r="H11" s="44">
        <f t="shared" si="2"/>
        <v>0</v>
      </c>
      <c r="I11" s="44">
        <f t="shared" si="2"/>
        <v>0</v>
      </c>
      <c r="J11" s="44">
        <f t="shared" si="2"/>
        <v>0</v>
      </c>
      <c r="K11" s="44">
        <f t="shared" si="2"/>
        <v>0</v>
      </c>
      <c r="L11" s="44">
        <f t="shared" si="2"/>
        <v>0</v>
      </c>
      <c r="M11" s="44">
        <f t="shared" si="2"/>
        <v>5350000000</v>
      </c>
      <c r="N11" s="44">
        <f t="shared" si="2"/>
        <v>5</v>
      </c>
      <c r="O11" s="44">
        <f t="shared" si="2"/>
        <v>63</v>
      </c>
      <c r="P11" s="295"/>
    </row>
    <row r="12" spans="1:16" s="47" customFormat="1" x14ac:dyDescent="0.25">
      <c r="A12" s="294"/>
      <c r="B12" s="294"/>
      <c r="C12" s="48" t="s">
        <v>176</v>
      </c>
      <c r="D12" s="48"/>
      <c r="E12" s="49">
        <f t="shared" ref="E12:O12" si="3">E20+E28</f>
        <v>0</v>
      </c>
      <c r="F12" s="49">
        <f t="shared" si="3"/>
        <v>0</v>
      </c>
      <c r="G12" s="49">
        <v>1099000</v>
      </c>
      <c r="H12" s="49">
        <v>0</v>
      </c>
      <c r="I12" s="49">
        <v>0</v>
      </c>
      <c r="J12" s="49">
        <v>0</v>
      </c>
      <c r="K12" s="49">
        <f t="shared" si="3"/>
        <v>0</v>
      </c>
      <c r="L12" s="49">
        <f t="shared" si="3"/>
        <v>0</v>
      </c>
      <c r="M12" s="49">
        <f t="shared" si="3"/>
        <v>0</v>
      </c>
      <c r="N12" s="49">
        <f t="shared" si="3"/>
        <v>0</v>
      </c>
      <c r="O12" s="49">
        <f t="shared" si="3"/>
        <v>0</v>
      </c>
      <c r="P12" s="295"/>
    </row>
    <row r="13" spans="1:16" s="47" customFormat="1" x14ac:dyDescent="0.25">
      <c r="A13" s="294"/>
      <c r="B13" s="294"/>
      <c r="C13" s="48" t="s">
        <v>177</v>
      </c>
      <c r="D13" s="48"/>
      <c r="E13" s="49"/>
      <c r="F13" s="49"/>
      <c r="G13" s="49">
        <v>2262400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f t="shared" ref="M13" si="4">M21+M29+M37+M45+M53+M61+M69+M77+M85+M93+M101+M109+M117+M125+M133+M141+M149+M157+M165+M173+M181+M189+M197+M205+M213</f>
        <v>0</v>
      </c>
      <c r="N13" s="49">
        <v>0</v>
      </c>
      <c r="O13" s="49">
        <v>0</v>
      </c>
      <c r="P13" s="295"/>
    </row>
    <row r="14" spans="1:16" s="46" customFormat="1" ht="15" customHeight="1" x14ac:dyDescent="0.25">
      <c r="A14" s="294"/>
      <c r="B14" s="294"/>
      <c r="C14" s="48" t="s">
        <v>178</v>
      </c>
      <c r="D14" s="48"/>
      <c r="E14" s="49">
        <f t="shared" ref="E14:O14" si="5">E22+E30</f>
        <v>0</v>
      </c>
      <c r="F14" s="49">
        <f t="shared" si="5"/>
        <v>0</v>
      </c>
      <c r="G14" s="49">
        <f t="shared" si="5"/>
        <v>0</v>
      </c>
      <c r="H14" s="49">
        <f t="shared" si="5"/>
        <v>0</v>
      </c>
      <c r="I14" s="49">
        <f t="shared" si="5"/>
        <v>0</v>
      </c>
      <c r="J14" s="49">
        <f t="shared" si="5"/>
        <v>0</v>
      </c>
      <c r="K14" s="49">
        <f t="shared" si="5"/>
        <v>0</v>
      </c>
      <c r="L14" s="49">
        <f t="shared" si="5"/>
        <v>0</v>
      </c>
      <c r="M14" s="49">
        <f t="shared" si="5"/>
        <v>0</v>
      </c>
      <c r="N14" s="49">
        <f t="shared" si="5"/>
        <v>0</v>
      </c>
      <c r="O14" s="49">
        <f t="shared" si="5"/>
        <v>0</v>
      </c>
      <c r="P14" s="295"/>
    </row>
    <row r="15" spans="1:16" s="50" customFormat="1" x14ac:dyDescent="0.25">
      <c r="A15" s="294"/>
      <c r="B15" s="294"/>
      <c r="C15" s="48" t="s">
        <v>179</v>
      </c>
      <c r="D15" s="48"/>
      <c r="E15" s="49">
        <f t="shared" ref="E15:O15" si="6">E23+E31</f>
        <v>0</v>
      </c>
      <c r="F15" s="49">
        <f t="shared" si="6"/>
        <v>0</v>
      </c>
      <c r="G15" s="49">
        <f t="shared" si="6"/>
        <v>0</v>
      </c>
      <c r="H15" s="49">
        <f t="shared" si="6"/>
        <v>0</v>
      </c>
      <c r="I15" s="49">
        <f t="shared" si="6"/>
        <v>0</v>
      </c>
      <c r="J15" s="49">
        <f t="shared" si="6"/>
        <v>0</v>
      </c>
      <c r="K15" s="49">
        <f t="shared" si="6"/>
        <v>0</v>
      </c>
      <c r="L15" s="49">
        <f t="shared" si="6"/>
        <v>0</v>
      </c>
      <c r="M15" s="49">
        <f t="shared" si="6"/>
        <v>0</v>
      </c>
      <c r="N15" s="49">
        <f t="shared" si="6"/>
        <v>0</v>
      </c>
      <c r="O15" s="49">
        <f t="shared" si="6"/>
        <v>0</v>
      </c>
      <c r="P15" s="295"/>
    </row>
    <row r="16" spans="1:16" s="47" customFormat="1" x14ac:dyDescent="0.25">
      <c r="A16" s="294"/>
      <c r="B16" s="294"/>
      <c r="C16" s="48" t="s">
        <v>180</v>
      </c>
      <c r="D16" s="48"/>
      <c r="E16" s="49"/>
      <c r="F16" s="49"/>
      <c r="G16" s="49">
        <v>2260000</v>
      </c>
      <c r="H16" s="49">
        <v>0</v>
      </c>
      <c r="I16" s="49">
        <v>0</v>
      </c>
      <c r="J16" s="49">
        <v>0</v>
      </c>
      <c r="K16" s="49">
        <f t="shared" ref="K16:L16" si="7">K24+K32+K40+K48+K56+K64+K72+K80+K88+K96+K104+K112+K192</f>
        <v>0</v>
      </c>
      <c r="L16" s="49">
        <f t="shared" si="7"/>
        <v>0</v>
      </c>
      <c r="M16" s="49">
        <v>0</v>
      </c>
      <c r="N16" s="49">
        <v>0</v>
      </c>
      <c r="O16" s="49">
        <v>0</v>
      </c>
      <c r="P16" s="295"/>
    </row>
    <row r="17" spans="1:16" s="47" customFormat="1" ht="15" customHeight="1" x14ac:dyDescent="0.25">
      <c r="A17" s="291">
        <v>1</v>
      </c>
      <c r="B17" s="292" t="s">
        <v>207</v>
      </c>
      <c r="C17" s="51" t="s">
        <v>172</v>
      </c>
      <c r="D17" s="51"/>
      <c r="E17" s="52"/>
      <c r="F17" s="52"/>
      <c r="G17" s="52"/>
      <c r="H17" s="52"/>
      <c r="I17" s="52"/>
      <c r="J17" s="52"/>
      <c r="K17" s="52"/>
      <c r="L17" s="52"/>
      <c r="M17" s="52">
        <f>E17-F17-G17-H17-I17-J17-K17-L17</f>
        <v>0</v>
      </c>
      <c r="N17" s="52"/>
      <c r="O17" s="52"/>
      <c r="P17" s="293" t="s">
        <v>261</v>
      </c>
    </row>
    <row r="18" spans="1:16" s="47" customFormat="1" x14ac:dyDescent="0.25">
      <c r="A18" s="291"/>
      <c r="B18" s="291"/>
      <c r="C18" s="53" t="s">
        <v>173</v>
      </c>
      <c r="D18" s="54"/>
      <c r="E18" s="55"/>
      <c r="F18" s="55"/>
      <c r="G18" s="55"/>
      <c r="H18" s="55"/>
      <c r="I18" s="55"/>
      <c r="J18" s="55"/>
      <c r="K18" s="55"/>
      <c r="L18" s="55"/>
      <c r="M18" s="52">
        <f>E18-F18-G18-H18-I18-J18-K18-L18</f>
        <v>0</v>
      </c>
      <c r="N18" s="55"/>
      <c r="O18" s="55"/>
      <c r="P18" s="293"/>
    </row>
    <row r="19" spans="1:16" s="46" customFormat="1" x14ac:dyDescent="0.25">
      <c r="A19" s="291"/>
      <c r="B19" s="291"/>
      <c r="C19" s="56" t="s">
        <v>181</v>
      </c>
      <c r="D19" s="56" t="s">
        <v>175</v>
      </c>
      <c r="E19" s="57">
        <f t="shared" ref="E19:O19" si="8">SUM(E20:E24)</f>
        <v>260000000</v>
      </c>
      <c r="F19" s="57">
        <f t="shared" si="8"/>
        <v>0</v>
      </c>
      <c r="G19" s="57">
        <f t="shared" si="8"/>
        <v>260000000</v>
      </c>
      <c r="H19" s="57">
        <f t="shared" si="8"/>
        <v>0</v>
      </c>
      <c r="I19" s="57">
        <f t="shared" si="8"/>
        <v>0</v>
      </c>
      <c r="J19" s="57">
        <f t="shared" si="8"/>
        <v>0</v>
      </c>
      <c r="K19" s="57">
        <f t="shared" si="8"/>
        <v>0</v>
      </c>
      <c r="L19" s="57">
        <f t="shared" si="8"/>
        <v>0</v>
      </c>
      <c r="M19" s="57">
        <f t="shared" si="8"/>
        <v>0</v>
      </c>
      <c r="N19" s="57">
        <f t="shared" si="8"/>
        <v>0</v>
      </c>
      <c r="O19" s="57">
        <f t="shared" si="8"/>
        <v>8</v>
      </c>
      <c r="P19" s="293"/>
    </row>
    <row r="20" spans="1:16" s="46" customFormat="1" x14ac:dyDescent="0.25">
      <c r="A20" s="291"/>
      <c r="B20" s="291"/>
      <c r="C20" s="58" t="s">
        <v>176</v>
      </c>
      <c r="D20" s="58"/>
      <c r="E20" s="59"/>
      <c r="F20" s="59"/>
      <c r="G20" s="59"/>
      <c r="H20" s="59"/>
      <c r="I20" s="59"/>
      <c r="J20" s="59"/>
      <c r="K20" s="59"/>
      <c r="L20" s="59"/>
      <c r="M20" s="59">
        <f t="shared" ref="M20:M26" si="9">E20-F20-G20-H20-I20-J20-K20-L20</f>
        <v>0</v>
      </c>
      <c r="N20" s="59"/>
      <c r="O20" s="59"/>
      <c r="P20" s="293"/>
    </row>
    <row r="21" spans="1:16" s="46" customFormat="1" x14ac:dyDescent="0.25">
      <c r="A21" s="291"/>
      <c r="B21" s="291"/>
      <c r="C21" s="58" t="s">
        <v>177</v>
      </c>
      <c r="D21" s="58"/>
      <c r="E21" s="59"/>
      <c r="F21" s="59"/>
      <c r="G21" s="59"/>
      <c r="H21" s="59"/>
      <c r="I21" s="59"/>
      <c r="J21" s="59"/>
      <c r="K21" s="59"/>
      <c r="L21" s="59"/>
      <c r="M21" s="59">
        <f t="shared" si="9"/>
        <v>0</v>
      </c>
      <c r="N21" s="59"/>
      <c r="O21" s="59"/>
      <c r="P21" s="293"/>
    </row>
    <row r="22" spans="1:16" s="46" customFormat="1" x14ac:dyDescent="0.25">
      <c r="A22" s="291"/>
      <c r="B22" s="291"/>
      <c r="C22" s="58" t="s">
        <v>178</v>
      </c>
      <c r="D22" s="58"/>
      <c r="E22" s="59"/>
      <c r="F22" s="59"/>
      <c r="G22" s="59"/>
      <c r="H22" s="59"/>
      <c r="I22" s="59"/>
      <c r="J22" s="59"/>
      <c r="K22" s="59"/>
      <c r="L22" s="59"/>
      <c r="M22" s="59">
        <f t="shared" si="9"/>
        <v>0</v>
      </c>
      <c r="N22" s="59"/>
      <c r="O22" s="59"/>
      <c r="P22" s="293"/>
    </row>
    <row r="23" spans="1:16" s="46" customFormat="1" x14ac:dyDescent="0.25">
      <c r="A23" s="291"/>
      <c r="B23" s="291"/>
      <c r="C23" s="58" t="s">
        <v>179</v>
      </c>
      <c r="D23" s="58"/>
      <c r="E23" s="59"/>
      <c r="F23" s="59"/>
      <c r="G23" s="59"/>
      <c r="H23" s="59"/>
      <c r="I23" s="59"/>
      <c r="J23" s="59"/>
      <c r="K23" s="59"/>
      <c r="L23" s="59"/>
      <c r="M23" s="59">
        <f t="shared" si="9"/>
        <v>0</v>
      </c>
      <c r="N23" s="59"/>
      <c r="O23" s="59"/>
      <c r="P23" s="293"/>
    </row>
    <row r="24" spans="1:16" s="60" customFormat="1" x14ac:dyDescent="0.25">
      <c r="A24" s="291"/>
      <c r="B24" s="291"/>
      <c r="C24" s="58" t="s">
        <v>180</v>
      </c>
      <c r="D24" s="58"/>
      <c r="E24" s="59">
        <v>260000000</v>
      </c>
      <c r="F24" s="59"/>
      <c r="G24" s="59">
        <v>260000000</v>
      </c>
      <c r="H24" s="59"/>
      <c r="I24" s="59"/>
      <c r="J24" s="59"/>
      <c r="K24" s="59"/>
      <c r="L24" s="59"/>
      <c r="M24" s="59">
        <f t="shared" si="9"/>
        <v>0</v>
      </c>
      <c r="N24" s="59"/>
      <c r="O24" s="59">
        <v>8</v>
      </c>
      <c r="P24" s="293"/>
    </row>
    <row r="25" spans="1:16" s="60" customFormat="1" ht="15" customHeight="1" x14ac:dyDescent="0.25">
      <c r="A25" s="291">
        <v>2</v>
      </c>
      <c r="B25" s="292" t="s">
        <v>208</v>
      </c>
      <c r="C25" s="51" t="s">
        <v>172</v>
      </c>
      <c r="D25" s="51"/>
      <c r="E25" s="52"/>
      <c r="F25" s="52"/>
      <c r="G25" s="52"/>
      <c r="H25" s="52"/>
      <c r="I25" s="52"/>
      <c r="J25" s="52"/>
      <c r="K25" s="52"/>
      <c r="L25" s="52"/>
      <c r="M25" s="52">
        <f t="shared" si="9"/>
        <v>0</v>
      </c>
      <c r="N25" s="52"/>
      <c r="O25" s="52"/>
      <c r="P25" s="293" t="s">
        <v>262</v>
      </c>
    </row>
    <row r="26" spans="1:16" s="60" customFormat="1" x14ac:dyDescent="0.25">
      <c r="A26" s="291"/>
      <c r="B26" s="291"/>
      <c r="C26" s="53" t="s">
        <v>173</v>
      </c>
      <c r="D26" s="51"/>
      <c r="E26" s="55"/>
      <c r="F26" s="55"/>
      <c r="G26" s="55"/>
      <c r="H26" s="55"/>
      <c r="I26" s="55"/>
      <c r="J26" s="55"/>
      <c r="K26" s="55"/>
      <c r="L26" s="55"/>
      <c r="M26" s="52">
        <f t="shared" si="9"/>
        <v>0</v>
      </c>
      <c r="N26" s="55"/>
      <c r="O26" s="55"/>
      <c r="P26" s="293"/>
    </row>
    <row r="27" spans="1:16" s="60" customFormat="1" x14ac:dyDescent="0.25">
      <c r="A27" s="291"/>
      <c r="B27" s="291"/>
      <c r="C27" s="56" t="s">
        <v>181</v>
      </c>
      <c r="D27" s="56" t="s">
        <v>175</v>
      </c>
      <c r="E27" s="57">
        <f t="shared" ref="E27:O27" si="10">SUM(E28:E32)</f>
        <v>500000000</v>
      </c>
      <c r="F27" s="57">
        <f t="shared" si="10"/>
        <v>0</v>
      </c>
      <c r="G27" s="57">
        <f t="shared" si="10"/>
        <v>500000000</v>
      </c>
      <c r="H27" s="57">
        <f t="shared" si="10"/>
        <v>0</v>
      </c>
      <c r="I27" s="57">
        <f t="shared" si="10"/>
        <v>0</v>
      </c>
      <c r="J27" s="57">
        <f t="shared" si="10"/>
        <v>0</v>
      </c>
      <c r="K27" s="57">
        <f t="shared" si="10"/>
        <v>0</v>
      </c>
      <c r="L27" s="57">
        <f t="shared" si="10"/>
        <v>0</v>
      </c>
      <c r="M27" s="57">
        <f t="shared" si="10"/>
        <v>0</v>
      </c>
      <c r="N27" s="57">
        <f t="shared" si="10"/>
        <v>0</v>
      </c>
      <c r="O27" s="57">
        <f t="shared" si="10"/>
        <v>3</v>
      </c>
      <c r="P27" s="293"/>
    </row>
    <row r="28" spans="1:16" s="60" customFormat="1" x14ac:dyDescent="0.25">
      <c r="A28" s="291"/>
      <c r="B28" s="291"/>
      <c r="C28" s="58" t="s">
        <v>176</v>
      </c>
      <c r="D28" s="58"/>
      <c r="E28" s="59"/>
      <c r="F28" s="59"/>
      <c r="G28" s="59"/>
      <c r="H28" s="59"/>
      <c r="I28" s="59"/>
      <c r="J28" s="59"/>
      <c r="K28" s="59"/>
      <c r="L28" s="59"/>
      <c r="M28" s="59">
        <f t="shared" ref="M28:M34" si="11">E28-F28-G28-H28-I28-J28-K28-L28</f>
        <v>0</v>
      </c>
      <c r="N28" s="59"/>
      <c r="O28" s="59"/>
      <c r="P28" s="293"/>
    </row>
    <row r="29" spans="1:16" s="61" customFormat="1" x14ac:dyDescent="0.25">
      <c r="A29" s="291"/>
      <c r="B29" s="291"/>
      <c r="C29" s="58" t="s">
        <v>177</v>
      </c>
      <c r="D29" s="58"/>
      <c r="E29" s="59"/>
      <c r="F29" s="59"/>
      <c r="G29" s="59"/>
      <c r="H29" s="59"/>
      <c r="I29" s="59"/>
      <c r="J29" s="59"/>
      <c r="K29" s="59"/>
      <c r="L29" s="59"/>
      <c r="M29" s="59">
        <f t="shared" si="11"/>
        <v>0</v>
      </c>
      <c r="N29" s="59"/>
      <c r="O29" s="59"/>
      <c r="P29" s="293"/>
    </row>
    <row r="30" spans="1:16" s="61" customFormat="1" x14ac:dyDescent="0.25">
      <c r="A30" s="291"/>
      <c r="B30" s="291"/>
      <c r="C30" s="58" t="s">
        <v>178</v>
      </c>
      <c r="D30" s="58"/>
      <c r="E30" s="59"/>
      <c r="F30" s="59"/>
      <c r="G30" s="59"/>
      <c r="H30" s="59"/>
      <c r="I30" s="59"/>
      <c r="J30" s="59"/>
      <c r="K30" s="59"/>
      <c r="L30" s="59"/>
      <c r="M30" s="59">
        <f t="shared" si="11"/>
        <v>0</v>
      </c>
      <c r="N30" s="59"/>
      <c r="O30" s="59"/>
      <c r="P30" s="293"/>
    </row>
    <row r="31" spans="1:16" s="61" customFormat="1" x14ac:dyDescent="0.25">
      <c r="A31" s="291"/>
      <c r="B31" s="291"/>
      <c r="C31" s="58" t="s">
        <v>179</v>
      </c>
      <c r="D31" s="58"/>
      <c r="E31" s="59"/>
      <c r="F31" s="59"/>
      <c r="G31" s="59"/>
      <c r="H31" s="59"/>
      <c r="I31" s="59"/>
      <c r="J31" s="59"/>
      <c r="K31" s="59"/>
      <c r="L31" s="59"/>
      <c r="M31" s="59">
        <f t="shared" si="11"/>
        <v>0</v>
      </c>
      <c r="N31" s="59"/>
      <c r="O31" s="59"/>
      <c r="P31" s="293"/>
    </row>
    <row r="32" spans="1:16" s="45" customFormat="1" x14ac:dyDescent="0.25">
      <c r="A32" s="291"/>
      <c r="B32" s="291"/>
      <c r="C32" s="58" t="s">
        <v>180</v>
      </c>
      <c r="D32" s="58"/>
      <c r="E32" s="59">
        <v>500000000</v>
      </c>
      <c r="F32" s="59"/>
      <c r="G32" s="59">
        <v>500000000</v>
      </c>
      <c r="H32" s="59"/>
      <c r="I32" s="59"/>
      <c r="J32" s="59"/>
      <c r="K32" s="59"/>
      <c r="L32" s="59"/>
      <c r="M32" s="59">
        <f t="shared" si="11"/>
        <v>0</v>
      </c>
      <c r="N32" s="59"/>
      <c r="O32" s="59">
        <v>3</v>
      </c>
      <c r="P32" s="293"/>
    </row>
    <row r="33" spans="1:16" s="60" customFormat="1" ht="15" customHeight="1" x14ac:dyDescent="0.25">
      <c r="A33" s="291">
        <v>3</v>
      </c>
      <c r="B33" s="292" t="s">
        <v>209</v>
      </c>
      <c r="C33" s="51" t="s">
        <v>172</v>
      </c>
      <c r="D33" s="51"/>
      <c r="E33" s="52"/>
      <c r="F33" s="52"/>
      <c r="G33" s="52"/>
      <c r="H33" s="52"/>
      <c r="I33" s="52"/>
      <c r="J33" s="52"/>
      <c r="K33" s="52"/>
      <c r="L33" s="52"/>
      <c r="M33" s="52">
        <f t="shared" si="11"/>
        <v>0</v>
      </c>
      <c r="N33" s="52"/>
      <c r="O33" s="52"/>
      <c r="P33" s="293" t="s">
        <v>263</v>
      </c>
    </row>
    <row r="34" spans="1:16" s="60" customFormat="1" x14ac:dyDescent="0.25">
      <c r="A34" s="291"/>
      <c r="B34" s="291"/>
      <c r="C34" s="53" t="s">
        <v>173</v>
      </c>
      <c r="D34" s="51"/>
      <c r="E34" s="55"/>
      <c r="F34" s="55"/>
      <c r="G34" s="55"/>
      <c r="H34" s="55"/>
      <c r="I34" s="55"/>
      <c r="J34" s="55"/>
      <c r="K34" s="55"/>
      <c r="L34" s="55"/>
      <c r="M34" s="52">
        <f t="shared" si="11"/>
        <v>0</v>
      </c>
      <c r="N34" s="55"/>
      <c r="O34" s="55"/>
      <c r="P34" s="293"/>
    </row>
    <row r="35" spans="1:16" s="60" customFormat="1" x14ac:dyDescent="0.25">
      <c r="A35" s="291"/>
      <c r="B35" s="291"/>
      <c r="C35" s="56" t="s">
        <v>181</v>
      </c>
      <c r="D35" s="56" t="s">
        <v>175</v>
      </c>
      <c r="E35" s="57">
        <f t="shared" ref="E35:O35" si="12">SUM(E36:E40)</f>
        <v>100000000</v>
      </c>
      <c r="F35" s="57">
        <f t="shared" si="12"/>
        <v>0</v>
      </c>
      <c r="G35" s="57">
        <f t="shared" si="12"/>
        <v>100000000</v>
      </c>
      <c r="H35" s="57">
        <f t="shared" si="12"/>
        <v>0</v>
      </c>
      <c r="I35" s="57">
        <f t="shared" si="12"/>
        <v>0</v>
      </c>
      <c r="J35" s="57">
        <f t="shared" si="12"/>
        <v>0</v>
      </c>
      <c r="K35" s="57">
        <f t="shared" si="12"/>
        <v>0</v>
      </c>
      <c r="L35" s="57">
        <f t="shared" si="12"/>
        <v>0</v>
      </c>
      <c r="M35" s="57">
        <f t="shared" si="12"/>
        <v>0</v>
      </c>
      <c r="N35" s="57">
        <f t="shared" si="12"/>
        <v>0</v>
      </c>
      <c r="O35" s="57">
        <f t="shared" si="12"/>
        <v>3</v>
      </c>
      <c r="P35" s="293"/>
    </row>
    <row r="36" spans="1:16" s="60" customFormat="1" x14ac:dyDescent="0.25">
      <c r="A36" s="291"/>
      <c r="B36" s="291"/>
      <c r="C36" s="58" t="s">
        <v>176</v>
      </c>
      <c r="D36" s="58"/>
      <c r="E36" s="59"/>
      <c r="F36" s="59"/>
      <c r="G36" s="59"/>
      <c r="H36" s="59"/>
      <c r="I36" s="59"/>
      <c r="J36" s="59"/>
      <c r="K36" s="59"/>
      <c r="L36" s="59"/>
      <c r="M36" s="59">
        <f t="shared" ref="M36:M42" si="13">E36-F36-G36-H36-I36-J36-K36-L36</f>
        <v>0</v>
      </c>
      <c r="N36" s="59"/>
      <c r="O36" s="59"/>
      <c r="P36" s="293"/>
    </row>
    <row r="37" spans="1:16" s="61" customFormat="1" x14ac:dyDescent="0.25">
      <c r="A37" s="291"/>
      <c r="B37" s="291"/>
      <c r="C37" s="58" t="s">
        <v>177</v>
      </c>
      <c r="D37" s="58"/>
      <c r="E37" s="59"/>
      <c r="F37" s="59"/>
      <c r="G37" s="59"/>
      <c r="H37" s="59"/>
      <c r="I37" s="59"/>
      <c r="J37" s="59"/>
      <c r="K37" s="59"/>
      <c r="L37" s="59"/>
      <c r="M37" s="59">
        <f t="shared" si="13"/>
        <v>0</v>
      </c>
      <c r="N37" s="59"/>
      <c r="O37" s="59"/>
      <c r="P37" s="293"/>
    </row>
    <row r="38" spans="1:16" s="61" customFormat="1" x14ac:dyDescent="0.25">
      <c r="A38" s="291"/>
      <c r="B38" s="291"/>
      <c r="C38" s="58" t="s">
        <v>178</v>
      </c>
      <c r="D38" s="58"/>
      <c r="E38" s="59"/>
      <c r="F38" s="59"/>
      <c r="G38" s="59"/>
      <c r="H38" s="59"/>
      <c r="I38" s="59"/>
      <c r="J38" s="59"/>
      <c r="K38" s="59"/>
      <c r="L38" s="59"/>
      <c r="M38" s="59">
        <f t="shared" si="13"/>
        <v>0</v>
      </c>
      <c r="N38" s="59"/>
      <c r="O38" s="59"/>
      <c r="P38" s="293"/>
    </row>
    <row r="39" spans="1:16" s="61" customFormat="1" x14ac:dyDescent="0.25">
      <c r="A39" s="291"/>
      <c r="B39" s="291"/>
      <c r="C39" s="58" t="s">
        <v>179</v>
      </c>
      <c r="D39" s="58"/>
      <c r="E39" s="59"/>
      <c r="F39" s="59"/>
      <c r="G39" s="59"/>
      <c r="H39" s="59"/>
      <c r="I39" s="59"/>
      <c r="J39" s="59"/>
      <c r="K39" s="59"/>
      <c r="L39" s="59"/>
      <c r="M39" s="59">
        <f t="shared" si="13"/>
        <v>0</v>
      </c>
      <c r="N39" s="59"/>
      <c r="O39" s="59"/>
      <c r="P39" s="293"/>
    </row>
    <row r="40" spans="1:16" s="45" customFormat="1" x14ac:dyDescent="0.25">
      <c r="A40" s="291"/>
      <c r="B40" s="291"/>
      <c r="C40" s="58" t="s">
        <v>180</v>
      </c>
      <c r="D40" s="58"/>
      <c r="E40" s="59">
        <v>100000000</v>
      </c>
      <c r="F40" s="59"/>
      <c r="G40" s="59">
        <v>100000000</v>
      </c>
      <c r="H40" s="59"/>
      <c r="I40" s="59"/>
      <c r="J40" s="59"/>
      <c r="K40" s="59"/>
      <c r="L40" s="59"/>
      <c r="M40" s="59">
        <f t="shared" si="13"/>
        <v>0</v>
      </c>
      <c r="N40" s="59"/>
      <c r="O40" s="59">
        <v>3</v>
      </c>
      <c r="P40" s="293"/>
    </row>
    <row r="41" spans="1:16" s="60" customFormat="1" ht="15" customHeight="1" x14ac:dyDescent="0.25">
      <c r="A41" s="291">
        <v>4</v>
      </c>
      <c r="B41" s="292" t="s">
        <v>210</v>
      </c>
      <c r="C41" s="51" t="s">
        <v>172</v>
      </c>
      <c r="D41" s="51"/>
      <c r="E41" s="52"/>
      <c r="F41" s="52"/>
      <c r="G41" s="52"/>
      <c r="H41" s="52"/>
      <c r="I41" s="52"/>
      <c r="J41" s="52"/>
      <c r="K41" s="52"/>
      <c r="L41" s="52"/>
      <c r="M41" s="52">
        <f t="shared" si="13"/>
        <v>0</v>
      </c>
      <c r="N41" s="52"/>
      <c r="O41" s="52"/>
      <c r="P41" s="293" t="s">
        <v>264</v>
      </c>
    </row>
    <row r="42" spans="1:16" s="60" customFormat="1" x14ac:dyDescent="0.25">
      <c r="A42" s="291"/>
      <c r="B42" s="291"/>
      <c r="C42" s="53" t="s">
        <v>173</v>
      </c>
      <c r="D42" s="51"/>
      <c r="E42" s="55"/>
      <c r="F42" s="55"/>
      <c r="G42" s="55"/>
      <c r="H42" s="55"/>
      <c r="I42" s="55"/>
      <c r="J42" s="55"/>
      <c r="K42" s="55"/>
      <c r="L42" s="55"/>
      <c r="M42" s="52">
        <f t="shared" si="13"/>
        <v>0</v>
      </c>
      <c r="N42" s="55"/>
      <c r="O42" s="55"/>
      <c r="P42" s="293"/>
    </row>
    <row r="43" spans="1:16" s="60" customFormat="1" x14ac:dyDescent="0.25">
      <c r="A43" s="291"/>
      <c r="B43" s="291"/>
      <c r="C43" s="56" t="s">
        <v>181</v>
      </c>
      <c r="D43" s="56" t="s">
        <v>175</v>
      </c>
      <c r="E43" s="57">
        <f t="shared" ref="E43:O43" si="14">SUM(E44:E48)</f>
        <v>1500000000</v>
      </c>
      <c r="F43" s="57">
        <f t="shared" si="14"/>
        <v>0</v>
      </c>
      <c r="G43" s="57">
        <f t="shared" si="14"/>
        <v>600000000</v>
      </c>
      <c r="H43" s="57">
        <f t="shared" si="14"/>
        <v>0</v>
      </c>
      <c r="I43" s="57">
        <f t="shared" si="14"/>
        <v>0</v>
      </c>
      <c r="J43" s="57">
        <f t="shared" si="14"/>
        <v>0</v>
      </c>
      <c r="K43" s="57">
        <f t="shared" si="14"/>
        <v>0</v>
      </c>
      <c r="L43" s="57">
        <f t="shared" si="14"/>
        <v>0</v>
      </c>
      <c r="M43" s="57">
        <f t="shared" si="14"/>
        <v>900000000</v>
      </c>
      <c r="N43" s="57">
        <f t="shared" si="14"/>
        <v>5</v>
      </c>
      <c r="O43" s="57">
        <f t="shared" si="14"/>
        <v>15</v>
      </c>
      <c r="P43" s="293"/>
    </row>
    <row r="44" spans="1:16" s="60" customFormat="1" x14ac:dyDescent="0.25">
      <c r="A44" s="291"/>
      <c r="B44" s="291"/>
      <c r="C44" s="58" t="s">
        <v>176</v>
      </c>
      <c r="D44" s="58"/>
      <c r="E44" s="59"/>
      <c r="F44" s="59"/>
      <c r="G44" s="59"/>
      <c r="H44" s="59"/>
      <c r="I44" s="59"/>
      <c r="J44" s="59"/>
      <c r="K44" s="59"/>
      <c r="L44" s="59"/>
      <c r="M44" s="59">
        <f t="shared" ref="M44:M50" si="15">E44-F44-G44-H44-I44-J44-K44-L44</f>
        <v>0</v>
      </c>
      <c r="N44" s="59"/>
      <c r="O44" s="59"/>
      <c r="P44" s="293"/>
    </row>
    <row r="45" spans="1:16" s="61" customFormat="1" x14ac:dyDescent="0.25">
      <c r="A45" s="291"/>
      <c r="B45" s="291"/>
      <c r="C45" s="58" t="s">
        <v>177</v>
      </c>
      <c r="D45" s="58"/>
      <c r="E45" s="59"/>
      <c r="F45" s="59"/>
      <c r="G45" s="59"/>
      <c r="H45" s="59"/>
      <c r="I45" s="59"/>
      <c r="J45" s="59"/>
      <c r="K45" s="59"/>
      <c r="L45" s="59"/>
      <c r="M45" s="59">
        <f t="shared" si="15"/>
        <v>0</v>
      </c>
      <c r="N45" s="59"/>
      <c r="O45" s="59"/>
      <c r="P45" s="293"/>
    </row>
    <row r="46" spans="1:16" s="61" customFormat="1" x14ac:dyDescent="0.25">
      <c r="A46" s="291"/>
      <c r="B46" s="291"/>
      <c r="C46" s="58" t="s">
        <v>178</v>
      </c>
      <c r="D46" s="58"/>
      <c r="E46" s="59"/>
      <c r="F46" s="59"/>
      <c r="G46" s="59"/>
      <c r="H46" s="59"/>
      <c r="I46" s="59"/>
      <c r="J46" s="59"/>
      <c r="K46" s="59"/>
      <c r="L46" s="59"/>
      <c r="M46" s="59">
        <f t="shared" si="15"/>
        <v>0</v>
      </c>
      <c r="N46" s="59"/>
      <c r="O46" s="59"/>
      <c r="P46" s="293"/>
    </row>
    <row r="47" spans="1:16" s="61" customFormat="1" x14ac:dyDescent="0.25">
      <c r="A47" s="291"/>
      <c r="B47" s="291"/>
      <c r="C47" s="58" t="s">
        <v>179</v>
      </c>
      <c r="D47" s="58"/>
      <c r="E47" s="59"/>
      <c r="F47" s="59"/>
      <c r="G47" s="59"/>
      <c r="H47" s="59"/>
      <c r="I47" s="59"/>
      <c r="J47" s="59"/>
      <c r="K47" s="59"/>
      <c r="L47" s="59"/>
      <c r="M47" s="59">
        <f t="shared" si="15"/>
        <v>0</v>
      </c>
      <c r="N47" s="59"/>
      <c r="O47" s="59"/>
      <c r="P47" s="293"/>
    </row>
    <row r="48" spans="1:16" s="45" customFormat="1" x14ac:dyDescent="0.25">
      <c r="A48" s="291"/>
      <c r="B48" s="291"/>
      <c r="C48" s="58" t="s">
        <v>180</v>
      </c>
      <c r="D48" s="58"/>
      <c r="E48" s="59">
        <v>1500000000</v>
      </c>
      <c r="F48" s="59"/>
      <c r="G48" s="59">
        <v>600000000</v>
      </c>
      <c r="H48" s="59"/>
      <c r="I48" s="59"/>
      <c r="J48" s="59"/>
      <c r="K48" s="59"/>
      <c r="L48" s="59"/>
      <c r="M48" s="59">
        <f t="shared" si="15"/>
        <v>900000000</v>
      </c>
      <c r="N48" s="59">
        <v>5</v>
      </c>
      <c r="O48" s="59">
        <v>15</v>
      </c>
      <c r="P48" s="293"/>
    </row>
    <row r="49" spans="1:16" s="60" customFormat="1" ht="15" customHeight="1" x14ac:dyDescent="0.25">
      <c r="A49" s="291">
        <v>5</v>
      </c>
      <c r="B49" s="292" t="s">
        <v>211</v>
      </c>
      <c r="C49" s="51" t="s">
        <v>172</v>
      </c>
      <c r="D49" s="51"/>
      <c r="E49" s="52"/>
      <c r="F49" s="52"/>
      <c r="G49" s="52"/>
      <c r="H49" s="52"/>
      <c r="I49" s="52"/>
      <c r="J49" s="52"/>
      <c r="K49" s="52"/>
      <c r="L49" s="52"/>
      <c r="M49" s="52">
        <f t="shared" si="15"/>
        <v>0</v>
      </c>
      <c r="N49" s="52"/>
      <c r="O49" s="52"/>
      <c r="P49" s="293" t="s">
        <v>265</v>
      </c>
    </row>
    <row r="50" spans="1:16" s="60" customFormat="1" x14ac:dyDescent="0.25">
      <c r="A50" s="291"/>
      <c r="B50" s="291"/>
      <c r="C50" s="53" t="s">
        <v>173</v>
      </c>
      <c r="D50" s="51"/>
      <c r="E50" s="55"/>
      <c r="F50" s="55"/>
      <c r="G50" s="55"/>
      <c r="H50" s="55"/>
      <c r="I50" s="55"/>
      <c r="J50" s="55"/>
      <c r="K50" s="55"/>
      <c r="L50" s="55"/>
      <c r="M50" s="52">
        <f t="shared" si="15"/>
        <v>0</v>
      </c>
      <c r="N50" s="55"/>
      <c r="O50" s="55"/>
      <c r="P50" s="293"/>
    </row>
    <row r="51" spans="1:16" s="60" customFormat="1" x14ac:dyDescent="0.25">
      <c r="A51" s="291"/>
      <c r="B51" s="291"/>
      <c r="C51" s="56" t="s">
        <v>181</v>
      </c>
      <c r="D51" s="56" t="s">
        <v>175</v>
      </c>
      <c r="E51" s="57">
        <f t="shared" ref="E51:O51" si="16">SUM(E52:E56)</f>
        <v>4200000000</v>
      </c>
      <c r="F51" s="57">
        <f t="shared" si="16"/>
        <v>0</v>
      </c>
      <c r="G51" s="57">
        <f t="shared" si="16"/>
        <v>1300000000</v>
      </c>
      <c r="H51" s="57">
        <f t="shared" si="16"/>
        <v>0</v>
      </c>
      <c r="I51" s="57">
        <f t="shared" si="16"/>
        <v>0</v>
      </c>
      <c r="J51" s="57">
        <f t="shared" si="16"/>
        <v>0</v>
      </c>
      <c r="K51" s="57">
        <f t="shared" si="16"/>
        <v>0</v>
      </c>
      <c r="L51" s="57">
        <f t="shared" si="16"/>
        <v>0</v>
      </c>
      <c r="M51" s="57">
        <f t="shared" si="16"/>
        <v>2900000000</v>
      </c>
      <c r="N51" s="57">
        <f t="shared" si="16"/>
        <v>0</v>
      </c>
      <c r="O51" s="57">
        <f t="shared" si="16"/>
        <v>10</v>
      </c>
      <c r="P51" s="293"/>
    </row>
    <row r="52" spans="1:16" s="60" customFormat="1" x14ac:dyDescent="0.25">
      <c r="A52" s="291"/>
      <c r="B52" s="291"/>
      <c r="C52" s="58" t="s">
        <v>176</v>
      </c>
      <c r="D52" s="58"/>
      <c r="E52" s="59"/>
      <c r="F52" s="59"/>
      <c r="G52" s="59"/>
      <c r="H52" s="59"/>
      <c r="I52" s="59"/>
      <c r="J52" s="59"/>
      <c r="K52" s="59"/>
      <c r="L52" s="59"/>
      <c r="M52" s="59">
        <f t="shared" ref="M52:M58" si="17">E52-F52-G52-H52-I52-J52-K52-L52</f>
        <v>0</v>
      </c>
      <c r="N52" s="59"/>
      <c r="O52" s="59"/>
      <c r="P52" s="293"/>
    </row>
    <row r="53" spans="1:16" s="61" customFormat="1" x14ac:dyDescent="0.25">
      <c r="A53" s="291"/>
      <c r="B53" s="291"/>
      <c r="C53" s="58" t="s">
        <v>177</v>
      </c>
      <c r="D53" s="58"/>
      <c r="E53" s="59"/>
      <c r="F53" s="59"/>
      <c r="G53" s="59"/>
      <c r="H53" s="59"/>
      <c r="I53" s="59"/>
      <c r="J53" s="59"/>
      <c r="K53" s="59"/>
      <c r="L53" s="59"/>
      <c r="M53" s="59">
        <f t="shared" si="17"/>
        <v>0</v>
      </c>
      <c r="N53" s="59"/>
      <c r="O53" s="59"/>
      <c r="P53" s="293"/>
    </row>
    <row r="54" spans="1:16" s="61" customFormat="1" x14ac:dyDescent="0.25">
      <c r="A54" s="291"/>
      <c r="B54" s="291"/>
      <c r="C54" s="58" t="s">
        <v>178</v>
      </c>
      <c r="D54" s="58"/>
      <c r="E54" s="59"/>
      <c r="F54" s="59"/>
      <c r="G54" s="59"/>
      <c r="H54" s="59"/>
      <c r="I54" s="59"/>
      <c r="J54" s="59"/>
      <c r="K54" s="59"/>
      <c r="L54" s="59"/>
      <c r="M54" s="59">
        <f t="shared" si="17"/>
        <v>0</v>
      </c>
      <c r="N54" s="59"/>
      <c r="O54" s="59"/>
      <c r="P54" s="293"/>
    </row>
    <row r="55" spans="1:16" s="61" customFormat="1" x14ac:dyDescent="0.25">
      <c r="A55" s="291"/>
      <c r="B55" s="291"/>
      <c r="C55" s="58" t="s">
        <v>179</v>
      </c>
      <c r="D55" s="58"/>
      <c r="E55" s="59"/>
      <c r="F55" s="59"/>
      <c r="G55" s="59"/>
      <c r="H55" s="59"/>
      <c r="I55" s="59"/>
      <c r="J55" s="59"/>
      <c r="K55" s="59"/>
      <c r="L55" s="59"/>
      <c r="M55" s="59">
        <f t="shared" si="17"/>
        <v>0</v>
      </c>
      <c r="N55" s="59"/>
      <c r="O55" s="59"/>
      <c r="P55" s="293"/>
    </row>
    <row r="56" spans="1:16" s="45" customFormat="1" x14ac:dyDescent="0.25">
      <c r="A56" s="291"/>
      <c r="B56" s="291"/>
      <c r="C56" s="58" t="s">
        <v>180</v>
      </c>
      <c r="D56" s="58"/>
      <c r="E56" s="59">
        <v>4200000000</v>
      </c>
      <c r="F56" s="59"/>
      <c r="G56" s="59">
        <v>1300000000</v>
      </c>
      <c r="H56" s="59"/>
      <c r="I56" s="59"/>
      <c r="J56" s="59"/>
      <c r="K56" s="59"/>
      <c r="L56" s="59"/>
      <c r="M56" s="59">
        <f t="shared" si="17"/>
        <v>2900000000</v>
      </c>
      <c r="N56" s="59"/>
      <c r="O56" s="59">
        <v>10</v>
      </c>
      <c r="P56" s="293"/>
    </row>
    <row r="57" spans="1:16" s="60" customFormat="1" ht="15" customHeight="1" x14ac:dyDescent="0.25">
      <c r="A57" s="291">
        <v>6</v>
      </c>
      <c r="B57" s="292" t="s">
        <v>212</v>
      </c>
      <c r="C57" s="51" t="s">
        <v>172</v>
      </c>
      <c r="D57" s="51"/>
      <c r="E57" s="52"/>
      <c r="F57" s="52"/>
      <c r="G57" s="52"/>
      <c r="H57" s="52"/>
      <c r="I57" s="52"/>
      <c r="J57" s="52"/>
      <c r="K57" s="52"/>
      <c r="L57" s="52"/>
      <c r="M57" s="52">
        <f t="shared" si="17"/>
        <v>0</v>
      </c>
      <c r="N57" s="52"/>
      <c r="O57" s="52"/>
      <c r="P57" s="293" t="s">
        <v>266</v>
      </c>
    </row>
    <row r="58" spans="1:16" s="60" customFormat="1" x14ac:dyDescent="0.25">
      <c r="A58" s="291"/>
      <c r="B58" s="291"/>
      <c r="C58" s="53" t="s">
        <v>173</v>
      </c>
      <c r="D58" s="51"/>
      <c r="E58" s="55"/>
      <c r="F58" s="55"/>
      <c r="G58" s="55"/>
      <c r="H58" s="55"/>
      <c r="I58" s="55"/>
      <c r="J58" s="55"/>
      <c r="K58" s="55"/>
      <c r="L58" s="55"/>
      <c r="M58" s="52">
        <f t="shared" si="17"/>
        <v>0</v>
      </c>
      <c r="N58" s="55"/>
      <c r="O58" s="55"/>
      <c r="P58" s="293"/>
    </row>
    <row r="59" spans="1:16" s="60" customFormat="1" x14ac:dyDescent="0.25">
      <c r="A59" s="291"/>
      <c r="B59" s="291"/>
      <c r="C59" s="56" t="s">
        <v>181</v>
      </c>
      <c r="D59" s="56" t="s">
        <v>175</v>
      </c>
      <c r="E59" s="57">
        <f t="shared" ref="E59:O59" si="18">SUM(E60:E64)</f>
        <v>1000000000</v>
      </c>
      <c r="F59" s="57">
        <f t="shared" si="18"/>
        <v>0</v>
      </c>
      <c r="G59" s="57">
        <f t="shared" si="18"/>
        <v>0</v>
      </c>
      <c r="H59" s="57">
        <f t="shared" si="18"/>
        <v>0</v>
      </c>
      <c r="I59" s="57">
        <f t="shared" si="18"/>
        <v>0</v>
      </c>
      <c r="J59" s="57">
        <f t="shared" si="18"/>
        <v>0</v>
      </c>
      <c r="K59" s="57">
        <f t="shared" si="18"/>
        <v>0</v>
      </c>
      <c r="L59" s="57">
        <f t="shared" si="18"/>
        <v>0</v>
      </c>
      <c r="M59" s="57">
        <f t="shared" si="18"/>
        <v>1000000000</v>
      </c>
      <c r="N59" s="57">
        <f t="shared" si="18"/>
        <v>0</v>
      </c>
      <c r="O59" s="57">
        <f t="shared" si="18"/>
        <v>2</v>
      </c>
      <c r="P59" s="293"/>
    </row>
    <row r="60" spans="1:16" s="60" customFormat="1" x14ac:dyDescent="0.25">
      <c r="A60" s="291"/>
      <c r="B60" s="291"/>
      <c r="C60" s="58" t="s">
        <v>176</v>
      </c>
      <c r="D60" s="58"/>
      <c r="E60" s="59"/>
      <c r="F60" s="59"/>
      <c r="G60" s="59"/>
      <c r="H60" s="59"/>
      <c r="I60" s="59"/>
      <c r="J60" s="59"/>
      <c r="K60" s="59"/>
      <c r="L60" s="59"/>
      <c r="M60" s="59">
        <f t="shared" ref="M60:M66" si="19">E60-F60-G60-H60-I60-J60-K60-L60</f>
        <v>0</v>
      </c>
      <c r="N60" s="59"/>
      <c r="O60" s="59"/>
      <c r="P60" s="293"/>
    </row>
    <row r="61" spans="1:16" s="61" customFormat="1" x14ac:dyDescent="0.25">
      <c r="A61" s="291"/>
      <c r="B61" s="291"/>
      <c r="C61" s="58" t="s">
        <v>177</v>
      </c>
      <c r="D61" s="58"/>
      <c r="E61" s="59"/>
      <c r="F61" s="59"/>
      <c r="G61" s="59"/>
      <c r="H61" s="59"/>
      <c r="I61" s="59"/>
      <c r="J61" s="59"/>
      <c r="K61" s="59"/>
      <c r="L61" s="59"/>
      <c r="M61" s="59">
        <f t="shared" si="19"/>
        <v>0</v>
      </c>
      <c r="N61" s="59"/>
      <c r="O61" s="59"/>
      <c r="P61" s="293"/>
    </row>
    <row r="62" spans="1:16" s="61" customFormat="1" x14ac:dyDescent="0.25">
      <c r="A62" s="291"/>
      <c r="B62" s="291"/>
      <c r="C62" s="58" t="s">
        <v>178</v>
      </c>
      <c r="D62" s="58"/>
      <c r="E62" s="59"/>
      <c r="F62" s="59"/>
      <c r="G62" s="59"/>
      <c r="H62" s="59"/>
      <c r="I62" s="59"/>
      <c r="J62" s="59"/>
      <c r="K62" s="59"/>
      <c r="L62" s="59"/>
      <c r="M62" s="59">
        <f t="shared" si="19"/>
        <v>0</v>
      </c>
      <c r="N62" s="59"/>
      <c r="O62" s="59"/>
      <c r="P62" s="293"/>
    </row>
    <row r="63" spans="1:16" s="61" customFormat="1" x14ac:dyDescent="0.25">
      <c r="A63" s="291"/>
      <c r="B63" s="291"/>
      <c r="C63" s="58" t="s">
        <v>179</v>
      </c>
      <c r="D63" s="58"/>
      <c r="E63" s="59"/>
      <c r="F63" s="59"/>
      <c r="G63" s="59"/>
      <c r="H63" s="59"/>
      <c r="I63" s="59"/>
      <c r="J63" s="59"/>
      <c r="K63" s="59"/>
      <c r="L63" s="59"/>
      <c r="M63" s="59">
        <f t="shared" si="19"/>
        <v>0</v>
      </c>
      <c r="N63" s="59"/>
      <c r="O63" s="59"/>
      <c r="P63" s="293"/>
    </row>
    <row r="64" spans="1:16" s="45" customFormat="1" x14ac:dyDescent="0.25">
      <c r="A64" s="291"/>
      <c r="B64" s="291"/>
      <c r="C64" s="58" t="s">
        <v>180</v>
      </c>
      <c r="D64" s="58"/>
      <c r="E64" s="59">
        <v>1000000000</v>
      </c>
      <c r="F64" s="59"/>
      <c r="G64" s="59"/>
      <c r="H64" s="59"/>
      <c r="I64" s="59"/>
      <c r="J64" s="59"/>
      <c r="K64" s="59"/>
      <c r="L64" s="59"/>
      <c r="M64" s="59">
        <f t="shared" si="19"/>
        <v>1000000000</v>
      </c>
      <c r="N64" s="59"/>
      <c r="O64" s="59">
        <v>2</v>
      </c>
      <c r="P64" s="293"/>
    </row>
    <row r="65" spans="1:16" s="60" customFormat="1" ht="15" customHeight="1" x14ac:dyDescent="0.25">
      <c r="A65" s="291">
        <v>7</v>
      </c>
      <c r="B65" s="292" t="s">
        <v>213</v>
      </c>
      <c r="C65" s="51" t="s">
        <v>172</v>
      </c>
      <c r="D65" s="51"/>
      <c r="E65" s="52"/>
      <c r="F65" s="52"/>
      <c r="G65" s="52"/>
      <c r="H65" s="52"/>
      <c r="I65" s="52"/>
      <c r="J65" s="52"/>
      <c r="K65" s="52"/>
      <c r="L65" s="52"/>
      <c r="M65" s="52">
        <f t="shared" si="19"/>
        <v>0</v>
      </c>
      <c r="N65" s="52"/>
      <c r="O65" s="52"/>
      <c r="P65" s="293" t="s">
        <v>266</v>
      </c>
    </row>
    <row r="66" spans="1:16" s="60" customFormat="1" x14ac:dyDescent="0.25">
      <c r="A66" s="291"/>
      <c r="B66" s="291"/>
      <c r="C66" s="53" t="s">
        <v>173</v>
      </c>
      <c r="D66" s="51"/>
      <c r="E66" s="55"/>
      <c r="F66" s="55"/>
      <c r="G66" s="55"/>
      <c r="H66" s="55"/>
      <c r="I66" s="55"/>
      <c r="J66" s="55"/>
      <c r="K66" s="55"/>
      <c r="L66" s="55"/>
      <c r="M66" s="52">
        <f t="shared" si="19"/>
        <v>0</v>
      </c>
      <c r="N66" s="55"/>
      <c r="O66" s="55"/>
      <c r="P66" s="293"/>
    </row>
    <row r="67" spans="1:16" s="60" customFormat="1" x14ac:dyDescent="0.25">
      <c r="A67" s="291"/>
      <c r="B67" s="291"/>
      <c r="C67" s="56" t="s">
        <v>181</v>
      </c>
      <c r="D67" s="56" t="s">
        <v>175</v>
      </c>
      <c r="E67" s="57">
        <f t="shared" ref="E67:O67" si="20">SUM(E68:E72)</f>
        <v>400000000</v>
      </c>
      <c r="F67" s="57">
        <f t="shared" si="20"/>
        <v>0</v>
      </c>
      <c r="G67" s="57">
        <f t="shared" si="20"/>
        <v>0</v>
      </c>
      <c r="H67" s="57">
        <f t="shared" si="20"/>
        <v>0</v>
      </c>
      <c r="I67" s="57">
        <f t="shared" si="20"/>
        <v>0</v>
      </c>
      <c r="J67" s="57">
        <f t="shared" si="20"/>
        <v>0</v>
      </c>
      <c r="K67" s="57">
        <f t="shared" si="20"/>
        <v>0</v>
      </c>
      <c r="L67" s="57">
        <f t="shared" si="20"/>
        <v>0</v>
      </c>
      <c r="M67" s="57">
        <f t="shared" si="20"/>
        <v>400000000</v>
      </c>
      <c r="N67" s="57">
        <f t="shared" si="20"/>
        <v>0</v>
      </c>
      <c r="O67" s="57">
        <f t="shared" si="20"/>
        <v>2</v>
      </c>
      <c r="P67" s="293"/>
    </row>
    <row r="68" spans="1:16" s="60" customFormat="1" x14ac:dyDescent="0.25">
      <c r="A68" s="291"/>
      <c r="B68" s="291"/>
      <c r="C68" s="58" t="s">
        <v>176</v>
      </c>
      <c r="D68" s="58"/>
      <c r="E68" s="59"/>
      <c r="F68" s="59"/>
      <c r="G68" s="59"/>
      <c r="H68" s="59"/>
      <c r="I68" s="59"/>
      <c r="J68" s="59"/>
      <c r="K68" s="59"/>
      <c r="L68" s="59"/>
      <c r="M68" s="59">
        <f t="shared" ref="M68:M74" si="21">E68-F68-G68-H68-I68-J68-K68-L68</f>
        <v>0</v>
      </c>
      <c r="N68" s="59"/>
      <c r="O68" s="59"/>
      <c r="P68" s="293"/>
    </row>
    <row r="69" spans="1:16" s="61" customFormat="1" x14ac:dyDescent="0.25">
      <c r="A69" s="291"/>
      <c r="B69" s="291"/>
      <c r="C69" s="58" t="s">
        <v>177</v>
      </c>
      <c r="D69" s="58"/>
      <c r="E69" s="59"/>
      <c r="F69" s="59"/>
      <c r="G69" s="59"/>
      <c r="H69" s="59"/>
      <c r="I69" s="59"/>
      <c r="J69" s="59"/>
      <c r="K69" s="59"/>
      <c r="L69" s="59"/>
      <c r="M69" s="59">
        <f t="shared" si="21"/>
        <v>0</v>
      </c>
      <c r="N69" s="59"/>
      <c r="O69" s="59"/>
      <c r="P69" s="293"/>
    </row>
    <row r="70" spans="1:16" s="61" customFormat="1" x14ac:dyDescent="0.25">
      <c r="A70" s="291"/>
      <c r="B70" s="291"/>
      <c r="C70" s="58" t="s">
        <v>178</v>
      </c>
      <c r="D70" s="58"/>
      <c r="E70" s="59"/>
      <c r="F70" s="59"/>
      <c r="G70" s="59"/>
      <c r="H70" s="59"/>
      <c r="I70" s="59"/>
      <c r="J70" s="59"/>
      <c r="K70" s="59"/>
      <c r="L70" s="59"/>
      <c r="M70" s="59">
        <f t="shared" si="21"/>
        <v>0</v>
      </c>
      <c r="N70" s="59"/>
      <c r="O70" s="59"/>
      <c r="P70" s="293"/>
    </row>
    <row r="71" spans="1:16" s="61" customFormat="1" x14ac:dyDescent="0.25">
      <c r="A71" s="291"/>
      <c r="B71" s="291"/>
      <c r="C71" s="58" t="s">
        <v>179</v>
      </c>
      <c r="D71" s="58"/>
      <c r="E71" s="59"/>
      <c r="F71" s="59"/>
      <c r="G71" s="59"/>
      <c r="H71" s="59"/>
      <c r="I71" s="59"/>
      <c r="J71" s="59"/>
      <c r="K71" s="59"/>
      <c r="L71" s="59"/>
      <c r="M71" s="59">
        <f t="shared" si="21"/>
        <v>0</v>
      </c>
      <c r="N71" s="59"/>
      <c r="O71" s="59"/>
      <c r="P71" s="293"/>
    </row>
    <row r="72" spans="1:16" s="45" customFormat="1" x14ac:dyDescent="0.25">
      <c r="A72" s="291"/>
      <c r="B72" s="291"/>
      <c r="C72" s="58" t="s">
        <v>180</v>
      </c>
      <c r="D72" s="58"/>
      <c r="E72" s="59">
        <v>400000000</v>
      </c>
      <c r="F72" s="59"/>
      <c r="G72" s="59"/>
      <c r="H72" s="59"/>
      <c r="I72" s="59"/>
      <c r="J72" s="59"/>
      <c r="K72" s="59"/>
      <c r="L72" s="59"/>
      <c r="M72" s="59">
        <f t="shared" si="21"/>
        <v>400000000</v>
      </c>
      <c r="N72" s="59"/>
      <c r="O72" s="59">
        <v>2</v>
      </c>
      <c r="P72" s="293"/>
    </row>
    <row r="73" spans="1:16" s="60" customFormat="1" ht="15" customHeight="1" x14ac:dyDescent="0.25">
      <c r="A73" s="291">
        <v>8</v>
      </c>
      <c r="B73" s="292" t="s">
        <v>214</v>
      </c>
      <c r="C73" s="51" t="s">
        <v>172</v>
      </c>
      <c r="D73" s="51"/>
      <c r="E73" s="52"/>
      <c r="F73" s="52"/>
      <c r="G73" s="52"/>
      <c r="H73" s="52"/>
      <c r="I73" s="52"/>
      <c r="J73" s="52"/>
      <c r="K73" s="52"/>
      <c r="L73" s="52"/>
      <c r="M73" s="52">
        <f t="shared" si="21"/>
        <v>0</v>
      </c>
      <c r="N73" s="52"/>
      <c r="O73" s="52"/>
      <c r="P73" s="293" t="s">
        <v>267</v>
      </c>
    </row>
    <row r="74" spans="1:16" s="60" customFormat="1" x14ac:dyDescent="0.25">
      <c r="A74" s="291"/>
      <c r="B74" s="291"/>
      <c r="C74" s="53" t="s">
        <v>173</v>
      </c>
      <c r="D74" s="51"/>
      <c r="E74" s="55"/>
      <c r="F74" s="55"/>
      <c r="G74" s="55"/>
      <c r="H74" s="55"/>
      <c r="I74" s="55"/>
      <c r="J74" s="55"/>
      <c r="K74" s="55"/>
      <c r="L74" s="55"/>
      <c r="M74" s="52">
        <f t="shared" si="21"/>
        <v>0</v>
      </c>
      <c r="N74" s="55"/>
      <c r="O74" s="55"/>
      <c r="P74" s="293"/>
    </row>
    <row r="75" spans="1:16" s="60" customFormat="1" x14ac:dyDescent="0.25">
      <c r="A75" s="291"/>
      <c r="B75" s="291"/>
      <c r="C75" s="56" t="s">
        <v>181</v>
      </c>
      <c r="D75" s="56" t="s">
        <v>175</v>
      </c>
      <c r="E75" s="57">
        <f t="shared" ref="E75:O75" si="22">SUM(E76:E80)</f>
        <v>150000000</v>
      </c>
      <c r="F75" s="57">
        <f t="shared" si="22"/>
        <v>0</v>
      </c>
      <c r="G75" s="57">
        <f t="shared" si="22"/>
        <v>0</v>
      </c>
      <c r="H75" s="57">
        <f t="shared" si="22"/>
        <v>0</v>
      </c>
      <c r="I75" s="57">
        <f t="shared" si="22"/>
        <v>0</v>
      </c>
      <c r="J75" s="57">
        <f t="shared" si="22"/>
        <v>0</v>
      </c>
      <c r="K75" s="57">
        <f t="shared" si="22"/>
        <v>0</v>
      </c>
      <c r="L75" s="57">
        <f t="shared" si="22"/>
        <v>0</v>
      </c>
      <c r="M75" s="57">
        <f t="shared" si="22"/>
        <v>150000000</v>
      </c>
      <c r="N75" s="57">
        <f t="shared" si="22"/>
        <v>0</v>
      </c>
      <c r="O75" s="57">
        <f t="shared" si="22"/>
        <v>20</v>
      </c>
      <c r="P75" s="293"/>
    </row>
    <row r="76" spans="1:16" s="60" customFormat="1" x14ac:dyDescent="0.25">
      <c r="A76" s="291"/>
      <c r="B76" s="291"/>
      <c r="C76" s="58" t="s">
        <v>176</v>
      </c>
      <c r="D76" s="58"/>
      <c r="E76" s="59"/>
      <c r="F76" s="59"/>
      <c r="G76" s="59"/>
      <c r="H76" s="59"/>
      <c r="I76" s="59"/>
      <c r="J76" s="59"/>
      <c r="K76" s="59"/>
      <c r="L76" s="59"/>
      <c r="M76" s="59">
        <f t="shared" ref="M76:M82" si="23">E76-F76-G76-H76-I76-J76-K76-L76</f>
        <v>0</v>
      </c>
      <c r="N76" s="59"/>
      <c r="O76" s="59"/>
      <c r="P76" s="293"/>
    </row>
    <row r="77" spans="1:16" s="61" customFormat="1" x14ac:dyDescent="0.25">
      <c r="A77" s="291"/>
      <c r="B77" s="291"/>
      <c r="C77" s="58" t="s">
        <v>177</v>
      </c>
      <c r="D77" s="58"/>
      <c r="E77" s="59"/>
      <c r="F77" s="59"/>
      <c r="G77" s="59"/>
      <c r="H77" s="59"/>
      <c r="I77" s="59"/>
      <c r="J77" s="59"/>
      <c r="K77" s="59"/>
      <c r="L77" s="59"/>
      <c r="M77" s="59">
        <f t="shared" si="23"/>
        <v>0</v>
      </c>
      <c r="N77" s="59"/>
      <c r="O77" s="59"/>
      <c r="P77" s="293"/>
    </row>
    <row r="78" spans="1:16" s="61" customFormat="1" x14ac:dyDescent="0.25">
      <c r="A78" s="291"/>
      <c r="B78" s="291"/>
      <c r="C78" s="58" t="s">
        <v>178</v>
      </c>
      <c r="D78" s="58"/>
      <c r="E78" s="59"/>
      <c r="F78" s="59"/>
      <c r="G78" s="59"/>
      <c r="H78" s="59"/>
      <c r="I78" s="59"/>
      <c r="J78" s="59"/>
      <c r="K78" s="59"/>
      <c r="L78" s="59"/>
      <c r="M78" s="59">
        <f t="shared" si="23"/>
        <v>0</v>
      </c>
      <c r="N78" s="59"/>
      <c r="O78" s="59"/>
      <c r="P78" s="293"/>
    </row>
    <row r="79" spans="1:16" s="61" customFormat="1" x14ac:dyDescent="0.25">
      <c r="A79" s="291"/>
      <c r="B79" s="291"/>
      <c r="C79" s="58" t="s">
        <v>179</v>
      </c>
      <c r="D79" s="58"/>
      <c r="E79" s="59"/>
      <c r="F79" s="59"/>
      <c r="G79" s="59"/>
      <c r="H79" s="59"/>
      <c r="I79" s="59"/>
      <c r="J79" s="59"/>
      <c r="K79" s="59"/>
      <c r="L79" s="59"/>
      <c r="M79" s="59">
        <f t="shared" si="23"/>
        <v>0</v>
      </c>
      <c r="N79" s="59"/>
      <c r="O79" s="59"/>
      <c r="P79" s="293"/>
    </row>
    <row r="80" spans="1:16" s="45" customFormat="1" x14ac:dyDescent="0.25">
      <c r="A80" s="291"/>
      <c r="B80" s="291"/>
      <c r="C80" s="58" t="s">
        <v>180</v>
      </c>
      <c r="D80" s="58"/>
      <c r="E80" s="59">
        <v>150000000</v>
      </c>
      <c r="F80" s="59"/>
      <c r="G80" s="59"/>
      <c r="H80" s="59"/>
      <c r="I80" s="59"/>
      <c r="J80" s="59"/>
      <c r="K80" s="59"/>
      <c r="L80" s="59"/>
      <c r="M80" s="59">
        <f t="shared" si="23"/>
        <v>150000000</v>
      </c>
      <c r="N80" s="59"/>
      <c r="O80" s="59">
        <v>20</v>
      </c>
      <c r="P80" s="293"/>
    </row>
    <row r="81" spans="1:16" s="60" customFormat="1" ht="15" hidden="1" customHeight="1" x14ac:dyDescent="0.25">
      <c r="A81" s="291">
        <v>9</v>
      </c>
      <c r="B81" s="292"/>
      <c r="C81" s="51" t="s">
        <v>172</v>
      </c>
      <c r="D81" s="51"/>
      <c r="E81" s="52"/>
      <c r="F81" s="52"/>
      <c r="G81" s="52"/>
      <c r="H81" s="52"/>
      <c r="I81" s="52"/>
      <c r="J81" s="52"/>
      <c r="K81" s="52"/>
      <c r="L81" s="52"/>
      <c r="M81" s="52">
        <f t="shared" si="23"/>
        <v>0</v>
      </c>
      <c r="N81" s="52"/>
      <c r="O81" s="52"/>
      <c r="P81" s="293"/>
    </row>
    <row r="82" spans="1:16" s="60" customFormat="1" hidden="1" x14ac:dyDescent="0.25">
      <c r="A82" s="291"/>
      <c r="B82" s="291"/>
      <c r="C82" s="53" t="s">
        <v>173</v>
      </c>
      <c r="D82" s="51"/>
      <c r="E82" s="55"/>
      <c r="F82" s="55"/>
      <c r="G82" s="55"/>
      <c r="H82" s="55"/>
      <c r="I82" s="55"/>
      <c r="J82" s="55"/>
      <c r="K82" s="55"/>
      <c r="L82" s="55"/>
      <c r="M82" s="52">
        <f t="shared" si="23"/>
        <v>0</v>
      </c>
      <c r="N82" s="55"/>
      <c r="O82" s="55"/>
      <c r="P82" s="293"/>
    </row>
    <row r="83" spans="1:16" s="60" customFormat="1" hidden="1" x14ac:dyDescent="0.25">
      <c r="A83" s="291"/>
      <c r="B83" s="291"/>
      <c r="C83" s="56" t="s">
        <v>181</v>
      </c>
      <c r="D83" s="56" t="s">
        <v>175</v>
      </c>
      <c r="E83" s="57">
        <f t="shared" ref="E83:O83" si="24">SUM(E84:E88)</f>
        <v>0</v>
      </c>
      <c r="F83" s="57">
        <f t="shared" si="24"/>
        <v>0</v>
      </c>
      <c r="G83" s="57">
        <f t="shared" si="24"/>
        <v>0</v>
      </c>
      <c r="H83" s="57">
        <f t="shared" si="24"/>
        <v>0</v>
      </c>
      <c r="I83" s="57">
        <f t="shared" si="24"/>
        <v>0</v>
      </c>
      <c r="J83" s="57">
        <f t="shared" si="24"/>
        <v>0</v>
      </c>
      <c r="K83" s="57">
        <f t="shared" si="24"/>
        <v>0</v>
      </c>
      <c r="L83" s="57">
        <f t="shared" si="24"/>
        <v>0</v>
      </c>
      <c r="M83" s="57">
        <f t="shared" si="24"/>
        <v>0</v>
      </c>
      <c r="N83" s="57">
        <f t="shared" si="24"/>
        <v>0</v>
      </c>
      <c r="O83" s="57">
        <f t="shared" si="24"/>
        <v>0</v>
      </c>
      <c r="P83" s="293"/>
    </row>
    <row r="84" spans="1:16" s="60" customFormat="1" hidden="1" x14ac:dyDescent="0.25">
      <c r="A84" s="291"/>
      <c r="B84" s="291"/>
      <c r="C84" s="58" t="s">
        <v>176</v>
      </c>
      <c r="D84" s="58"/>
      <c r="E84" s="59"/>
      <c r="F84" s="59"/>
      <c r="G84" s="59"/>
      <c r="H84" s="59"/>
      <c r="I84" s="59"/>
      <c r="J84" s="59"/>
      <c r="K84" s="59"/>
      <c r="L84" s="59"/>
      <c r="M84" s="59">
        <f t="shared" ref="M84:M90" si="25">E84-F84-G84-H84-I84-J84-K84-L84</f>
        <v>0</v>
      </c>
      <c r="N84" s="59"/>
      <c r="O84" s="59"/>
      <c r="P84" s="293"/>
    </row>
    <row r="85" spans="1:16" s="61" customFormat="1" hidden="1" x14ac:dyDescent="0.25">
      <c r="A85" s="291"/>
      <c r="B85" s="291"/>
      <c r="C85" s="58" t="s">
        <v>177</v>
      </c>
      <c r="D85" s="58"/>
      <c r="E85" s="59"/>
      <c r="F85" s="59"/>
      <c r="G85" s="59"/>
      <c r="H85" s="59"/>
      <c r="I85" s="59"/>
      <c r="J85" s="59"/>
      <c r="K85" s="59"/>
      <c r="L85" s="59"/>
      <c r="M85" s="59">
        <f t="shared" si="25"/>
        <v>0</v>
      </c>
      <c r="N85" s="59"/>
      <c r="O85" s="59"/>
      <c r="P85" s="293"/>
    </row>
    <row r="86" spans="1:16" s="61" customFormat="1" hidden="1" x14ac:dyDescent="0.25">
      <c r="A86" s="291"/>
      <c r="B86" s="291"/>
      <c r="C86" s="58" t="s">
        <v>178</v>
      </c>
      <c r="D86" s="58"/>
      <c r="E86" s="59"/>
      <c r="F86" s="59"/>
      <c r="G86" s="59"/>
      <c r="H86" s="59"/>
      <c r="I86" s="59"/>
      <c r="J86" s="59"/>
      <c r="K86" s="59"/>
      <c r="L86" s="59"/>
      <c r="M86" s="59">
        <f t="shared" si="25"/>
        <v>0</v>
      </c>
      <c r="N86" s="59"/>
      <c r="O86" s="59"/>
      <c r="P86" s="293"/>
    </row>
    <row r="87" spans="1:16" s="61" customFormat="1" hidden="1" x14ac:dyDescent="0.25">
      <c r="A87" s="291"/>
      <c r="B87" s="291"/>
      <c r="C87" s="58" t="s">
        <v>179</v>
      </c>
      <c r="D87" s="58"/>
      <c r="E87" s="59"/>
      <c r="F87" s="59"/>
      <c r="G87" s="59"/>
      <c r="H87" s="59"/>
      <c r="I87" s="59"/>
      <c r="J87" s="59"/>
      <c r="K87" s="59"/>
      <c r="L87" s="59"/>
      <c r="M87" s="59">
        <f t="shared" si="25"/>
        <v>0</v>
      </c>
      <c r="N87" s="59"/>
      <c r="O87" s="59"/>
      <c r="P87" s="293"/>
    </row>
    <row r="88" spans="1:16" s="45" customFormat="1" hidden="1" x14ac:dyDescent="0.25">
      <c r="A88" s="291"/>
      <c r="B88" s="291"/>
      <c r="C88" s="58" t="s">
        <v>180</v>
      </c>
      <c r="D88" s="58"/>
      <c r="E88" s="59"/>
      <c r="F88" s="59"/>
      <c r="G88" s="59"/>
      <c r="H88" s="59"/>
      <c r="I88" s="59"/>
      <c r="J88" s="59"/>
      <c r="K88" s="59"/>
      <c r="L88" s="59"/>
      <c r="M88" s="59">
        <f t="shared" si="25"/>
        <v>0</v>
      </c>
      <c r="N88" s="59"/>
      <c r="O88" s="59"/>
      <c r="P88" s="293"/>
    </row>
    <row r="89" spans="1:16" s="60" customFormat="1" ht="15" hidden="1" customHeight="1" x14ac:dyDescent="0.25">
      <c r="A89" s="291">
        <v>10</v>
      </c>
      <c r="B89" s="292"/>
      <c r="C89" s="51" t="s">
        <v>172</v>
      </c>
      <c r="D89" s="51"/>
      <c r="E89" s="52"/>
      <c r="F89" s="52"/>
      <c r="G89" s="52"/>
      <c r="H89" s="52"/>
      <c r="I89" s="52"/>
      <c r="J89" s="52"/>
      <c r="K89" s="52"/>
      <c r="L89" s="52"/>
      <c r="M89" s="52">
        <f t="shared" si="25"/>
        <v>0</v>
      </c>
      <c r="N89" s="52"/>
      <c r="O89" s="52"/>
      <c r="P89" s="293"/>
    </row>
    <row r="90" spans="1:16" s="60" customFormat="1" hidden="1" x14ac:dyDescent="0.25">
      <c r="A90" s="291"/>
      <c r="B90" s="291"/>
      <c r="C90" s="53" t="s">
        <v>173</v>
      </c>
      <c r="D90" s="51"/>
      <c r="E90" s="55"/>
      <c r="F90" s="55"/>
      <c r="G90" s="55"/>
      <c r="H90" s="55"/>
      <c r="I90" s="55"/>
      <c r="J90" s="55"/>
      <c r="K90" s="55"/>
      <c r="L90" s="55"/>
      <c r="M90" s="52">
        <f t="shared" si="25"/>
        <v>0</v>
      </c>
      <c r="N90" s="55"/>
      <c r="O90" s="55"/>
      <c r="P90" s="293"/>
    </row>
    <row r="91" spans="1:16" s="60" customFormat="1" hidden="1" x14ac:dyDescent="0.25">
      <c r="A91" s="291"/>
      <c r="B91" s="291"/>
      <c r="C91" s="56" t="s">
        <v>181</v>
      </c>
      <c r="D91" s="56" t="s">
        <v>175</v>
      </c>
      <c r="E91" s="57">
        <f t="shared" ref="E91:O91" si="26">SUM(E92:E96)</f>
        <v>0</v>
      </c>
      <c r="F91" s="57">
        <f t="shared" si="26"/>
        <v>0</v>
      </c>
      <c r="G91" s="57">
        <f t="shared" si="26"/>
        <v>0</v>
      </c>
      <c r="H91" s="57">
        <f t="shared" si="26"/>
        <v>0</v>
      </c>
      <c r="I91" s="57">
        <f t="shared" si="26"/>
        <v>0</v>
      </c>
      <c r="J91" s="57">
        <f t="shared" si="26"/>
        <v>0</v>
      </c>
      <c r="K91" s="57">
        <f t="shared" si="26"/>
        <v>0</v>
      </c>
      <c r="L91" s="57">
        <f t="shared" si="26"/>
        <v>0</v>
      </c>
      <c r="M91" s="57">
        <f t="shared" si="26"/>
        <v>0</v>
      </c>
      <c r="N91" s="57">
        <f t="shared" si="26"/>
        <v>0</v>
      </c>
      <c r="O91" s="57">
        <f t="shared" si="26"/>
        <v>0</v>
      </c>
      <c r="P91" s="293"/>
    </row>
    <row r="92" spans="1:16" s="60" customFormat="1" hidden="1" x14ac:dyDescent="0.25">
      <c r="A92" s="291"/>
      <c r="B92" s="291"/>
      <c r="C92" s="58" t="s">
        <v>176</v>
      </c>
      <c r="D92" s="58"/>
      <c r="E92" s="59"/>
      <c r="F92" s="59"/>
      <c r="G92" s="59"/>
      <c r="H92" s="59"/>
      <c r="I92" s="59"/>
      <c r="J92" s="59"/>
      <c r="K92" s="59"/>
      <c r="L92" s="59"/>
      <c r="M92" s="59">
        <f t="shared" ref="M92:M98" si="27">E92-F92-G92-H92-I92-J92-K92-L92</f>
        <v>0</v>
      </c>
      <c r="N92" s="59"/>
      <c r="O92" s="59"/>
      <c r="P92" s="293"/>
    </row>
    <row r="93" spans="1:16" s="61" customFormat="1" hidden="1" x14ac:dyDescent="0.25">
      <c r="A93" s="291"/>
      <c r="B93" s="291"/>
      <c r="C93" s="58" t="s">
        <v>177</v>
      </c>
      <c r="D93" s="58"/>
      <c r="E93" s="59"/>
      <c r="F93" s="59"/>
      <c r="G93" s="59"/>
      <c r="H93" s="59"/>
      <c r="I93" s="59"/>
      <c r="J93" s="59"/>
      <c r="K93" s="59"/>
      <c r="L93" s="59"/>
      <c r="M93" s="59">
        <f t="shared" si="27"/>
        <v>0</v>
      </c>
      <c r="N93" s="59"/>
      <c r="O93" s="59"/>
      <c r="P93" s="293"/>
    </row>
    <row r="94" spans="1:16" s="61" customFormat="1" hidden="1" x14ac:dyDescent="0.25">
      <c r="A94" s="291"/>
      <c r="B94" s="291"/>
      <c r="C94" s="58" t="s">
        <v>178</v>
      </c>
      <c r="D94" s="58"/>
      <c r="E94" s="59"/>
      <c r="F94" s="59"/>
      <c r="G94" s="59"/>
      <c r="H94" s="59"/>
      <c r="I94" s="59"/>
      <c r="J94" s="59"/>
      <c r="K94" s="59"/>
      <c r="L94" s="59"/>
      <c r="M94" s="59">
        <f t="shared" si="27"/>
        <v>0</v>
      </c>
      <c r="N94" s="59"/>
      <c r="O94" s="59"/>
      <c r="P94" s="293"/>
    </row>
    <row r="95" spans="1:16" s="61" customFormat="1" hidden="1" x14ac:dyDescent="0.25">
      <c r="A95" s="291"/>
      <c r="B95" s="291"/>
      <c r="C95" s="58" t="s">
        <v>179</v>
      </c>
      <c r="D95" s="58"/>
      <c r="E95" s="59"/>
      <c r="F95" s="59"/>
      <c r="G95" s="59"/>
      <c r="H95" s="59"/>
      <c r="I95" s="59"/>
      <c r="J95" s="59"/>
      <c r="K95" s="59"/>
      <c r="L95" s="59"/>
      <c r="M95" s="59">
        <f t="shared" si="27"/>
        <v>0</v>
      </c>
      <c r="N95" s="59"/>
      <c r="O95" s="59"/>
      <c r="P95" s="293"/>
    </row>
    <row r="96" spans="1:16" s="45" customFormat="1" hidden="1" x14ac:dyDescent="0.25">
      <c r="A96" s="291"/>
      <c r="B96" s="291"/>
      <c r="C96" s="58" t="s">
        <v>180</v>
      </c>
      <c r="D96" s="58"/>
      <c r="E96" s="59"/>
      <c r="F96" s="59"/>
      <c r="G96" s="59"/>
      <c r="H96" s="59"/>
      <c r="I96" s="59"/>
      <c r="J96" s="59"/>
      <c r="K96" s="59"/>
      <c r="L96" s="59"/>
      <c r="M96" s="59">
        <f t="shared" si="27"/>
        <v>0</v>
      </c>
      <c r="N96" s="59"/>
      <c r="O96" s="59"/>
      <c r="P96" s="293"/>
    </row>
    <row r="97" spans="1:16" s="60" customFormat="1" ht="15" hidden="1" customHeight="1" x14ac:dyDescent="0.25">
      <c r="A97" s="291">
        <v>11</v>
      </c>
      <c r="B97" s="292"/>
      <c r="C97" s="51" t="s">
        <v>172</v>
      </c>
      <c r="D97" s="51"/>
      <c r="E97" s="52"/>
      <c r="F97" s="52"/>
      <c r="G97" s="52"/>
      <c r="H97" s="52"/>
      <c r="I97" s="52"/>
      <c r="J97" s="52"/>
      <c r="K97" s="52"/>
      <c r="L97" s="52"/>
      <c r="M97" s="52">
        <f t="shared" si="27"/>
        <v>0</v>
      </c>
      <c r="N97" s="52"/>
      <c r="O97" s="52"/>
      <c r="P97" s="293"/>
    </row>
    <row r="98" spans="1:16" s="60" customFormat="1" hidden="1" x14ac:dyDescent="0.25">
      <c r="A98" s="291"/>
      <c r="B98" s="291"/>
      <c r="C98" s="53" t="s">
        <v>173</v>
      </c>
      <c r="D98" s="51"/>
      <c r="E98" s="55"/>
      <c r="F98" s="55"/>
      <c r="G98" s="55"/>
      <c r="H98" s="55"/>
      <c r="I98" s="55"/>
      <c r="J98" s="55"/>
      <c r="K98" s="55"/>
      <c r="L98" s="55"/>
      <c r="M98" s="52">
        <f t="shared" si="27"/>
        <v>0</v>
      </c>
      <c r="N98" s="55"/>
      <c r="O98" s="55"/>
      <c r="P98" s="293"/>
    </row>
    <row r="99" spans="1:16" s="60" customFormat="1" hidden="1" x14ac:dyDescent="0.25">
      <c r="A99" s="291"/>
      <c r="B99" s="291"/>
      <c r="C99" s="56" t="s">
        <v>181</v>
      </c>
      <c r="D99" s="56" t="s">
        <v>175</v>
      </c>
      <c r="E99" s="57">
        <f t="shared" ref="E99:O99" si="28">SUM(E100:E104)</f>
        <v>0</v>
      </c>
      <c r="F99" s="57">
        <f t="shared" si="28"/>
        <v>0</v>
      </c>
      <c r="G99" s="57">
        <f t="shared" si="28"/>
        <v>0</v>
      </c>
      <c r="H99" s="57">
        <f t="shared" si="28"/>
        <v>0</v>
      </c>
      <c r="I99" s="57">
        <f t="shared" si="28"/>
        <v>0</v>
      </c>
      <c r="J99" s="57">
        <f t="shared" si="28"/>
        <v>0</v>
      </c>
      <c r="K99" s="57">
        <f t="shared" si="28"/>
        <v>0</v>
      </c>
      <c r="L99" s="57">
        <f t="shared" si="28"/>
        <v>0</v>
      </c>
      <c r="M99" s="57">
        <f t="shared" si="28"/>
        <v>0</v>
      </c>
      <c r="N99" s="57">
        <f t="shared" si="28"/>
        <v>0</v>
      </c>
      <c r="O99" s="57">
        <f t="shared" si="28"/>
        <v>0</v>
      </c>
      <c r="P99" s="293"/>
    </row>
    <row r="100" spans="1:16" s="60" customFormat="1" hidden="1" x14ac:dyDescent="0.25">
      <c r="A100" s="291"/>
      <c r="B100" s="291"/>
      <c r="C100" s="58" t="s">
        <v>176</v>
      </c>
      <c r="D100" s="58"/>
      <c r="E100" s="59"/>
      <c r="F100" s="59"/>
      <c r="G100" s="59"/>
      <c r="H100" s="59"/>
      <c r="I100" s="59"/>
      <c r="J100" s="59"/>
      <c r="K100" s="59"/>
      <c r="L100" s="59"/>
      <c r="M100" s="59">
        <f t="shared" ref="M100:M106" si="29">E100-F100-G100-H100-I100-J100-K100-L100</f>
        <v>0</v>
      </c>
      <c r="N100" s="59"/>
      <c r="O100" s="59"/>
      <c r="P100" s="293"/>
    </row>
    <row r="101" spans="1:16" s="61" customFormat="1" hidden="1" x14ac:dyDescent="0.25">
      <c r="A101" s="291"/>
      <c r="B101" s="291"/>
      <c r="C101" s="58" t="s">
        <v>177</v>
      </c>
      <c r="D101" s="58"/>
      <c r="E101" s="59"/>
      <c r="F101" s="59"/>
      <c r="G101" s="59"/>
      <c r="H101" s="59"/>
      <c r="I101" s="59"/>
      <c r="J101" s="59"/>
      <c r="K101" s="59"/>
      <c r="L101" s="59"/>
      <c r="M101" s="59">
        <f t="shared" si="29"/>
        <v>0</v>
      </c>
      <c r="N101" s="59"/>
      <c r="O101" s="59"/>
      <c r="P101" s="293"/>
    </row>
    <row r="102" spans="1:16" s="61" customFormat="1" hidden="1" x14ac:dyDescent="0.25">
      <c r="A102" s="291"/>
      <c r="B102" s="291"/>
      <c r="C102" s="58" t="s">
        <v>178</v>
      </c>
      <c r="D102" s="58"/>
      <c r="E102" s="59"/>
      <c r="F102" s="59"/>
      <c r="G102" s="59"/>
      <c r="H102" s="59"/>
      <c r="I102" s="59"/>
      <c r="J102" s="59"/>
      <c r="K102" s="59"/>
      <c r="L102" s="59"/>
      <c r="M102" s="59">
        <f t="shared" si="29"/>
        <v>0</v>
      </c>
      <c r="N102" s="59"/>
      <c r="O102" s="59"/>
      <c r="P102" s="293"/>
    </row>
    <row r="103" spans="1:16" s="61" customFormat="1" hidden="1" x14ac:dyDescent="0.25">
      <c r="A103" s="291"/>
      <c r="B103" s="291"/>
      <c r="C103" s="58" t="s">
        <v>179</v>
      </c>
      <c r="D103" s="58"/>
      <c r="E103" s="59"/>
      <c r="F103" s="59"/>
      <c r="G103" s="59"/>
      <c r="H103" s="59"/>
      <c r="I103" s="59"/>
      <c r="J103" s="59"/>
      <c r="K103" s="59"/>
      <c r="L103" s="59"/>
      <c r="M103" s="59">
        <f t="shared" si="29"/>
        <v>0</v>
      </c>
      <c r="N103" s="59"/>
      <c r="O103" s="59"/>
      <c r="P103" s="293"/>
    </row>
    <row r="104" spans="1:16" s="45" customFormat="1" hidden="1" x14ac:dyDescent="0.25">
      <c r="A104" s="291"/>
      <c r="B104" s="291"/>
      <c r="C104" s="58" t="s">
        <v>180</v>
      </c>
      <c r="D104" s="58"/>
      <c r="E104" s="59"/>
      <c r="F104" s="59"/>
      <c r="G104" s="59"/>
      <c r="H104" s="59"/>
      <c r="I104" s="59"/>
      <c r="J104" s="59"/>
      <c r="K104" s="59"/>
      <c r="L104" s="59"/>
      <c r="M104" s="59">
        <f t="shared" si="29"/>
        <v>0</v>
      </c>
      <c r="N104" s="59"/>
      <c r="O104" s="59"/>
      <c r="P104" s="293"/>
    </row>
    <row r="105" spans="1:16" s="60" customFormat="1" ht="15" hidden="1" customHeight="1" x14ac:dyDescent="0.25">
      <c r="A105" s="291">
        <v>12</v>
      </c>
      <c r="B105" s="292"/>
      <c r="C105" s="51" t="s">
        <v>172</v>
      </c>
      <c r="D105" s="51"/>
      <c r="E105" s="52"/>
      <c r="F105" s="52"/>
      <c r="G105" s="52"/>
      <c r="H105" s="52"/>
      <c r="I105" s="52"/>
      <c r="J105" s="52"/>
      <c r="K105" s="52"/>
      <c r="L105" s="52"/>
      <c r="M105" s="52">
        <f t="shared" si="29"/>
        <v>0</v>
      </c>
      <c r="N105" s="52"/>
      <c r="O105" s="52"/>
      <c r="P105" s="293"/>
    </row>
    <row r="106" spans="1:16" s="60" customFormat="1" hidden="1" x14ac:dyDescent="0.25">
      <c r="A106" s="291"/>
      <c r="B106" s="291"/>
      <c r="C106" s="53" t="s">
        <v>173</v>
      </c>
      <c r="D106" s="51"/>
      <c r="E106" s="55"/>
      <c r="F106" s="55"/>
      <c r="G106" s="55"/>
      <c r="H106" s="55"/>
      <c r="I106" s="55"/>
      <c r="J106" s="55"/>
      <c r="K106" s="55"/>
      <c r="L106" s="55"/>
      <c r="M106" s="52">
        <f t="shared" si="29"/>
        <v>0</v>
      </c>
      <c r="N106" s="55"/>
      <c r="O106" s="55"/>
      <c r="P106" s="293"/>
    </row>
    <row r="107" spans="1:16" s="60" customFormat="1" hidden="1" x14ac:dyDescent="0.25">
      <c r="A107" s="291"/>
      <c r="B107" s="291"/>
      <c r="C107" s="56" t="s">
        <v>181</v>
      </c>
      <c r="D107" s="56" t="s">
        <v>175</v>
      </c>
      <c r="E107" s="57">
        <f t="shared" ref="E107:O107" si="30">SUM(E108:E112)</f>
        <v>0</v>
      </c>
      <c r="F107" s="57">
        <f t="shared" si="30"/>
        <v>0</v>
      </c>
      <c r="G107" s="57">
        <f t="shared" si="30"/>
        <v>0</v>
      </c>
      <c r="H107" s="57">
        <f t="shared" si="30"/>
        <v>0</v>
      </c>
      <c r="I107" s="57">
        <f t="shared" si="30"/>
        <v>0</v>
      </c>
      <c r="J107" s="57">
        <f t="shared" si="30"/>
        <v>0</v>
      </c>
      <c r="K107" s="57">
        <f t="shared" si="30"/>
        <v>0</v>
      </c>
      <c r="L107" s="57">
        <f t="shared" si="30"/>
        <v>0</v>
      </c>
      <c r="M107" s="57">
        <f t="shared" si="30"/>
        <v>0</v>
      </c>
      <c r="N107" s="57">
        <f t="shared" si="30"/>
        <v>0</v>
      </c>
      <c r="O107" s="57">
        <f t="shared" si="30"/>
        <v>0</v>
      </c>
      <c r="P107" s="293"/>
    </row>
    <row r="108" spans="1:16" s="60" customFormat="1" hidden="1" x14ac:dyDescent="0.25">
      <c r="A108" s="291"/>
      <c r="B108" s="291"/>
      <c r="C108" s="58" t="s">
        <v>176</v>
      </c>
      <c r="D108" s="58"/>
      <c r="E108" s="59"/>
      <c r="F108" s="59"/>
      <c r="G108" s="59"/>
      <c r="H108" s="59"/>
      <c r="I108" s="59"/>
      <c r="J108" s="59"/>
      <c r="K108" s="59"/>
      <c r="L108" s="59"/>
      <c r="M108" s="59">
        <f t="shared" ref="M108:M114" si="31">E108-F108-G108-H108-I108-J108-K108-L108</f>
        <v>0</v>
      </c>
      <c r="N108" s="59"/>
      <c r="O108" s="59"/>
      <c r="P108" s="293"/>
    </row>
    <row r="109" spans="1:16" s="61" customFormat="1" hidden="1" x14ac:dyDescent="0.25">
      <c r="A109" s="291"/>
      <c r="B109" s="291"/>
      <c r="C109" s="58" t="s">
        <v>177</v>
      </c>
      <c r="D109" s="58"/>
      <c r="E109" s="59"/>
      <c r="F109" s="59"/>
      <c r="G109" s="59"/>
      <c r="H109" s="59"/>
      <c r="I109" s="59"/>
      <c r="J109" s="59"/>
      <c r="K109" s="59"/>
      <c r="L109" s="59"/>
      <c r="M109" s="59">
        <f t="shared" si="31"/>
        <v>0</v>
      </c>
      <c r="N109" s="59"/>
      <c r="O109" s="59"/>
      <c r="P109" s="293"/>
    </row>
    <row r="110" spans="1:16" s="61" customFormat="1" hidden="1" x14ac:dyDescent="0.25">
      <c r="A110" s="291"/>
      <c r="B110" s="291"/>
      <c r="C110" s="58" t="s">
        <v>178</v>
      </c>
      <c r="D110" s="58"/>
      <c r="E110" s="59"/>
      <c r="F110" s="59"/>
      <c r="G110" s="59"/>
      <c r="H110" s="59"/>
      <c r="I110" s="59"/>
      <c r="J110" s="59"/>
      <c r="K110" s="59"/>
      <c r="L110" s="59"/>
      <c r="M110" s="59">
        <f t="shared" si="31"/>
        <v>0</v>
      </c>
      <c r="N110" s="59"/>
      <c r="O110" s="59"/>
      <c r="P110" s="293"/>
    </row>
    <row r="111" spans="1:16" s="61" customFormat="1" hidden="1" x14ac:dyDescent="0.25">
      <c r="A111" s="291"/>
      <c r="B111" s="291"/>
      <c r="C111" s="58" t="s">
        <v>179</v>
      </c>
      <c r="D111" s="58"/>
      <c r="E111" s="59"/>
      <c r="F111" s="59"/>
      <c r="G111" s="59"/>
      <c r="H111" s="59"/>
      <c r="I111" s="59"/>
      <c r="J111" s="59"/>
      <c r="K111" s="59"/>
      <c r="L111" s="59"/>
      <c r="M111" s="59">
        <f t="shared" si="31"/>
        <v>0</v>
      </c>
      <c r="N111" s="59"/>
      <c r="O111" s="59"/>
      <c r="P111" s="293"/>
    </row>
    <row r="112" spans="1:16" s="45" customFormat="1" hidden="1" x14ac:dyDescent="0.25">
      <c r="A112" s="291"/>
      <c r="B112" s="291"/>
      <c r="C112" s="58" t="s">
        <v>180</v>
      </c>
      <c r="D112" s="58"/>
      <c r="E112" s="59"/>
      <c r="F112" s="59"/>
      <c r="G112" s="59"/>
      <c r="H112" s="59"/>
      <c r="I112" s="59"/>
      <c r="J112" s="59"/>
      <c r="K112" s="59"/>
      <c r="L112" s="59"/>
      <c r="M112" s="59">
        <f t="shared" si="31"/>
        <v>0</v>
      </c>
      <c r="N112" s="59"/>
      <c r="O112" s="59"/>
      <c r="P112" s="293"/>
    </row>
    <row r="113" spans="1:16" s="60" customFormat="1" ht="15" hidden="1" customHeight="1" x14ac:dyDescent="0.25">
      <c r="A113" s="291">
        <v>13</v>
      </c>
      <c r="B113" s="292"/>
      <c r="C113" s="51" t="s">
        <v>172</v>
      </c>
      <c r="D113" s="51"/>
      <c r="E113" s="52"/>
      <c r="F113" s="52"/>
      <c r="G113" s="52"/>
      <c r="H113" s="52"/>
      <c r="I113" s="52"/>
      <c r="J113" s="52"/>
      <c r="K113" s="52"/>
      <c r="L113" s="52"/>
      <c r="M113" s="52">
        <f t="shared" si="31"/>
        <v>0</v>
      </c>
      <c r="N113" s="52"/>
      <c r="O113" s="52"/>
      <c r="P113" s="293"/>
    </row>
    <row r="114" spans="1:16" s="60" customFormat="1" hidden="1" x14ac:dyDescent="0.25">
      <c r="A114" s="291"/>
      <c r="B114" s="291"/>
      <c r="C114" s="53" t="s">
        <v>173</v>
      </c>
      <c r="D114" s="51"/>
      <c r="E114" s="55"/>
      <c r="F114" s="55"/>
      <c r="G114" s="55"/>
      <c r="H114" s="55"/>
      <c r="I114" s="55"/>
      <c r="J114" s="55"/>
      <c r="K114" s="55"/>
      <c r="L114" s="55"/>
      <c r="M114" s="52">
        <f t="shared" si="31"/>
        <v>0</v>
      </c>
      <c r="N114" s="55"/>
      <c r="O114" s="55"/>
      <c r="P114" s="293"/>
    </row>
    <row r="115" spans="1:16" s="60" customFormat="1" hidden="1" x14ac:dyDescent="0.25">
      <c r="A115" s="291"/>
      <c r="B115" s="291"/>
      <c r="C115" s="56" t="s">
        <v>181</v>
      </c>
      <c r="D115" s="56" t="s">
        <v>175</v>
      </c>
      <c r="E115" s="57">
        <f t="shared" ref="E115:O115" si="32">SUM(E116:E120)</f>
        <v>0</v>
      </c>
      <c r="F115" s="57">
        <f t="shared" si="32"/>
        <v>0</v>
      </c>
      <c r="G115" s="57">
        <f t="shared" si="32"/>
        <v>0</v>
      </c>
      <c r="H115" s="57">
        <f t="shared" si="32"/>
        <v>0</v>
      </c>
      <c r="I115" s="57">
        <f t="shared" si="32"/>
        <v>0</v>
      </c>
      <c r="J115" s="57">
        <f t="shared" si="32"/>
        <v>0</v>
      </c>
      <c r="K115" s="57">
        <f t="shared" si="32"/>
        <v>0</v>
      </c>
      <c r="L115" s="57">
        <f t="shared" si="32"/>
        <v>0</v>
      </c>
      <c r="M115" s="57">
        <f t="shared" si="32"/>
        <v>0</v>
      </c>
      <c r="N115" s="57">
        <f t="shared" si="32"/>
        <v>0</v>
      </c>
      <c r="O115" s="57">
        <f t="shared" si="32"/>
        <v>0</v>
      </c>
      <c r="P115" s="293"/>
    </row>
    <row r="116" spans="1:16" s="60" customFormat="1" hidden="1" x14ac:dyDescent="0.25">
      <c r="A116" s="291"/>
      <c r="B116" s="291"/>
      <c r="C116" s="58" t="s">
        <v>176</v>
      </c>
      <c r="D116" s="58"/>
      <c r="E116" s="59"/>
      <c r="F116" s="59"/>
      <c r="G116" s="59"/>
      <c r="H116" s="59"/>
      <c r="I116" s="59"/>
      <c r="J116" s="59"/>
      <c r="K116" s="59"/>
      <c r="L116" s="59"/>
      <c r="M116" s="59">
        <f t="shared" ref="M116:M122" si="33">E116-F116-G116-H116-I116-J116-K116-L116</f>
        <v>0</v>
      </c>
      <c r="N116" s="59"/>
      <c r="O116" s="59"/>
      <c r="P116" s="293"/>
    </row>
    <row r="117" spans="1:16" s="61" customFormat="1" hidden="1" x14ac:dyDescent="0.25">
      <c r="A117" s="291"/>
      <c r="B117" s="291"/>
      <c r="C117" s="58" t="s">
        <v>177</v>
      </c>
      <c r="D117" s="58"/>
      <c r="E117" s="59"/>
      <c r="F117" s="59"/>
      <c r="G117" s="62"/>
      <c r="H117" s="59"/>
      <c r="I117" s="59"/>
      <c r="J117" s="59"/>
      <c r="K117" s="59"/>
      <c r="L117" s="59"/>
      <c r="M117" s="62">
        <f t="shared" si="33"/>
        <v>0</v>
      </c>
      <c r="N117" s="59"/>
      <c r="O117" s="59"/>
      <c r="P117" s="293"/>
    </row>
    <row r="118" spans="1:16" s="61" customFormat="1" hidden="1" x14ac:dyDescent="0.25">
      <c r="A118" s="291"/>
      <c r="B118" s="291"/>
      <c r="C118" s="58" t="s">
        <v>178</v>
      </c>
      <c r="D118" s="58"/>
      <c r="E118" s="59"/>
      <c r="F118" s="59"/>
      <c r="G118" s="59"/>
      <c r="H118" s="59"/>
      <c r="I118" s="59"/>
      <c r="J118" s="59"/>
      <c r="K118" s="59"/>
      <c r="L118" s="59"/>
      <c r="M118" s="59">
        <f t="shared" si="33"/>
        <v>0</v>
      </c>
      <c r="N118" s="59"/>
      <c r="O118" s="59"/>
      <c r="P118" s="293"/>
    </row>
    <row r="119" spans="1:16" s="61" customFormat="1" hidden="1" x14ac:dyDescent="0.25">
      <c r="A119" s="291"/>
      <c r="B119" s="291"/>
      <c r="C119" s="58" t="s">
        <v>179</v>
      </c>
      <c r="D119" s="58"/>
      <c r="E119" s="59"/>
      <c r="F119" s="59"/>
      <c r="G119" s="59"/>
      <c r="H119" s="59"/>
      <c r="I119" s="59"/>
      <c r="J119" s="59"/>
      <c r="K119" s="59"/>
      <c r="L119" s="59"/>
      <c r="M119" s="59">
        <f t="shared" si="33"/>
        <v>0</v>
      </c>
      <c r="N119" s="59"/>
      <c r="O119" s="59"/>
      <c r="P119" s="293"/>
    </row>
    <row r="120" spans="1:16" s="45" customFormat="1" hidden="1" x14ac:dyDescent="0.25">
      <c r="A120" s="291"/>
      <c r="B120" s="291"/>
      <c r="C120" s="58" t="s">
        <v>180</v>
      </c>
      <c r="D120" s="58"/>
      <c r="E120" s="59"/>
      <c r="F120" s="59"/>
      <c r="G120" s="59"/>
      <c r="H120" s="59"/>
      <c r="I120" s="59"/>
      <c r="J120" s="59"/>
      <c r="K120" s="59"/>
      <c r="L120" s="59"/>
      <c r="M120" s="59">
        <f t="shared" si="33"/>
        <v>0</v>
      </c>
      <c r="N120" s="59"/>
      <c r="O120" s="59"/>
      <c r="P120" s="293"/>
    </row>
    <row r="121" spans="1:16" s="60" customFormat="1" ht="15" hidden="1" customHeight="1" x14ac:dyDescent="0.25">
      <c r="A121" s="291">
        <v>14</v>
      </c>
      <c r="B121" s="292"/>
      <c r="C121" s="51" t="s">
        <v>172</v>
      </c>
      <c r="D121" s="51"/>
      <c r="E121" s="52"/>
      <c r="F121" s="52"/>
      <c r="G121" s="52"/>
      <c r="H121" s="52"/>
      <c r="I121" s="52"/>
      <c r="J121" s="52"/>
      <c r="K121" s="52"/>
      <c r="L121" s="52"/>
      <c r="M121" s="52">
        <f t="shared" si="33"/>
        <v>0</v>
      </c>
      <c r="N121" s="52"/>
      <c r="O121" s="52"/>
      <c r="P121" s="293"/>
    </row>
    <row r="122" spans="1:16" s="60" customFormat="1" hidden="1" x14ac:dyDescent="0.25">
      <c r="A122" s="291"/>
      <c r="B122" s="291"/>
      <c r="C122" s="53" t="s">
        <v>173</v>
      </c>
      <c r="D122" s="51"/>
      <c r="E122" s="55"/>
      <c r="F122" s="55"/>
      <c r="G122" s="55"/>
      <c r="H122" s="55"/>
      <c r="I122" s="55"/>
      <c r="J122" s="55"/>
      <c r="K122" s="55"/>
      <c r="L122" s="55"/>
      <c r="M122" s="52">
        <f t="shared" si="33"/>
        <v>0</v>
      </c>
      <c r="N122" s="55"/>
      <c r="O122" s="55"/>
      <c r="P122" s="293"/>
    </row>
    <row r="123" spans="1:16" s="60" customFormat="1" hidden="1" x14ac:dyDescent="0.25">
      <c r="A123" s="291"/>
      <c r="B123" s="291"/>
      <c r="C123" s="56" t="s">
        <v>181</v>
      </c>
      <c r="D123" s="56" t="s">
        <v>175</v>
      </c>
      <c r="E123" s="57">
        <f t="shared" ref="E123:O123" si="34">SUM(E124:E128)</f>
        <v>0</v>
      </c>
      <c r="F123" s="57">
        <f t="shared" si="34"/>
        <v>0</v>
      </c>
      <c r="G123" s="57">
        <f t="shared" si="34"/>
        <v>0</v>
      </c>
      <c r="H123" s="57">
        <f t="shared" si="34"/>
        <v>0</v>
      </c>
      <c r="I123" s="57">
        <f t="shared" si="34"/>
        <v>0</v>
      </c>
      <c r="J123" s="57">
        <f t="shared" si="34"/>
        <v>0</v>
      </c>
      <c r="K123" s="57">
        <f t="shared" si="34"/>
        <v>0</v>
      </c>
      <c r="L123" s="57">
        <f t="shared" si="34"/>
        <v>0</v>
      </c>
      <c r="M123" s="57">
        <f t="shared" si="34"/>
        <v>0</v>
      </c>
      <c r="N123" s="57">
        <f t="shared" si="34"/>
        <v>0</v>
      </c>
      <c r="O123" s="57">
        <f t="shared" si="34"/>
        <v>0</v>
      </c>
      <c r="P123" s="293"/>
    </row>
    <row r="124" spans="1:16" s="60" customFormat="1" hidden="1" x14ac:dyDescent="0.25">
      <c r="A124" s="291"/>
      <c r="B124" s="291"/>
      <c r="C124" s="58" t="s">
        <v>176</v>
      </c>
      <c r="D124" s="58"/>
      <c r="E124" s="59"/>
      <c r="F124" s="59"/>
      <c r="G124" s="59"/>
      <c r="H124" s="59"/>
      <c r="I124" s="59"/>
      <c r="J124" s="59"/>
      <c r="K124" s="59"/>
      <c r="L124" s="59"/>
      <c r="M124" s="59">
        <f>E124-F124-G124-H124-I124-J124-K124-L124</f>
        <v>0</v>
      </c>
      <c r="N124" s="59"/>
      <c r="O124" s="59"/>
      <c r="P124" s="293"/>
    </row>
    <row r="125" spans="1:16" s="61" customFormat="1" hidden="1" x14ac:dyDescent="0.25">
      <c r="A125" s="291"/>
      <c r="B125" s="291"/>
      <c r="C125" s="58" t="s">
        <v>177</v>
      </c>
      <c r="D125" s="58"/>
      <c r="E125" s="62"/>
      <c r="F125" s="59"/>
      <c r="G125" s="59"/>
      <c r="H125" s="59"/>
      <c r="I125" s="59"/>
      <c r="J125" s="59"/>
      <c r="K125" s="59"/>
      <c r="L125" s="59"/>
      <c r="M125" s="59">
        <f>E125-F125-G125-H125-I125-J125-K125-L125</f>
        <v>0</v>
      </c>
      <c r="N125" s="59"/>
      <c r="O125" s="59"/>
      <c r="P125" s="293"/>
    </row>
    <row r="126" spans="1:16" s="61" customFormat="1" hidden="1" x14ac:dyDescent="0.25">
      <c r="A126" s="291"/>
      <c r="B126" s="291"/>
      <c r="C126" s="58" t="s">
        <v>178</v>
      </c>
      <c r="D126" s="58"/>
      <c r="E126" s="59"/>
      <c r="F126" s="59"/>
      <c r="G126" s="59"/>
      <c r="H126" s="59"/>
      <c r="I126" s="59"/>
      <c r="J126" s="59"/>
      <c r="K126" s="59"/>
      <c r="L126" s="59"/>
      <c r="M126" s="59">
        <f>E126-F126-G126-H126-I126-J126-K126-L126</f>
        <v>0</v>
      </c>
      <c r="N126" s="59"/>
      <c r="O126" s="59"/>
      <c r="P126" s="293"/>
    </row>
    <row r="127" spans="1:16" s="61" customFormat="1" hidden="1" x14ac:dyDescent="0.25">
      <c r="A127" s="291"/>
      <c r="B127" s="291"/>
      <c r="C127" s="58" t="s">
        <v>179</v>
      </c>
      <c r="D127" s="58"/>
      <c r="E127" s="59"/>
      <c r="F127" s="59"/>
      <c r="G127" s="59"/>
      <c r="H127" s="59"/>
      <c r="I127" s="59"/>
      <c r="J127" s="59"/>
      <c r="K127" s="59"/>
      <c r="L127" s="59"/>
      <c r="M127" s="59">
        <f>E127-F127-G127-H127-I127-J127-K127-L127</f>
        <v>0</v>
      </c>
      <c r="N127" s="59"/>
      <c r="O127" s="59"/>
      <c r="P127" s="293"/>
    </row>
    <row r="128" spans="1:16" s="45" customFormat="1" hidden="1" x14ac:dyDescent="0.25">
      <c r="A128" s="291"/>
      <c r="B128" s="291"/>
      <c r="C128" s="58" t="s">
        <v>180</v>
      </c>
      <c r="D128" s="58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293"/>
    </row>
    <row r="129" spans="1:16" s="60" customFormat="1" ht="15" hidden="1" customHeight="1" x14ac:dyDescent="0.25">
      <c r="A129" s="291">
        <v>15</v>
      </c>
      <c r="B129" s="292"/>
      <c r="C129" s="51" t="s">
        <v>172</v>
      </c>
      <c r="D129" s="51"/>
      <c r="E129" s="52"/>
      <c r="F129" s="52"/>
      <c r="G129" s="52"/>
      <c r="H129" s="52"/>
      <c r="I129" s="52"/>
      <c r="J129" s="52"/>
      <c r="K129" s="52"/>
      <c r="L129" s="52"/>
      <c r="M129" s="52">
        <f>E129-F129-G129-H129-I129-J129-K129-L129</f>
        <v>0</v>
      </c>
      <c r="N129" s="52"/>
      <c r="O129" s="52"/>
      <c r="P129" s="293"/>
    </row>
    <row r="130" spans="1:16" s="60" customFormat="1" hidden="1" x14ac:dyDescent="0.25">
      <c r="A130" s="291"/>
      <c r="B130" s="291"/>
      <c r="C130" s="53" t="s">
        <v>173</v>
      </c>
      <c r="D130" s="51"/>
      <c r="E130" s="55"/>
      <c r="F130" s="55"/>
      <c r="G130" s="55"/>
      <c r="H130" s="55"/>
      <c r="I130" s="55"/>
      <c r="J130" s="55"/>
      <c r="K130" s="55"/>
      <c r="L130" s="55"/>
      <c r="M130" s="52">
        <f>E130-F130-G130-H130-I130-J130-K130-L130</f>
        <v>0</v>
      </c>
      <c r="N130" s="55"/>
      <c r="O130" s="55"/>
      <c r="P130" s="293"/>
    </row>
    <row r="131" spans="1:16" s="60" customFormat="1" hidden="1" x14ac:dyDescent="0.25">
      <c r="A131" s="291"/>
      <c r="B131" s="291"/>
      <c r="C131" s="56" t="s">
        <v>181</v>
      </c>
      <c r="D131" s="56" t="s">
        <v>175</v>
      </c>
      <c r="E131" s="57">
        <f t="shared" ref="E131:O131" si="35">SUM(E132:E136)</f>
        <v>0</v>
      </c>
      <c r="F131" s="57">
        <f t="shared" si="35"/>
        <v>0</v>
      </c>
      <c r="G131" s="57">
        <f t="shared" si="35"/>
        <v>0</v>
      </c>
      <c r="H131" s="57">
        <f t="shared" si="35"/>
        <v>0</v>
      </c>
      <c r="I131" s="57">
        <f t="shared" si="35"/>
        <v>0</v>
      </c>
      <c r="J131" s="57">
        <f t="shared" si="35"/>
        <v>0</v>
      </c>
      <c r="K131" s="57">
        <f t="shared" si="35"/>
        <v>0</v>
      </c>
      <c r="L131" s="57">
        <f t="shared" si="35"/>
        <v>0</v>
      </c>
      <c r="M131" s="57">
        <f t="shared" si="35"/>
        <v>0</v>
      </c>
      <c r="N131" s="57">
        <f t="shared" si="35"/>
        <v>0</v>
      </c>
      <c r="O131" s="57">
        <f t="shared" si="35"/>
        <v>0</v>
      </c>
      <c r="P131" s="293"/>
    </row>
    <row r="132" spans="1:16" s="60" customFormat="1" hidden="1" x14ac:dyDescent="0.25">
      <c r="A132" s="291"/>
      <c r="B132" s="291"/>
      <c r="C132" s="58" t="s">
        <v>176</v>
      </c>
      <c r="D132" s="58"/>
      <c r="E132" s="59"/>
      <c r="F132" s="59"/>
      <c r="G132" s="59"/>
      <c r="H132" s="59"/>
      <c r="I132" s="59"/>
      <c r="J132" s="59"/>
      <c r="K132" s="59"/>
      <c r="L132" s="59"/>
      <c r="M132" s="59">
        <f t="shared" ref="M132:M138" si="36">E132-F132-G132-H132-I132-J132-K132-L132</f>
        <v>0</v>
      </c>
      <c r="N132" s="59"/>
      <c r="O132" s="59"/>
      <c r="P132" s="293"/>
    </row>
    <row r="133" spans="1:16" s="61" customFormat="1" hidden="1" x14ac:dyDescent="0.25">
      <c r="A133" s="291"/>
      <c r="B133" s="291"/>
      <c r="C133" s="58" t="s">
        <v>177</v>
      </c>
      <c r="D133" s="58"/>
      <c r="E133" s="59"/>
      <c r="F133" s="59"/>
      <c r="G133" s="59"/>
      <c r="H133" s="59"/>
      <c r="I133" s="59"/>
      <c r="J133" s="59"/>
      <c r="K133" s="59"/>
      <c r="L133" s="59"/>
      <c r="M133" s="59">
        <f t="shared" si="36"/>
        <v>0</v>
      </c>
      <c r="N133" s="59"/>
      <c r="O133" s="59"/>
      <c r="P133" s="293"/>
    </row>
    <row r="134" spans="1:16" s="61" customFormat="1" hidden="1" x14ac:dyDescent="0.25">
      <c r="A134" s="291"/>
      <c r="B134" s="291"/>
      <c r="C134" s="58" t="s">
        <v>178</v>
      </c>
      <c r="D134" s="58"/>
      <c r="E134" s="59"/>
      <c r="F134" s="59"/>
      <c r="G134" s="59"/>
      <c r="H134" s="59"/>
      <c r="I134" s="59"/>
      <c r="J134" s="59"/>
      <c r="K134" s="59"/>
      <c r="L134" s="59"/>
      <c r="M134" s="59">
        <f t="shared" si="36"/>
        <v>0</v>
      </c>
      <c r="N134" s="59"/>
      <c r="O134" s="59"/>
      <c r="P134" s="293"/>
    </row>
    <row r="135" spans="1:16" s="61" customFormat="1" hidden="1" x14ac:dyDescent="0.25">
      <c r="A135" s="291"/>
      <c r="B135" s="291"/>
      <c r="C135" s="58" t="s">
        <v>179</v>
      </c>
      <c r="D135" s="58"/>
      <c r="E135" s="59"/>
      <c r="F135" s="59"/>
      <c r="G135" s="59"/>
      <c r="H135" s="59"/>
      <c r="I135" s="59"/>
      <c r="J135" s="59"/>
      <c r="K135" s="59"/>
      <c r="L135" s="59"/>
      <c r="M135" s="59">
        <f t="shared" si="36"/>
        <v>0</v>
      </c>
      <c r="N135" s="59"/>
      <c r="O135" s="59"/>
      <c r="P135" s="293"/>
    </row>
    <row r="136" spans="1:16" s="45" customFormat="1" hidden="1" x14ac:dyDescent="0.25">
      <c r="A136" s="291"/>
      <c r="B136" s="291"/>
      <c r="C136" s="58" t="s">
        <v>180</v>
      </c>
      <c r="D136" s="58"/>
      <c r="E136" s="59"/>
      <c r="F136" s="59"/>
      <c r="G136" s="59"/>
      <c r="H136" s="59"/>
      <c r="I136" s="59"/>
      <c r="J136" s="59"/>
      <c r="K136" s="59"/>
      <c r="L136" s="59"/>
      <c r="M136" s="59">
        <f t="shared" si="36"/>
        <v>0</v>
      </c>
      <c r="N136" s="59"/>
      <c r="O136" s="59"/>
      <c r="P136" s="293"/>
    </row>
    <row r="137" spans="1:16" s="60" customFormat="1" ht="15" hidden="1" customHeight="1" x14ac:dyDescent="0.25">
      <c r="A137" s="291">
        <v>16</v>
      </c>
      <c r="B137" s="292"/>
      <c r="C137" s="51" t="s">
        <v>172</v>
      </c>
      <c r="D137" s="51"/>
      <c r="E137" s="52"/>
      <c r="F137" s="52"/>
      <c r="G137" s="52"/>
      <c r="H137" s="52"/>
      <c r="I137" s="52"/>
      <c r="J137" s="52"/>
      <c r="K137" s="52"/>
      <c r="L137" s="52"/>
      <c r="M137" s="52">
        <f t="shared" si="36"/>
        <v>0</v>
      </c>
      <c r="N137" s="52"/>
      <c r="O137" s="52"/>
      <c r="P137" s="293"/>
    </row>
    <row r="138" spans="1:16" s="60" customFormat="1" hidden="1" x14ac:dyDescent="0.25">
      <c r="A138" s="291"/>
      <c r="B138" s="291"/>
      <c r="C138" s="53" t="s">
        <v>173</v>
      </c>
      <c r="D138" s="51"/>
      <c r="E138" s="55"/>
      <c r="F138" s="55"/>
      <c r="G138" s="55"/>
      <c r="H138" s="55"/>
      <c r="I138" s="55"/>
      <c r="J138" s="55"/>
      <c r="K138" s="55"/>
      <c r="L138" s="55"/>
      <c r="M138" s="52">
        <f t="shared" si="36"/>
        <v>0</v>
      </c>
      <c r="N138" s="55"/>
      <c r="O138" s="55"/>
      <c r="P138" s="293"/>
    </row>
    <row r="139" spans="1:16" s="60" customFormat="1" hidden="1" x14ac:dyDescent="0.25">
      <c r="A139" s="291"/>
      <c r="B139" s="291"/>
      <c r="C139" s="56" t="s">
        <v>181</v>
      </c>
      <c r="D139" s="56" t="s">
        <v>175</v>
      </c>
      <c r="E139" s="57">
        <f t="shared" ref="E139:O139" si="37">SUM(E140:E144)</f>
        <v>0</v>
      </c>
      <c r="F139" s="57">
        <f t="shared" si="37"/>
        <v>0</v>
      </c>
      <c r="G139" s="57">
        <f t="shared" si="37"/>
        <v>0</v>
      </c>
      <c r="H139" s="57">
        <f t="shared" si="37"/>
        <v>0</v>
      </c>
      <c r="I139" s="57">
        <f t="shared" si="37"/>
        <v>0</v>
      </c>
      <c r="J139" s="57">
        <f t="shared" si="37"/>
        <v>0</v>
      </c>
      <c r="K139" s="57">
        <f t="shared" si="37"/>
        <v>0</v>
      </c>
      <c r="L139" s="57">
        <f t="shared" si="37"/>
        <v>0</v>
      </c>
      <c r="M139" s="57">
        <f t="shared" si="37"/>
        <v>0</v>
      </c>
      <c r="N139" s="57">
        <f t="shared" si="37"/>
        <v>0</v>
      </c>
      <c r="O139" s="57">
        <f t="shared" si="37"/>
        <v>0</v>
      </c>
      <c r="P139" s="293"/>
    </row>
    <row r="140" spans="1:16" s="60" customFormat="1" hidden="1" x14ac:dyDescent="0.25">
      <c r="A140" s="291"/>
      <c r="B140" s="291"/>
      <c r="C140" s="58" t="s">
        <v>176</v>
      </c>
      <c r="D140" s="58"/>
      <c r="E140" s="59"/>
      <c r="F140" s="59"/>
      <c r="G140" s="59"/>
      <c r="H140" s="59"/>
      <c r="I140" s="59"/>
      <c r="J140" s="59"/>
      <c r="K140" s="59"/>
      <c r="L140" s="59"/>
      <c r="M140" s="59">
        <f t="shared" ref="M140:M146" si="38">E140-F140-G140-H140-I140-J140-K140-L140</f>
        <v>0</v>
      </c>
      <c r="N140" s="59"/>
      <c r="O140" s="59"/>
      <c r="P140" s="293"/>
    </row>
    <row r="141" spans="1:16" s="61" customFormat="1" hidden="1" x14ac:dyDescent="0.25">
      <c r="A141" s="291"/>
      <c r="B141" s="291"/>
      <c r="C141" s="58" t="s">
        <v>177</v>
      </c>
      <c r="D141" s="58"/>
      <c r="E141" s="59"/>
      <c r="F141" s="59"/>
      <c r="G141" s="59"/>
      <c r="H141" s="59"/>
      <c r="I141" s="59"/>
      <c r="J141" s="59"/>
      <c r="K141" s="59"/>
      <c r="L141" s="59"/>
      <c r="M141" s="59">
        <f t="shared" si="38"/>
        <v>0</v>
      </c>
      <c r="N141" s="59"/>
      <c r="O141" s="59"/>
      <c r="P141" s="293"/>
    </row>
    <row r="142" spans="1:16" s="61" customFormat="1" hidden="1" x14ac:dyDescent="0.25">
      <c r="A142" s="291"/>
      <c r="B142" s="291"/>
      <c r="C142" s="58" t="s">
        <v>178</v>
      </c>
      <c r="D142" s="58"/>
      <c r="E142" s="59"/>
      <c r="F142" s="59"/>
      <c r="G142" s="59"/>
      <c r="H142" s="59"/>
      <c r="I142" s="59"/>
      <c r="J142" s="59"/>
      <c r="K142" s="59"/>
      <c r="L142" s="59"/>
      <c r="M142" s="59">
        <f t="shared" si="38"/>
        <v>0</v>
      </c>
      <c r="N142" s="59"/>
      <c r="O142" s="59"/>
      <c r="P142" s="293"/>
    </row>
    <row r="143" spans="1:16" s="61" customFormat="1" hidden="1" x14ac:dyDescent="0.25">
      <c r="A143" s="291"/>
      <c r="B143" s="291"/>
      <c r="C143" s="58" t="s">
        <v>179</v>
      </c>
      <c r="D143" s="58"/>
      <c r="E143" s="59"/>
      <c r="F143" s="59"/>
      <c r="G143" s="59"/>
      <c r="H143" s="59"/>
      <c r="I143" s="59"/>
      <c r="J143" s="59"/>
      <c r="K143" s="59"/>
      <c r="L143" s="59"/>
      <c r="M143" s="59">
        <f t="shared" si="38"/>
        <v>0</v>
      </c>
      <c r="N143" s="59"/>
      <c r="O143" s="59"/>
      <c r="P143" s="293"/>
    </row>
    <row r="144" spans="1:16" s="45" customFormat="1" hidden="1" x14ac:dyDescent="0.25">
      <c r="A144" s="291"/>
      <c r="B144" s="291"/>
      <c r="C144" s="58" t="s">
        <v>180</v>
      </c>
      <c r="D144" s="58"/>
      <c r="E144" s="59"/>
      <c r="F144" s="59"/>
      <c r="G144" s="59"/>
      <c r="H144" s="59"/>
      <c r="I144" s="59"/>
      <c r="J144" s="59"/>
      <c r="K144" s="59"/>
      <c r="L144" s="59"/>
      <c r="M144" s="59">
        <f t="shared" si="38"/>
        <v>0</v>
      </c>
      <c r="N144" s="59"/>
      <c r="O144" s="59"/>
      <c r="P144" s="293"/>
    </row>
    <row r="145" spans="1:16" s="60" customFormat="1" ht="15" hidden="1" customHeight="1" x14ac:dyDescent="0.25">
      <c r="A145" s="291">
        <v>17</v>
      </c>
      <c r="B145" s="292"/>
      <c r="C145" s="51" t="s">
        <v>172</v>
      </c>
      <c r="D145" s="51"/>
      <c r="E145" s="52"/>
      <c r="F145" s="52"/>
      <c r="G145" s="52"/>
      <c r="H145" s="52"/>
      <c r="I145" s="52"/>
      <c r="J145" s="52"/>
      <c r="K145" s="52"/>
      <c r="L145" s="52"/>
      <c r="M145" s="52">
        <f t="shared" si="38"/>
        <v>0</v>
      </c>
      <c r="N145" s="52"/>
      <c r="O145" s="52"/>
      <c r="P145" s="293"/>
    </row>
    <row r="146" spans="1:16" s="60" customFormat="1" hidden="1" x14ac:dyDescent="0.25">
      <c r="A146" s="291"/>
      <c r="B146" s="291"/>
      <c r="C146" s="53" t="s">
        <v>173</v>
      </c>
      <c r="D146" s="51"/>
      <c r="E146" s="55"/>
      <c r="F146" s="55"/>
      <c r="G146" s="55"/>
      <c r="H146" s="55"/>
      <c r="I146" s="55"/>
      <c r="J146" s="55"/>
      <c r="K146" s="55"/>
      <c r="L146" s="55"/>
      <c r="M146" s="52">
        <f t="shared" si="38"/>
        <v>0</v>
      </c>
      <c r="N146" s="55"/>
      <c r="O146" s="55"/>
      <c r="P146" s="293"/>
    </row>
    <row r="147" spans="1:16" s="60" customFormat="1" hidden="1" x14ac:dyDescent="0.25">
      <c r="A147" s="291"/>
      <c r="B147" s="291"/>
      <c r="C147" s="56" t="s">
        <v>181</v>
      </c>
      <c r="D147" s="56" t="s">
        <v>175</v>
      </c>
      <c r="E147" s="57">
        <f t="shared" ref="E147:O147" si="39">SUM(E148:E152)</f>
        <v>0</v>
      </c>
      <c r="F147" s="57">
        <f t="shared" si="39"/>
        <v>0</v>
      </c>
      <c r="G147" s="57">
        <f t="shared" si="39"/>
        <v>0</v>
      </c>
      <c r="H147" s="57">
        <f t="shared" si="39"/>
        <v>0</v>
      </c>
      <c r="I147" s="57">
        <f t="shared" si="39"/>
        <v>0</v>
      </c>
      <c r="J147" s="57">
        <f t="shared" si="39"/>
        <v>0</v>
      </c>
      <c r="K147" s="57">
        <f t="shared" si="39"/>
        <v>0</v>
      </c>
      <c r="L147" s="57">
        <f t="shared" si="39"/>
        <v>0</v>
      </c>
      <c r="M147" s="57">
        <f t="shared" si="39"/>
        <v>0</v>
      </c>
      <c r="N147" s="57">
        <f t="shared" si="39"/>
        <v>0</v>
      </c>
      <c r="O147" s="57">
        <f t="shared" si="39"/>
        <v>0</v>
      </c>
      <c r="P147" s="293"/>
    </row>
    <row r="148" spans="1:16" s="60" customFormat="1" hidden="1" x14ac:dyDescent="0.25">
      <c r="A148" s="291"/>
      <c r="B148" s="291"/>
      <c r="C148" s="58" t="s">
        <v>176</v>
      </c>
      <c r="D148" s="58"/>
      <c r="E148" s="59"/>
      <c r="F148" s="59"/>
      <c r="G148" s="59"/>
      <c r="H148" s="59"/>
      <c r="I148" s="59"/>
      <c r="J148" s="59"/>
      <c r="K148" s="59"/>
      <c r="L148" s="59"/>
      <c r="M148" s="59">
        <f t="shared" ref="M148:M154" si="40">E148-F148-G148-H148-I148-J148-K148-L148</f>
        <v>0</v>
      </c>
      <c r="N148" s="59"/>
      <c r="O148" s="59"/>
      <c r="P148" s="293"/>
    </row>
    <row r="149" spans="1:16" s="61" customFormat="1" hidden="1" x14ac:dyDescent="0.25">
      <c r="A149" s="291"/>
      <c r="B149" s="291"/>
      <c r="C149" s="58" t="s">
        <v>177</v>
      </c>
      <c r="D149" s="58"/>
      <c r="E149" s="59"/>
      <c r="F149" s="59"/>
      <c r="G149" s="59"/>
      <c r="H149" s="59"/>
      <c r="I149" s="59"/>
      <c r="J149" s="59"/>
      <c r="K149" s="59"/>
      <c r="L149" s="59"/>
      <c r="M149" s="59">
        <f t="shared" si="40"/>
        <v>0</v>
      </c>
      <c r="N149" s="59"/>
      <c r="O149" s="59"/>
      <c r="P149" s="293"/>
    </row>
    <row r="150" spans="1:16" s="61" customFormat="1" hidden="1" x14ac:dyDescent="0.25">
      <c r="A150" s="291"/>
      <c r="B150" s="291"/>
      <c r="C150" s="58" t="s">
        <v>178</v>
      </c>
      <c r="D150" s="58"/>
      <c r="E150" s="59"/>
      <c r="F150" s="59"/>
      <c r="G150" s="59"/>
      <c r="H150" s="59"/>
      <c r="I150" s="59"/>
      <c r="J150" s="59"/>
      <c r="K150" s="59"/>
      <c r="L150" s="59"/>
      <c r="M150" s="59">
        <f t="shared" si="40"/>
        <v>0</v>
      </c>
      <c r="N150" s="59"/>
      <c r="O150" s="59"/>
      <c r="P150" s="293"/>
    </row>
    <row r="151" spans="1:16" s="61" customFormat="1" hidden="1" x14ac:dyDescent="0.25">
      <c r="A151" s="291"/>
      <c r="B151" s="291"/>
      <c r="C151" s="58" t="s">
        <v>179</v>
      </c>
      <c r="D151" s="58"/>
      <c r="E151" s="59"/>
      <c r="F151" s="59"/>
      <c r="G151" s="59"/>
      <c r="H151" s="59"/>
      <c r="I151" s="59"/>
      <c r="J151" s="59"/>
      <c r="K151" s="59"/>
      <c r="L151" s="59"/>
      <c r="M151" s="59">
        <f t="shared" si="40"/>
        <v>0</v>
      </c>
      <c r="N151" s="59"/>
      <c r="O151" s="59"/>
      <c r="P151" s="293"/>
    </row>
    <row r="152" spans="1:16" s="45" customFormat="1" hidden="1" x14ac:dyDescent="0.25">
      <c r="A152" s="291"/>
      <c r="B152" s="291"/>
      <c r="C152" s="58" t="s">
        <v>180</v>
      </c>
      <c r="D152" s="58"/>
      <c r="E152" s="59"/>
      <c r="F152" s="59"/>
      <c r="G152" s="59"/>
      <c r="H152" s="59"/>
      <c r="I152" s="59"/>
      <c r="J152" s="59"/>
      <c r="K152" s="59"/>
      <c r="L152" s="59"/>
      <c r="M152" s="59">
        <f t="shared" si="40"/>
        <v>0</v>
      </c>
      <c r="N152" s="59"/>
      <c r="O152" s="59"/>
      <c r="P152" s="293"/>
    </row>
    <row r="153" spans="1:16" s="60" customFormat="1" ht="15" hidden="1" customHeight="1" x14ac:dyDescent="0.25">
      <c r="A153" s="291">
        <v>18</v>
      </c>
      <c r="B153" s="292"/>
      <c r="C153" s="51" t="s">
        <v>172</v>
      </c>
      <c r="D153" s="51"/>
      <c r="E153" s="52"/>
      <c r="F153" s="52"/>
      <c r="G153" s="52"/>
      <c r="H153" s="52"/>
      <c r="I153" s="52"/>
      <c r="J153" s="52"/>
      <c r="K153" s="52"/>
      <c r="L153" s="52"/>
      <c r="M153" s="52">
        <f t="shared" si="40"/>
        <v>0</v>
      </c>
      <c r="N153" s="52"/>
      <c r="O153" s="52"/>
      <c r="P153" s="293"/>
    </row>
    <row r="154" spans="1:16" s="60" customFormat="1" hidden="1" x14ac:dyDescent="0.25">
      <c r="A154" s="291"/>
      <c r="B154" s="291"/>
      <c r="C154" s="53" t="s">
        <v>173</v>
      </c>
      <c r="D154" s="51"/>
      <c r="E154" s="55"/>
      <c r="F154" s="55"/>
      <c r="G154" s="55"/>
      <c r="H154" s="55"/>
      <c r="I154" s="55"/>
      <c r="J154" s="55"/>
      <c r="K154" s="55"/>
      <c r="L154" s="55"/>
      <c r="M154" s="52">
        <f t="shared" si="40"/>
        <v>0</v>
      </c>
      <c r="N154" s="55"/>
      <c r="O154" s="55"/>
      <c r="P154" s="293"/>
    </row>
    <row r="155" spans="1:16" s="60" customFormat="1" hidden="1" x14ac:dyDescent="0.25">
      <c r="A155" s="291"/>
      <c r="B155" s="291"/>
      <c r="C155" s="56" t="s">
        <v>181</v>
      </c>
      <c r="D155" s="56" t="s">
        <v>175</v>
      </c>
      <c r="E155" s="57">
        <f t="shared" ref="E155:O155" si="41">SUM(E156:E160)</f>
        <v>0</v>
      </c>
      <c r="F155" s="57">
        <f t="shared" si="41"/>
        <v>0</v>
      </c>
      <c r="G155" s="57">
        <f t="shared" si="41"/>
        <v>0</v>
      </c>
      <c r="H155" s="57">
        <f t="shared" si="41"/>
        <v>0</v>
      </c>
      <c r="I155" s="57">
        <f t="shared" si="41"/>
        <v>0</v>
      </c>
      <c r="J155" s="57">
        <f t="shared" si="41"/>
        <v>0</v>
      </c>
      <c r="K155" s="57">
        <f t="shared" si="41"/>
        <v>0</v>
      </c>
      <c r="L155" s="57">
        <f t="shared" si="41"/>
        <v>0</v>
      </c>
      <c r="M155" s="57">
        <f t="shared" si="41"/>
        <v>0</v>
      </c>
      <c r="N155" s="57">
        <f t="shared" si="41"/>
        <v>0</v>
      </c>
      <c r="O155" s="57">
        <f t="shared" si="41"/>
        <v>0</v>
      </c>
      <c r="P155" s="293"/>
    </row>
    <row r="156" spans="1:16" s="60" customFormat="1" hidden="1" x14ac:dyDescent="0.25">
      <c r="A156" s="291"/>
      <c r="B156" s="291"/>
      <c r="C156" s="58" t="s">
        <v>176</v>
      </c>
      <c r="D156" s="58"/>
      <c r="E156" s="59"/>
      <c r="F156" s="59"/>
      <c r="G156" s="59"/>
      <c r="H156" s="59"/>
      <c r="I156" s="59"/>
      <c r="J156" s="59"/>
      <c r="K156" s="59"/>
      <c r="L156" s="59"/>
      <c r="M156" s="59">
        <f t="shared" ref="M156:M162" si="42">E156-F156-G156-H156-I156-J156-K156-L156</f>
        <v>0</v>
      </c>
      <c r="N156" s="59"/>
      <c r="O156" s="59"/>
      <c r="P156" s="293"/>
    </row>
    <row r="157" spans="1:16" s="61" customFormat="1" hidden="1" x14ac:dyDescent="0.25">
      <c r="A157" s="291"/>
      <c r="B157" s="291"/>
      <c r="C157" s="58" t="s">
        <v>177</v>
      </c>
      <c r="D157" s="58"/>
      <c r="E157" s="59"/>
      <c r="F157" s="59"/>
      <c r="G157" s="59"/>
      <c r="H157" s="59"/>
      <c r="I157" s="59"/>
      <c r="J157" s="59"/>
      <c r="K157" s="59"/>
      <c r="L157" s="59"/>
      <c r="M157" s="59">
        <f t="shared" si="42"/>
        <v>0</v>
      </c>
      <c r="N157" s="59"/>
      <c r="O157" s="59"/>
      <c r="P157" s="293"/>
    </row>
    <row r="158" spans="1:16" s="61" customFormat="1" hidden="1" x14ac:dyDescent="0.25">
      <c r="A158" s="291"/>
      <c r="B158" s="291"/>
      <c r="C158" s="58" t="s">
        <v>178</v>
      </c>
      <c r="D158" s="58"/>
      <c r="E158" s="59"/>
      <c r="F158" s="59"/>
      <c r="G158" s="59"/>
      <c r="H158" s="59"/>
      <c r="I158" s="59"/>
      <c r="J158" s="59"/>
      <c r="K158" s="59"/>
      <c r="L158" s="59"/>
      <c r="M158" s="59">
        <f t="shared" si="42"/>
        <v>0</v>
      </c>
      <c r="N158" s="59"/>
      <c r="O158" s="59"/>
      <c r="P158" s="293"/>
    </row>
    <row r="159" spans="1:16" s="61" customFormat="1" hidden="1" x14ac:dyDescent="0.25">
      <c r="A159" s="291"/>
      <c r="B159" s="291"/>
      <c r="C159" s="58" t="s">
        <v>179</v>
      </c>
      <c r="D159" s="58"/>
      <c r="E159" s="59"/>
      <c r="F159" s="59"/>
      <c r="G159" s="59"/>
      <c r="H159" s="59"/>
      <c r="I159" s="59"/>
      <c r="J159" s="59"/>
      <c r="K159" s="59"/>
      <c r="L159" s="59"/>
      <c r="M159" s="59">
        <f t="shared" si="42"/>
        <v>0</v>
      </c>
      <c r="N159" s="59"/>
      <c r="O159" s="59"/>
      <c r="P159" s="293"/>
    </row>
    <row r="160" spans="1:16" s="45" customFormat="1" hidden="1" x14ac:dyDescent="0.25">
      <c r="A160" s="291"/>
      <c r="B160" s="291"/>
      <c r="C160" s="58" t="s">
        <v>180</v>
      </c>
      <c r="D160" s="58"/>
      <c r="E160" s="59"/>
      <c r="F160" s="59"/>
      <c r="G160" s="59"/>
      <c r="H160" s="59"/>
      <c r="I160" s="59"/>
      <c r="J160" s="59"/>
      <c r="K160" s="59"/>
      <c r="L160" s="59"/>
      <c r="M160" s="59">
        <f t="shared" si="42"/>
        <v>0</v>
      </c>
      <c r="N160" s="59"/>
      <c r="O160" s="59"/>
      <c r="P160" s="293"/>
    </row>
    <row r="161" spans="1:16" s="60" customFormat="1" ht="15" hidden="1" customHeight="1" x14ac:dyDescent="0.25">
      <c r="A161" s="291">
        <v>19</v>
      </c>
      <c r="B161" s="292"/>
      <c r="C161" s="51" t="s">
        <v>172</v>
      </c>
      <c r="D161" s="51"/>
      <c r="E161" s="52"/>
      <c r="F161" s="52"/>
      <c r="G161" s="52"/>
      <c r="H161" s="52"/>
      <c r="I161" s="52"/>
      <c r="J161" s="52"/>
      <c r="K161" s="52"/>
      <c r="L161" s="52"/>
      <c r="M161" s="52">
        <f t="shared" si="42"/>
        <v>0</v>
      </c>
      <c r="N161" s="52"/>
      <c r="O161" s="52"/>
      <c r="P161" s="293"/>
    </row>
    <row r="162" spans="1:16" s="60" customFormat="1" hidden="1" x14ac:dyDescent="0.25">
      <c r="A162" s="291"/>
      <c r="B162" s="291"/>
      <c r="C162" s="53" t="s">
        <v>173</v>
      </c>
      <c r="D162" s="51"/>
      <c r="E162" s="55"/>
      <c r="F162" s="55"/>
      <c r="G162" s="55"/>
      <c r="H162" s="55"/>
      <c r="I162" s="55"/>
      <c r="J162" s="55"/>
      <c r="K162" s="55"/>
      <c r="L162" s="55"/>
      <c r="M162" s="52">
        <f t="shared" si="42"/>
        <v>0</v>
      </c>
      <c r="N162" s="55"/>
      <c r="O162" s="55"/>
      <c r="P162" s="293"/>
    </row>
    <row r="163" spans="1:16" s="60" customFormat="1" hidden="1" x14ac:dyDescent="0.25">
      <c r="A163" s="291"/>
      <c r="B163" s="291"/>
      <c r="C163" s="56" t="s">
        <v>181</v>
      </c>
      <c r="D163" s="56" t="s">
        <v>175</v>
      </c>
      <c r="E163" s="57">
        <f t="shared" ref="E163:O163" si="43">SUM(E164:E168)</f>
        <v>0</v>
      </c>
      <c r="F163" s="57">
        <f t="shared" si="43"/>
        <v>0</v>
      </c>
      <c r="G163" s="57">
        <f t="shared" si="43"/>
        <v>0</v>
      </c>
      <c r="H163" s="57">
        <f t="shared" si="43"/>
        <v>0</v>
      </c>
      <c r="I163" s="57">
        <f t="shared" si="43"/>
        <v>0</v>
      </c>
      <c r="J163" s="57">
        <f t="shared" si="43"/>
        <v>0</v>
      </c>
      <c r="K163" s="57">
        <f t="shared" si="43"/>
        <v>0</v>
      </c>
      <c r="L163" s="57">
        <f t="shared" si="43"/>
        <v>0</v>
      </c>
      <c r="M163" s="57">
        <f t="shared" si="43"/>
        <v>0</v>
      </c>
      <c r="N163" s="57">
        <f t="shared" si="43"/>
        <v>0</v>
      </c>
      <c r="O163" s="57">
        <f t="shared" si="43"/>
        <v>0</v>
      </c>
      <c r="P163" s="293"/>
    </row>
    <row r="164" spans="1:16" s="60" customFormat="1" hidden="1" x14ac:dyDescent="0.25">
      <c r="A164" s="291"/>
      <c r="B164" s="291"/>
      <c r="C164" s="58" t="s">
        <v>176</v>
      </c>
      <c r="D164" s="58"/>
      <c r="E164" s="59"/>
      <c r="F164" s="59"/>
      <c r="G164" s="59"/>
      <c r="H164" s="59"/>
      <c r="I164" s="59"/>
      <c r="J164" s="59"/>
      <c r="K164" s="59"/>
      <c r="L164" s="59"/>
      <c r="M164" s="59">
        <f t="shared" ref="M164:M170" si="44">E164-F164-G164-H164-I164-J164-K164-L164</f>
        <v>0</v>
      </c>
      <c r="N164" s="59"/>
      <c r="O164" s="59"/>
      <c r="P164" s="293"/>
    </row>
    <row r="165" spans="1:16" s="61" customFormat="1" hidden="1" x14ac:dyDescent="0.25">
      <c r="A165" s="291"/>
      <c r="B165" s="291"/>
      <c r="C165" s="58" t="s">
        <v>177</v>
      </c>
      <c r="D165" s="58"/>
      <c r="E165" s="62"/>
      <c r="F165" s="59"/>
      <c r="G165" s="59"/>
      <c r="H165" s="59"/>
      <c r="I165" s="59"/>
      <c r="J165" s="59"/>
      <c r="K165" s="59"/>
      <c r="L165" s="59"/>
      <c r="M165" s="59">
        <f t="shared" si="44"/>
        <v>0</v>
      </c>
      <c r="N165" s="59"/>
      <c r="O165" s="59"/>
      <c r="P165" s="293"/>
    </row>
    <row r="166" spans="1:16" s="61" customFormat="1" hidden="1" x14ac:dyDescent="0.25">
      <c r="A166" s="291"/>
      <c r="B166" s="291"/>
      <c r="C166" s="58" t="s">
        <v>178</v>
      </c>
      <c r="D166" s="58"/>
      <c r="E166" s="59"/>
      <c r="F166" s="59"/>
      <c r="G166" s="59"/>
      <c r="H166" s="59"/>
      <c r="I166" s="59"/>
      <c r="J166" s="59"/>
      <c r="K166" s="59"/>
      <c r="L166" s="59"/>
      <c r="M166" s="59">
        <f t="shared" si="44"/>
        <v>0</v>
      </c>
      <c r="N166" s="59"/>
      <c r="O166" s="59"/>
      <c r="P166" s="293"/>
    </row>
    <row r="167" spans="1:16" s="61" customFormat="1" hidden="1" x14ac:dyDescent="0.25">
      <c r="A167" s="291"/>
      <c r="B167" s="291"/>
      <c r="C167" s="58" t="s">
        <v>179</v>
      </c>
      <c r="D167" s="58"/>
      <c r="E167" s="59"/>
      <c r="F167" s="59"/>
      <c r="G167" s="59"/>
      <c r="H167" s="59"/>
      <c r="I167" s="59"/>
      <c r="J167" s="59"/>
      <c r="K167" s="59"/>
      <c r="L167" s="59"/>
      <c r="M167" s="59">
        <f t="shared" si="44"/>
        <v>0</v>
      </c>
      <c r="N167" s="59"/>
      <c r="O167" s="59"/>
      <c r="P167" s="293"/>
    </row>
    <row r="168" spans="1:16" s="45" customFormat="1" hidden="1" x14ac:dyDescent="0.25">
      <c r="A168" s="291"/>
      <c r="B168" s="291"/>
      <c r="C168" s="58" t="s">
        <v>180</v>
      </c>
      <c r="D168" s="58"/>
      <c r="E168" s="59"/>
      <c r="F168" s="59"/>
      <c r="G168" s="59"/>
      <c r="H168" s="59"/>
      <c r="I168" s="59"/>
      <c r="J168" s="59"/>
      <c r="K168" s="59"/>
      <c r="L168" s="59"/>
      <c r="M168" s="59">
        <f t="shared" si="44"/>
        <v>0</v>
      </c>
      <c r="N168" s="59"/>
      <c r="O168" s="59"/>
      <c r="P168" s="293"/>
    </row>
    <row r="169" spans="1:16" s="60" customFormat="1" ht="15" hidden="1" customHeight="1" x14ac:dyDescent="0.25">
      <c r="A169" s="291">
        <v>20</v>
      </c>
      <c r="B169" s="292"/>
      <c r="C169" s="51" t="s">
        <v>172</v>
      </c>
      <c r="D169" s="51"/>
      <c r="E169" s="52"/>
      <c r="F169" s="52"/>
      <c r="G169" s="52"/>
      <c r="H169" s="52"/>
      <c r="I169" s="52"/>
      <c r="J169" s="52"/>
      <c r="K169" s="52"/>
      <c r="L169" s="52"/>
      <c r="M169" s="52">
        <f t="shared" si="44"/>
        <v>0</v>
      </c>
      <c r="N169" s="52"/>
      <c r="O169" s="52"/>
      <c r="P169" s="293"/>
    </row>
    <row r="170" spans="1:16" s="60" customFormat="1" hidden="1" x14ac:dyDescent="0.25">
      <c r="A170" s="291"/>
      <c r="B170" s="291"/>
      <c r="C170" s="53" t="s">
        <v>173</v>
      </c>
      <c r="D170" s="51"/>
      <c r="E170" s="55"/>
      <c r="F170" s="55"/>
      <c r="G170" s="55"/>
      <c r="H170" s="55"/>
      <c r="I170" s="55"/>
      <c r="J170" s="55"/>
      <c r="K170" s="55"/>
      <c r="L170" s="55"/>
      <c r="M170" s="52">
        <f t="shared" si="44"/>
        <v>0</v>
      </c>
      <c r="N170" s="55"/>
      <c r="O170" s="55"/>
      <c r="P170" s="293"/>
    </row>
    <row r="171" spans="1:16" s="60" customFormat="1" hidden="1" x14ac:dyDescent="0.25">
      <c r="A171" s="291"/>
      <c r="B171" s="291"/>
      <c r="C171" s="56" t="s">
        <v>181</v>
      </c>
      <c r="D171" s="56" t="s">
        <v>175</v>
      </c>
      <c r="E171" s="57">
        <f t="shared" ref="E171:O171" si="45">SUM(E172:E176)</f>
        <v>0</v>
      </c>
      <c r="F171" s="57">
        <f t="shared" si="45"/>
        <v>0</v>
      </c>
      <c r="G171" s="57">
        <f t="shared" si="45"/>
        <v>0</v>
      </c>
      <c r="H171" s="57">
        <f t="shared" si="45"/>
        <v>0</v>
      </c>
      <c r="I171" s="57">
        <f t="shared" si="45"/>
        <v>0</v>
      </c>
      <c r="J171" s="57">
        <f t="shared" si="45"/>
        <v>0</v>
      </c>
      <c r="K171" s="57">
        <f t="shared" si="45"/>
        <v>0</v>
      </c>
      <c r="L171" s="57">
        <f t="shared" si="45"/>
        <v>0</v>
      </c>
      <c r="M171" s="57">
        <f t="shared" si="45"/>
        <v>0</v>
      </c>
      <c r="N171" s="57">
        <f t="shared" si="45"/>
        <v>0</v>
      </c>
      <c r="O171" s="57">
        <f t="shared" si="45"/>
        <v>0</v>
      </c>
      <c r="P171" s="293"/>
    </row>
    <row r="172" spans="1:16" s="60" customFormat="1" hidden="1" x14ac:dyDescent="0.25">
      <c r="A172" s="291"/>
      <c r="B172" s="291"/>
      <c r="C172" s="58" t="s">
        <v>176</v>
      </c>
      <c r="D172" s="58"/>
      <c r="E172" s="59"/>
      <c r="F172" s="59"/>
      <c r="G172" s="59"/>
      <c r="H172" s="59"/>
      <c r="I172" s="59"/>
      <c r="J172" s="59"/>
      <c r="K172" s="59"/>
      <c r="L172" s="59"/>
      <c r="M172" s="59">
        <f t="shared" ref="M172:M178" si="46">E172-F172-G172-H172-I172-J172-K172-L172</f>
        <v>0</v>
      </c>
      <c r="N172" s="59"/>
      <c r="O172" s="59"/>
      <c r="P172" s="293"/>
    </row>
    <row r="173" spans="1:16" s="61" customFormat="1" hidden="1" x14ac:dyDescent="0.25">
      <c r="A173" s="291"/>
      <c r="B173" s="291"/>
      <c r="C173" s="58" t="s">
        <v>177</v>
      </c>
      <c r="D173" s="58"/>
      <c r="E173" s="59"/>
      <c r="F173" s="59"/>
      <c r="G173" s="59"/>
      <c r="H173" s="59"/>
      <c r="I173" s="59"/>
      <c r="J173" s="59"/>
      <c r="K173" s="59"/>
      <c r="L173" s="59"/>
      <c r="M173" s="59">
        <f t="shared" si="46"/>
        <v>0</v>
      </c>
      <c r="N173" s="59"/>
      <c r="O173" s="59"/>
      <c r="P173" s="293"/>
    </row>
    <row r="174" spans="1:16" s="61" customFormat="1" hidden="1" x14ac:dyDescent="0.25">
      <c r="A174" s="291"/>
      <c r="B174" s="291"/>
      <c r="C174" s="58" t="s">
        <v>178</v>
      </c>
      <c r="D174" s="58"/>
      <c r="E174" s="59"/>
      <c r="F174" s="59"/>
      <c r="G174" s="59"/>
      <c r="H174" s="59"/>
      <c r="I174" s="59"/>
      <c r="J174" s="59"/>
      <c r="K174" s="59"/>
      <c r="L174" s="59"/>
      <c r="M174" s="59">
        <f t="shared" si="46"/>
        <v>0</v>
      </c>
      <c r="N174" s="59"/>
      <c r="O174" s="59"/>
      <c r="P174" s="293"/>
    </row>
    <row r="175" spans="1:16" s="61" customFormat="1" hidden="1" x14ac:dyDescent="0.25">
      <c r="A175" s="291"/>
      <c r="B175" s="291"/>
      <c r="C175" s="58" t="s">
        <v>179</v>
      </c>
      <c r="D175" s="58"/>
      <c r="E175" s="59"/>
      <c r="F175" s="59"/>
      <c r="G175" s="59"/>
      <c r="H175" s="59"/>
      <c r="I175" s="59"/>
      <c r="J175" s="59"/>
      <c r="K175" s="59"/>
      <c r="L175" s="59"/>
      <c r="M175" s="59">
        <f t="shared" si="46"/>
        <v>0</v>
      </c>
      <c r="N175" s="59"/>
      <c r="O175" s="59"/>
      <c r="P175" s="293"/>
    </row>
    <row r="176" spans="1:16" s="45" customFormat="1" hidden="1" x14ac:dyDescent="0.25">
      <c r="A176" s="291"/>
      <c r="B176" s="291"/>
      <c r="C176" s="58" t="s">
        <v>180</v>
      </c>
      <c r="D176" s="58"/>
      <c r="E176" s="59"/>
      <c r="F176" s="59"/>
      <c r="G176" s="59"/>
      <c r="H176" s="59"/>
      <c r="I176" s="59"/>
      <c r="J176" s="59"/>
      <c r="K176" s="59"/>
      <c r="L176" s="59"/>
      <c r="M176" s="59">
        <f t="shared" si="46"/>
        <v>0</v>
      </c>
      <c r="N176" s="59"/>
      <c r="O176" s="59"/>
      <c r="P176" s="293"/>
    </row>
    <row r="177" spans="1:16" s="60" customFormat="1" ht="15" hidden="1" customHeight="1" x14ac:dyDescent="0.25">
      <c r="A177" s="291">
        <v>21</v>
      </c>
      <c r="B177" s="292"/>
      <c r="C177" s="51" t="s">
        <v>172</v>
      </c>
      <c r="D177" s="51"/>
      <c r="E177" s="52"/>
      <c r="F177" s="52"/>
      <c r="G177" s="52"/>
      <c r="H177" s="52"/>
      <c r="I177" s="52"/>
      <c r="J177" s="52"/>
      <c r="K177" s="52"/>
      <c r="L177" s="52"/>
      <c r="M177" s="52">
        <f t="shared" si="46"/>
        <v>0</v>
      </c>
      <c r="N177" s="52"/>
      <c r="O177" s="52"/>
      <c r="P177" s="293"/>
    </row>
    <row r="178" spans="1:16" s="60" customFormat="1" hidden="1" x14ac:dyDescent="0.25">
      <c r="A178" s="291"/>
      <c r="B178" s="291"/>
      <c r="C178" s="53" t="s">
        <v>173</v>
      </c>
      <c r="D178" s="51"/>
      <c r="E178" s="55"/>
      <c r="F178" s="55"/>
      <c r="G178" s="55"/>
      <c r="H178" s="55"/>
      <c r="I178" s="55"/>
      <c r="J178" s="55"/>
      <c r="K178" s="55"/>
      <c r="L178" s="55"/>
      <c r="M178" s="52">
        <f t="shared" si="46"/>
        <v>0</v>
      </c>
      <c r="N178" s="55"/>
      <c r="O178" s="55"/>
      <c r="P178" s="293"/>
    </row>
    <row r="179" spans="1:16" s="60" customFormat="1" hidden="1" x14ac:dyDescent="0.25">
      <c r="A179" s="291"/>
      <c r="B179" s="291"/>
      <c r="C179" s="56" t="s">
        <v>181</v>
      </c>
      <c r="D179" s="56" t="s">
        <v>175</v>
      </c>
      <c r="E179" s="57">
        <f t="shared" ref="E179:O179" si="47">SUM(E180:E184)</f>
        <v>0</v>
      </c>
      <c r="F179" s="57">
        <f t="shared" si="47"/>
        <v>0</v>
      </c>
      <c r="G179" s="57">
        <f t="shared" si="47"/>
        <v>0</v>
      </c>
      <c r="H179" s="57">
        <f t="shared" si="47"/>
        <v>0</v>
      </c>
      <c r="I179" s="57">
        <f t="shared" si="47"/>
        <v>0</v>
      </c>
      <c r="J179" s="57">
        <f t="shared" si="47"/>
        <v>0</v>
      </c>
      <c r="K179" s="57">
        <f t="shared" si="47"/>
        <v>0</v>
      </c>
      <c r="L179" s="57">
        <f t="shared" si="47"/>
        <v>0</v>
      </c>
      <c r="M179" s="57">
        <f t="shared" si="47"/>
        <v>0</v>
      </c>
      <c r="N179" s="57">
        <f t="shared" si="47"/>
        <v>0</v>
      </c>
      <c r="O179" s="57">
        <f t="shared" si="47"/>
        <v>0</v>
      </c>
      <c r="P179" s="293"/>
    </row>
    <row r="180" spans="1:16" s="60" customFormat="1" hidden="1" x14ac:dyDescent="0.25">
      <c r="A180" s="291"/>
      <c r="B180" s="291"/>
      <c r="C180" s="58" t="s">
        <v>176</v>
      </c>
      <c r="D180" s="58"/>
      <c r="E180" s="59"/>
      <c r="F180" s="59"/>
      <c r="G180" s="59"/>
      <c r="H180" s="59"/>
      <c r="I180" s="59"/>
      <c r="J180" s="59"/>
      <c r="K180" s="59"/>
      <c r="L180" s="59"/>
      <c r="M180" s="59">
        <f t="shared" ref="M180:M186" si="48">E180-F180-G180-H180-I180-J180-K180-L180</f>
        <v>0</v>
      </c>
      <c r="N180" s="59"/>
      <c r="O180" s="59"/>
      <c r="P180" s="293"/>
    </row>
    <row r="181" spans="1:16" s="61" customFormat="1" hidden="1" x14ac:dyDescent="0.25">
      <c r="A181" s="291"/>
      <c r="B181" s="291"/>
      <c r="C181" s="58" t="s">
        <v>177</v>
      </c>
      <c r="D181" s="58"/>
      <c r="E181" s="59"/>
      <c r="F181" s="59"/>
      <c r="G181" s="59"/>
      <c r="H181" s="59"/>
      <c r="I181" s="59"/>
      <c r="J181" s="59"/>
      <c r="K181" s="59"/>
      <c r="L181" s="59"/>
      <c r="M181" s="59">
        <f t="shared" si="48"/>
        <v>0</v>
      </c>
      <c r="N181" s="59"/>
      <c r="O181" s="59"/>
      <c r="P181" s="293"/>
    </row>
    <row r="182" spans="1:16" s="61" customFormat="1" hidden="1" x14ac:dyDescent="0.25">
      <c r="A182" s="291"/>
      <c r="B182" s="291"/>
      <c r="C182" s="58" t="s">
        <v>178</v>
      </c>
      <c r="D182" s="58"/>
      <c r="E182" s="59"/>
      <c r="F182" s="59"/>
      <c r="G182" s="59"/>
      <c r="H182" s="59"/>
      <c r="I182" s="59"/>
      <c r="J182" s="59"/>
      <c r="K182" s="59"/>
      <c r="L182" s="59"/>
      <c r="M182" s="59">
        <f t="shared" si="48"/>
        <v>0</v>
      </c>
      <c r="N182" s="59"/>
      <c r="O182" s="59"/>
      <c r="P182" s="293"/>
    </row>
    <row r="183" spans="1:16" s="61" customFormat="1" hidden="1" x14ac:dyDescent="0.25">
      <c r="A183" s="291"/>
      <c r="B183" s="291"/>
      <c r="C183" s="58" t="s">
        <v>179</v>
      </c>
      <c r="D183" s="58"/>
      <c r="E183" s="59"/>
      <c r="F183" s="59"/>
      <c r="G183" s="59"/>
      <c r="H183" s="59"/>
      <c r="I183" s="59"/>
      <c r="J183" s="59"/>
      <c r="K183" s="59"/>
      <c r="L183" s="59"/>
      <c r="M183" s="59">
        <f t="shared" si="48"/>
        <v>0</v>
      </c>
      <c r="N183" s="59"/>
      <c r="O183" s="59"/>
      <c r="P183" s="293"/>
    </row>
    <row r="184" spans="1:16" s="45" customFormat="1" hidden="1" x14ac:dyDescent="0.25">
      <c r="A184" s="291"/>
      <c r="B184" s="291"/>
      <c r="C184" s="58" t="s">
        <v>180</v>
      </c>
      <c r="D184" s="58"/>
      <c r="E184" s="59"/>
      <c r="F184" s="59"/>
      <c r="G184" s="59"/>
      <c r="H184" s="59"/>
      <c r="I184" s="59"/>
      <c r="J184" s="59"/>
      <c r="K184" s="59"/>
      <c r="L184" s="59"/>
      <c r="M184" s="59">
        <f t="shared" si="48"/>
        <v>0</v>
      </c>
      <c r="N184" s="59"/>
      <c r="O184" s="59"/>
      <c r="P184" s="293"/>
    </row>
    <row r="185" spans="1:16" s="60" customFormat="1" ht="15" hidden="1" customHeight="1" x14ac:dyDescent="0.25">
      <c r="A185" s="291">
        <v>22</v>
      </c>
      <c r="B185" s="292"/>
      <c r="C185" s="51" t="s">
        <v>172</v>
      </c>
      <c r="D185" s="51"/>
      <c r="E185" s="52"/>
      <c r="F185" s="52"/>
      <c r="G185" s="52"/>
      <c r="H185" s="52"/>
      <c r="I185" s="52"/>
      <c r="J185" s="52"/>
      <c r="K185" s="52"/>
      <c r="L185" s="52"/>
      <c r="M185" s="52">
        <f t="shared" si="48"/>
        <v>0</v>
      </c>
      <c r="N185" s="52"/>
      <c r="O185" s="52"/>
      <c r="P185" s="293"/>
    </row>
    <row r="186" spans="1:16" s="60" customFormat="1" hidden="1" x14ac:dyDescent="0.25">
      <c r="A186" s="291"/>
      <c r="B186" s="291"/>
      <c r="C186" s="53" t="s">
        <v>173</v>
      </c>
      <c r="D186" s="51"/>
      <c r="E186" s="55"/>
      <c r="F186" s="55"/>
      <c r="G186" s="55"/>
      <c r="H186" s="55"/>
      <c r="I186" s="55"/>
      <c r="J186" s="55"/>
      <c r="K186" s="55"/>
      <c r="L186" s="55"/>
      <c r="M186" s="52">
        <f t="shared" si="48"/>
        <v>0</v>
      </c>
      <c r="N186" s="55"/>
      <c r="O186" s="55"/>
      <c r="P186" s="293"/>
    </row>
    <row r="187" spans="1:16" s="60" customFormat="1" hidden="1" x14ac:dyDescent="0.25">
      <c r="A187" s="291"/>
      <c r="B187" s="291"/>
      <c r="C187" s="56" t="s">
        <v>181</v>
      </c>
      <c r="D187" s="56" t="s">
        <v>175</v>
      </c>
      <c r="E187" s="57">
        <f t="shared" ref="E187:O187" si="49">SUM(E188:E192)</f>
        <v>0</v>
      </c>
      <c r="F187" s="57">
        <f t="shared" si="49"/>
        <v>0</v>
      </c>
      <c r="G187" s="57">
        <f t="shared" si="49"/>
        <v>0</v>
      </c>
      <c r="H187" s="57">
        <f t="shared" si="49"/>
        <v>0</v>
      </c>
      <c r="I187" s="57">
        <f t="shared" si="49"/>
        <v>0</v>
      </c>
      <c r="J187" s="57">
        <f t="shared" si="49"/>
        <v>0</v>
      </c>
      <c r="K187" s="57">
        <f t="shared" si="49"/>
        <v>0</v>
      </c>
      <c r="L187" s="57">
        <f t="shared" si="49"/>
        <v>0</v>
      </c>
      <c r="M187" s="57">
        <f t="shared" si="49"/>
        <v>0</v>
      </c>
      <c r="N187" s="57">
        <f t="shared" si="49"/>
        <v>0</v>
      </c>
      <c r="O187" s="57">
        <f t="shared" si="49"/>
        <v>0</v>
      </c>
      <c r="P187" s="293"/>
    </row>
    <row r="188" spans="1:16" s="60" customFormat="1" hidden="1" x14ac:dyDescent="0.25">
      <c r="A188" s="291"/>
      <c r="B188" s="291"/>
      <c r="C188" s="58" t="s">
        <v>176</v>
      </c>
      <c r="D188" s="58"/>
      <c r="E188" s="59"/>
      <c r="F188" s="59"/>
      <c r="G188" s="59"/>
      <c r="H188" s="59"/>
      <c r="I188" s="59"/>
      <c r="J188" s="59"/>
      <c r="K188" s="59"/>
      <c r="L188" s="59"/>
      <c r="M188" s="59">
        <f t="shared" ref="M188:M194" si="50">E188-F188-G188-H188-I188-J188-K188-L188</f>
        <v>0</v>
      </c>
      <c r="N188" s="59"/>
      <c r="O188" s="59"/>
      <c r="P188" s="293"/>
    </row>
    <row r="189" spans="1:16" s="61" customFormat="1" hidden="1" x14ac:dyDescent="0.25">
      <c r="A189" s="291"/>
      <c r="B189" s="291"/>
      <c r="C189" s="58" t="s">
        <v>177</v>
      </c>
      <c r="D189" s="58"/>
      <c r="E189" s="62"/>
      <c r="F189" s="59"/>
      <c r="G189" s="59"/>
      <c r="H189" s="59"/>
      <c r="I189" s="59"/>
      <c r="J189" s="59"/>
      <c r="K189" s="59"/>
      <c r="L189" s="59"/>
      <c r="M189" s="59">
        <f t="shared" si="50"/>
        <v>0</v>
      </c>
      <c r="N189" s="59"/>
      <c r="O189" s="59"/>
      <c r="P189" s="293"/>
    </row>
    <row r="190" spans="1:16" s="61" customFormat="1" hidden="1" x14ac:dyDescent="0.25">
      <c r="A190" s="291"/>
      <c r="B190" s="291"/>
      <c r="C190" s="58" t="s">
        <v>178</v>
      </c>
      <c r="D190" s="58"/>
      <c r="E190" s="59"/>
      <c r="F190" s="59"/>
      <c r="G190" s="59"/>
      <c r="H190" s="59"/>
      <c r="I190" s="59"/>
      <c r="J190" s="59"/>
      <c r="K190" s="59"/>
      <c r="L190" s="59"/>
      <c r="M190" s="59">
        <f t="shared" si="50"/>
        <v>0</v>
      </c>
      <c r="N190" s="59"/>
      <c r="O190" s="59"/>
      <c r="P190" s="293"/>
    </row>
    <row r="191" spans="1:16" s="61" customFormat="1" hidden="1" x14ac:dyDescent="0.25">
      <c r="A191" s="291"/>
      <c r="B191" s="291"/>
      <c r="C191" s="58" t="s">
        <v>179</v>
      </c>
      <c r="D191" s="58"/>
      <c r="E191" s="59"/>
      <c r="F191" s="59"/>
      <c r="G191" s="59"/>
      <c r="H191" s="59"/>
      <c r="I191" s="59"/>
      <c r="J191" s="59"/>
      <c r="K191" s="59"/>
      <c r="L191" s="59"/>
      <c r="M191" s="59">
        <f t="shared" si="50"/>
        <v>0</v>
      </c>
      <c r="N191" s="59"/>
      <c r="O191" s="59"/>
      <c r="P191" s="293"/>
    </row>
    <row r="192" spans="1:16" s="45" customFormat="1" hidden="1" x14ac:dyDescent="0.25">
      <c r="A192" s="291"/>
      <c r="B192" s="291"/>
      <c r="C192" s="58" t="s">
        <v>180</v>
      </c>
      <c r="D192" s="58"/>
      <c r="E192" s="59"/>
      <c r="F192" s="59"/>
      <c r="G192" s="59"/>
      <c r="H192" s="59"/>
      <c r="I192" s="59"/>
      <c r="J192" s="59"/>
      <c r="K192" s="59"/>
      <c r="L192" s="59"/>
      <c r="M192" s="59">
        <f t="shared" si="50"/>
        <v>0</v>
      </c>
      <c r="N192" s="59"/>
      <c r="O192" s="59"/>
      <c r="P192" s="293"/>
    </row>
    <row r="193" spans="1:16" s="60" customFormat="1" ht="15" hidden="1" customHeight="1" x14ac:dyDescent="0.25">
      <c r="A193" s="291">
        <v>23</v>
      </c>
      <c r="B193" s="292"/>
      <c r="C193" s="51" t="s">
        <v>172</v>
      </c>
      <c r="D193" s="51"/>
      <c r="E193" s="52"/>
      <c r="F193" s="52"/>
      <c r="G193" s="52"/>
      <c r="H193" s="52"/>
      <c r="I193" s="52"/>
      <c r="J193" s="52"/>
      <c r="K193" s="52"/>
      <c r="L193" s="52"/>
      <c r="M193" s="52">
        <f t="shared" si="50"/>
        <v>0</v>
      </c>
      <c r="N193" s="52"/>
      <c r="O193" s="52"/>
      <c r="P193" s="293"/>
    </row>
    <row r="194" spans="1:16" s="60" customFormat="1" hidden="1" x14ac:dyDescent="0.25">
      <c r="A194" s="291"/>
      <c r="B194" s="291"/>
      <c r="C194" s="53" t="s">
        <v>173</v>
      </c>
      <c r="D194" s="51"/>
      <c r="E194" s="55"/>
      <c r="F194" s="55"/>
      <c r="G194" s="55"/>
      <c r="H194" s="55"/>
      <c r="I194" s="55"/>
      <c r="J194" s="55"/>
      <c r="K194" s="55"/>
      <c r="L194" s="55"/>
      <c r="M194" s="52">
        <f t="shared" si="50"/>
        <v>0</v>
      </c>
      <c r="N194" s="55"/>
      <c r="O194" s="55"/>
      <c r="P194" s="293"/>
    </row>
    <row r="195" spans="1:16" s="60" customFormat="1" hidden="1" x14ac:dyDescent="0.25">
      <c r="A195" s="291"/>
      <c r="B195" s="291"/>
      <c r="C195" s="56" t="s">
        <v>181</v>
      </c>
      <c r="D195" s="56" t="s">
        <v>175</v>
      </c>
      <c r="E195" s="57">
        <f t="shared" ref="E195:O195" si="51">SUM(E196:E200)</f>
        <v>0</v>
      </c>
      <c r="F195" s="57">
        <f t="shared" si="51"/>
        <v>0</v>
      </c>
      <c r="G195" s="57">
        <f t="shared" si="51"/>
        <v>0</v>
      </c>
      <c r="H195" s="57">
        <f t="shared" si="51"/>
        <v>0</v>
      </c>
      <c r="I195" s="57">
        <f t="shared" si="51"/>
        <v>0</v>
      </c>
      <c r="J195" s="57">
        <f t="shared" si="51"/>
        <v>0</v>
      </c>
      <c r="K195" s="57">
        <f t="shared" si="51"/>
        <v>0</v>
      </c>
      <c r="L195" s="57">
        <f t="shared" si="51"/>
        <v>0</v>
      </c>
      <c r="M195" s="57">
        <f t="shared" si="51"/>
        <v>0</v>
      </c>
      <c r="N195" s="57">
        <f t="shared" si="51"/>
        <v>0</v>
      </c>
      <c r="O195" s="57">
        <f t="shared" si="51"/>
        <v>0</v>
      </c>
      <c r="P195" s="293"/>
    </row>
    <row r="196" spans="1:16" s="60" customFormat="1" hidden="1" x14ac:dyDescent="0.25">
      <c r="A196" s="291"/>
      <c r="B196" s="291"/>
      <c r="C196" s="58" t="s">
        <v>176</v>
      </c>
      <c r="D196" s="58"/>
      <c r="E196" s="59"/>
      <c r="F196" s="59"/>
      <c r="G196" s="59"/>
      <c r="H196" s="59"/>
      <c r="I196" s="59"/>
      <c r="J196" s="59"/>
      <c r="K196" s="59"/>
      <c r="L196" s="59"/>
      <c r="M196" s="59">
        <f t="shared" ref="M196:M202" si="52">E196-F196-G196-H196-I196-J196-K196-L196</f>
        <v>0</v>
      </c>
      <c r="N196" s="59"/>
      <c r="O196" s="59"/>
      <c r="P196" s="293"/>
    </row>
    <row r="197" spans="1:16" s="61" customFormat="1" hidden="1" x14ac:dyDescent="0.25">
      <c r="A197" s="291"/>
      <c r="B197" s="291"/>
      <c r="C197" s="58" t="s">
        <v>177</v>
      </c>
      <c r="D197" s="58"/>
      <c r="E197" s="59"/>
      <c r="F197" s="59"/>
      <c r="G197" s="59"/>
      <c r="H197" s="59"/>
      <c r="I197" s="59"/>
      <c r="J197" s="59"/>
      <c r="K197" s="59"/>
      <c r="L197" s="59"/>
      <c r="M197" s="59">
        <f t="shared" si="52"/>
        <v>0</v>
      </c>
      <c r="N197" s="59"/>
      <c r="O197" s="59"/>
      <c r="P197" s="293"/>
    </row>
    <row r="198" spans="1:16" s="61" customFormat="1" hidden="1" x14ac:dyDescent="0.25">
      <c r="A198" s="291"/>
      <c r="B198" s="291"/>
      <c r="C198" s="58" t="s">
        <v>178</v>
      </c>
      <c r="D198" s="58"/>
      <c r="E198" s="59"/>
      <c r="F198" s="59"/>
      <c r="G198" s="59"/>
      <c r="H198" s="59"/>
      <c r="I198" s="59"/>
      <c r="J198" s="59"/>
      <c r="K198" s="59"/>
      <c r="L198" s="59"/>
      <c r="M198" s="59">
        <f t="shared" si="52"/>
        <v>0</v>
      </c>
      <c r="N198" s="59"/>
      <c r="O198" s="59"/>
      <c r="P198" s="293"/>
    </row>
    <row r="199" spans="1:16" s="61" customFormat="1" hidden="1" x14ac:dyDescent="0.25">
      <c r="A199" s="291"/>
      <c r="B199" s="291"/>
      <c r="C199" s="58" t="s">
        <v>179</v>
      </c>
      <c r="D199" s="58"/>
      <c r="E199" s="59"/>
      <c r="F199" s="59"/>
      <c r="G199" s="59"/>
      <c r="H199" s="59"/>
      <c r="I199" s="59"/>
      <c r="J199" s="59"/>
      <c r="K199" s="59"/>
      <c r="L199" s="59"/>
      <c r="M199" s="59">
        <f t="shared" si="52"/>
        <v>0</v>
      </c>
      <c r="N199" s="59"/>
      <c r="O199" s="59"/>
      <c r="P199" s="293"/>
    </row>
    <row r="200" spans="1:16" s="45" customFormat="1" hidden="1" x14ac:dyDescent="0.25">
      <c r="A200" s="291"/>
      <c r="B200" s="291"/>
      <c r="C200" s="58" t="s">
        <v>180</v>
      </c>
      <c r="D200" s="58"/>
      <c r="E200" s="59"/>
      <c r="F200" s="59"/>
      <c r="G200" s="59"/>
      <c r="H200" s="59"/>
      <c r="I200" s="59"/>
      <c r="J200" s="59"/>
      <c r="K200" s="59"/>
      <c r="L200" s="59"/>
      <c r="M200" s="59">
        <f t="shared" si="52"/>
        <v>0</v>
      </c>
      <c r="N200" s="59"/>
      <c r="O200" s="59"/>
      <c r="P200" s="293"/>
    </row>
    <row r="201" spans="1:16" s="60" customFormat="1" ht="15" hidden="1" customHeight="1" x14ac:dyDescent="0.25">
      <c r="A201" s="291">
        <v>24</v>
      </c>
      <c r="B201" s="292"/>
      <c r="C201" s="51" t="s">
        <v>172</v>
      </c>
      <c r="D201" s="51"/>
      <c r="E201" s="52"/>
      <c r="F201" s="52"/>
      <c r="G201" s="52"/>
      <c r="H201" s="52"/>
      <c r="I201" s="52"/>
      <c r="J201" s="52"/>
      <c r="K201" s="52"/>
      <c r="L201" s="52"/>
      <c r="M201" s="52">
        <f t="shared" si="52"/>
        <v>0</v>
      </c>
      <c r="N201" s="52"/>
      <c r="O201" s="52"/>
      <c r="P201" s="293"/>
    </row>
    <row r="202" spans="1:16" s="60" customFormat="1" hidden="1" x14ac:dyDescent="0.25">
      <c r="A202" s="291"/>
      <c r="B202" s="291"/>
      <c r="C202" s="53" t="s">
        <v>173</v>
      </c>
      <c r="D202" s="51"/>
      <c r="E202" s="55"/>
      <c r="F202" s="55"/>
      <c r="G202" s="55"/>
      <c r="H202" s="55"/>
      <c r="I202" s="55"/>
      <c r="J202" s="55"/>
      <c r="K202" s="55"/>
      <c r="L202" s="55"/>
      <c r="M202" s="52">
        <f t="shared" si="52"/>
        <v>0</v>
      </c>
      <c r="N202" s="55"/>
      <c r="O202" s="55"/>
      <c r="P202" s="293"/>
    </row>
    <row r="203" spans="1:16" s="60" customFormat="1" hidden="1" x14ac:dyDescent="0.25">
      <c r="A203" s="291"/>
      <c r="B203" s="291"/>
      <c r="C203" s="56" t="s">
        <v>181</v>
      </c>
      <c r="D203" s="56" t="s">
        <v>175</v>
      </c>
      <c r="E203" s="57">
        <f t="shared" ref="E203:O203" si="53">SUM(E204:E208)</f>
        <v>0</v>
      </c>
      <c r="F203" s="57">
        <f t="shared" si="53"/>
        <v>0</v>
      </c>
      <c r="G203" s="57">
        <f t="shared" si="53"/>
        <v>0</v>
      </c>
      <c r="H203" s="57">
        <f t="shared" si="53"/>
        <v>0</v>
      </c>
      <c r="I203" s="57">
        <f t="shared" si="53"/>
        <v>0</v>
      </c>
      <c r="J203" s="57">
        <f t="shared" si="53"/>
        <v>0</v>
      </c>
      <c r="K203" s="57">
        <f t="shared" si="53"/>
        <v>0</v>
      </c>
      <c r="L203" s="57">
        <f t="shared" si="53"/>
        <v>0</v>
      </c>
      <c r="M203" s="57">
        <f t="shared" si="53"/>
        <v>0</v>
      </c>
      <c r="N203" s="57">
        <f t="shared" si="53"/>
        <v>0</v>
      </c>
      <c r="O203" s="57">
        <f t="shared" si="53"/>
        <v>0</v>
      </c>
      <c r="P203" s="293"/>
    </row>
    <row r="204" spans="1:16" s="60" customFormat="1" hidden="1" x14ac:dyDescent="0.25">
      <c r="A204" s="291"/>
      <c r="B204" s="291"/>
      <c r="C204" s="58" t="s">
        <v>176</v>
      </c>
      <c r="D204" s="58"/>
      <c r="E204" s="59"/>
      <c r="F204" s="59"/>
      <c r="G204" s="59"/>
      <c r="H204" s="59"/>
      <c r="I204" s="59"/>
      <c r="J204" s="59"/>
      <c r="K204" s="59"/>
      <c r="L204" s="59"/>
      <c r="M204" s="59">
        <f t="shared" ref="M204:M210" si="54">E204-F204-G204-H204-I204-J204-K204-L204</f>
        <v>0</v>
      </c>
      <c r="N204" s="59"/>
      <c r="O204" s="59"/>
      <c r="P204" s="293"/>
    </row>
    <row r="205" spans="1:16" s="61" customFormat="1" hidden="1" x14ac:dyDescent="0.25">
      <c r="A205" s="291"/>
      <c r="B205" s="291"/>
      <c r="C205" s="58" t="s">
        <v>177</v>
      </c>
      <c r="D205" s="58"/>
      <c r="E205" s="59"/>
      <c r="F205" s="59"/>
      <c r="G205" s="59"/>
      <c r="H205" s="59"/>
      <c r="I205" s="59"/>
      <c r="J205" s="59"/>
      <c r="K205" s="59"/>
      <c r="L205" s="59"/>
      <c r="M205" s="59">
        <f t="shared" si="54"/>
        <v>0</v>
      </c>
      <c r="N205" s="59"/>
      <c r="O205" s="59"/>
      <c r="P205" s="293"/>
    </row>
    <row r="206" spans="1:16" s="61" customFormat="1" hidden="1" x14ac:dyDescent="0.25">
      <c r="A206" s="291"/>
      <c r="B206" s="291"/>
      <c r="C206" s="58" t="s">
        <v>178</v>
      </c>
      <c r="D206" s="58"/>
      <c r="E206" s="59"/>
      <c r="F206" s="59"/>
      <c r="G206" s="59"/>
      <c r="H206" s="59"/>
      <c r="I206" s="59"/>
      <c r="J206" s="59"/>
      <c r="K206" s="59"/>
      <c r="L206" s="59"/>
      <c r="M206" s="59">
        <f t="shared" si="54"/>
        <v>0</v>
      </c>
      <c r="N206" s="59"/>
      <c r="O206" s="59"/>
      <c r="P206" s="293"/>
    </row>
    <row r="207" spans="1:16" s="61" customFormat="1" hidden="1" x14ac:dyDescent="0.25">
      <c r="A207" s="291"/>
      <c r="B207" s="291"/>
      <c r="C207" s="58" t="s">
        <v>179</v>
      </c>
      <c r="D207" s="58"/>
      <c r="E207" s="59"/>
      <c r="F207" s="59"/>
      <c r="G207" s="59"/>
      <c r="H207" s="59"/>
      <c r="I207" s="59"/>
      <c r="J207" s="59"/>
      <c r="K207" s="59"/>
      <c r="L207" s="59"/>
      <c r="M207" s="59">
        <f t="shared" si="54"/>
        <v>0</v>
      </c>
      <c r="N207" s="59"/>
      <c r="O207" s="59"/>
      <c r="P207" s="293"/>
    </row>
    <row r="208" spans="1:16" s="45" customFormat="1" hidden="1" x14ac:dyDescent="0.25">
      <c r="A208" s="291"/>
      <c r="B208" s="291"/>
      <c r="C208" s="58" t="s">
        <v>180</v>
      </c>
      <c r="D208" s="58"/>
      <c r="E208" s="59"/>
      <c r="F208" s="59"/>
      <c r="G208" s="59"/>
      <c r="H208" s="59"/>
      <c r="I208" s="59"/>
      <c r="J208" s="59"/>
      <c r="K208" s="59"/>
      <c r="L208" s="59"/>
      <c r="M208" s="59">
        <f t="shared" si="54"/>
        <v>0</v>
      </c>
      <c r="N208" s="59"/>
      <c r="O208" s="59"/>
      <c r="P208" s="293"/>
    </row>
    <row r="209" spans="1:16" s="60" customFormat="1" ht="15" hidden="1" customHeight="1" x14ac:dyDescent="0.25">
      <c r="A209" s="291">
        <v>25</v>
      </c>
      <c r="B209" s="292"/>
      <c r="C209" s="51" t="s">
        <v>172</v>
      </c>
      <c r="D209" s="51"/>
      <c r="E209" s="52"/>
      <c r="F209" s="52"/>
      <c r="G209" s="52"/>
      <c r="H209" s="52"/>
      <c r="I209" s="52"/>
      <c r="J209" s="52"/>
      <c r="K209" s="52"/>
      <c r="L209" s="52"/>
      <c r="M209" s="52">
        <f t="shared" si="54"/>
        <v>0</v>
      </c>
      <c r="N209" s="52"/>
      <c r="O209" s="52"/>
      <c r="P209" s="293"/>
    </row>
    <row r="210" spans="1:16" s="60" customFormat="1" hidden="1" x14ac:dyDescent="0.25">
      <c r="A210" s="291"/>
      <c r="B210" s="291"/>
      <c r="C210" s="53" t="s">
        <v>173</v>
      </c>
      <c r="D210" s="51"/>
      <c r="E210" s="55"/>
      <c r="F210" s="55"/>
      <c r="G210" s="55"/>
      <c r="H210" s="55"/>
      <c r="I210" s="55"/>
      <c r="J210" s="55"/>
      <c r="K210" s="55"/>
      <c r="L210" s="55"/>
      <c r="M210" s="52">
        <f t="shared" si="54"/>
        <v>0</v>
      </c>
      <c r="N210" s="55"/>
      <c r="O210" s="55"/>
      <c r="P210" s="293"/>
    </row>
    <row r="211" spans="1:16" s="60" customFormat="1" hidden="1" x14ac:dyDescent="0.25">
      <c r="A211" s="291"/>
      <c r="B211" s="291"/>
      <c r="C211" s="56" t="s">
        <v>181</v>
      </c>
      <c r="D211" s="56" t="s">
        <v>175</v>
      </c>
      <c r="E211" s="57">
        <f t="shared" ref="E211:O211" si="55">SUM(E212:E216)</f>
        <v>0</v>
      </c>
      <c r="F211" s="57">
        <f t="shared" si="55"/>
        <v>0</v>
      </c>
      <c r="G211" s="57">
        <f t="shared" si="55"/>
        <v>0</v>
      </c>
      <c r="H211" s="57">
        <f t="shared" si="55"/>
        <v>0</v>
      </c>
      <c r="I211" s="57">
        <f t="shared" si="55"/>
        <v>0</v>
      </c>
      <c r="J211" s="57">
        <f t="shared" si="55"/>
        <v>0</v>
      </c>
      <c r="K211" s="57">
        <f t="shared" si="55"/>
        <v>0</v>
      </c>
      <c r="L211" s="57">
        <f t="shared" si="55"/>
        <v>0</v>
      </c>
      <c r="M211" s="57">
        <f t="shared" si="55"/>
        <v>0</v>
      </c>
      <c r="N211" s="57">
        <f t="shared" si="55"/>
        <v>0</v>
      </c>
      <c r="O211" s="57">
        <f t="shared" si="55"/>
        <v>0</v>
      </c>
      <c r="P211" s="293"/>
    </row>
    <row r="212" spans="1:16" s="60" customFormat="1" hidden="1" x14ac:dyDescent="0.25">
      <c r="A212" s="291"/>
      <c r="B212" s="291"/>
      <c r="C212" s="58" t="s">
        <v>176</v>
      </c>
      <c r="D212" s="58"/>
      <c r="E212" s="59"/>
      <c r="F212" s="59"/>
      <c r="G212" s="59"/>
      <c r="H212" s="59"/>
      <c r="I212" s="59"/>
      <c r="J212" s="59"/>
      <c r="K212" s="59"/>
      <c r="L212" s="59"/>
      <c r="M212" s="59">
        <f>E212-F212-G212-H212-I212-J212-K212-L212</f>
        <v>0</v>
      </c>
      <c r="N212" s="59"/>
      <c r="O212" s="59"/>
      <c r="P212" s="293"/>
    </row>
    <row r="213" spans="1:16" s="61" customFormat="1" hidden="1" x14ac:dyDescent="0.25">
      <c r="A213" s="291"/>
      <c r="B213" s="291"/>
      <c r="C213" s="58" t="s">
        <v>177</v>
      </c>
      <c r="D213" s="58"/>
      <c r="E213" s="59"/>
      <c r="F213" s="59"/>
      <c r="G213" s="59"/>
      <c r="H213" s="59"/>
      <c r="I213" s="59"/>
      <c r="J213" s="59"/>
      <c r="K213" s="59"/>
      <c r="L213" s="59"/>
      <c r="M213" s="59">
        <f>E213-F213-G213-H213-I213-J213-K213-L213</f>
        <v>0</v>
      </c>
      <c r="N213" s="59"/>
      <c r="O213" s="59"/>
      <c r="P213" s="293"/>
    </row>
    <row r="214" spans="1:16" s="61" customFormat="1" hidden="1" x14ac:dyDescent="0.25">
      <c r="A214" s="291"/>
      <c r="B214" s="291"/>
      <c r="C214" s="58" t="s">
        <v>178</v>
      </c>
      <c r="D214" s="58"/>
      <c r="E214" s="59"/>
      <c r="F214" s="59"/>
      <c r="G214" s="59"/>
      <c r="H214" s="59"/>
      <c r="I214" s="59"/>
      <c r="J214" s="59"/>
      <c r="K214" s="59"/>
      <c r="L214" s="59"/>
      <c r="M214" s="59">
        <f>E214-F214-G214-H214-I214-J214-K214-L214</f>
        <v>0</v>
      </c>
      <c r="N214" s="59"/>
      <c r="O214" s="59"/>
      <c r="P214" s="293"/>
    </row>
    <row r="215" spans="1:16" s="61" customFormat="1" hidden="1" x14ac:dyDescent="0.25">
      <c r="A215" s="291"/>
      <c r="B215" s="291"/>
      <c r="C215" s="58" t="s">
        <v>179</v>
      </c>
      <c r="D215" s="58"/>
      <c r="E215" s="59"/>
      <c r="F215" s="59"/>
      <c r="G215" s="59"/>
      <c r="H215" s="59"/>
      <c r="I215" s="59"/>
      <c r="J215" s="59"/>
      <c r="K215" s="59"/>
      <c r="L215" s="59"/>
      <c r="M215" s="59">
        <f>E215-F215-G215-H215-I215-J215-K215-L215</f>
        <v>0</v>
      </c>
      <c r="N215" s="59"/>
      <c r="O215" s="59"/>
      <c r="P215" s="293"/>
    </row>
    <row r="216" spans="1:16" s="45" customFormat="1" hidden="1" x14ac:dyDescent="0.25">
      <c r="A216" s="291"/>
      <c r="B216" s="291"/>
      <c r="C216" s="58" t="s">
        <v>180</v>
      </c>
      <c r="D216" s="58"/>
      <c r="E216" s="59"/>
      <c r="F216" s="59"/>
      <c r="G216" s="59"/>
      <c r="H216" s="59"/>
      <c r="I216" s="59"/>
      <c r="J216" s="59"/>
      <c r="K216" s="59"/>
      <c r="L216" s="59"/>
      <c r="M216" s="59">
        <f>E216-F216-G216-H216-I216-J216-K216-L216</f>
        <v>0</v>
      </c>
      <c r="N216" s="59"/>
      <c r="O216" s="59"/>
      <c r="P216" s="293"/>
    </row>
    <row r="217" spans="1:16" s="45" customFormat="1" x14ac:dyDescent="0.25">
      <c r="A217" s="63"/>
      <c r="B217" s="63"/>
      <c r="C217" s="64"/>
      <c r="D217" s="64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6"/>
    </row>
    <row r="218" spans="1:16" s="45" customFormat="1" x14ac:dyDescent="0.25">
      <c r="A218" s="63"/>
      <c r="B218" s="63"/>
      <c r="C218" s="64"/>
      <c r="D218" s="64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6"/>
    </row>
    <row r="219" spans="1:16" x14ac:dyDescent="0.25">
      <c r="B219" s="67" t="s">
        <v>182</v>
      </c>
      <c r="C219" s="67"/>
      <c r="D219" s="67"/>
      <c r="E219" s="67"/>
      <c r="F219" s="67"/>
      <c r="G219" s="67"/>
      <c r="H219" s="67"/>
      <c r="I219" s="67"/>
      <c r="J219" s="67"/>
      <c r="K219" s="67"/>
      <c r="L219" s="67" t="s">
        <v>183</v>
      </c>
      <c r="M219" s="67"/>
      <c r="N219" s="67"/>
      <c r="O219" s="67"/>
      <c r="P219" s="67"/>
    </row>
    <row r="220" spans="1:16" x14ac:dyDescent="0.25">
      <c r="B220" s="67" t="s">
        <v>184</v>
      </c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</row>
    <row r="221" spans="1:16" x14ac:dyDescent="0.25">
      <c r="B221" s="67" t="s">
        <v>185</v>
      </c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</row>
    <row r="222" spans="1:16" x14ac:dyDescent="0.25">
      <c r="B222" s="67" t="s">
        <v>186</v>
      </c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</row>
    <row r="223" spans="1:16" x14ac:dyDescent="0.25"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</row>
    <row r="224" spans="1:16" x14ac:dyDescent="0.25"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</row>
    <row r="225" spans="2:16" x14ac:dyDescent="0.25"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</row>
    <row r="226" spans="2:16" x14ac:dyDescent="0.25"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</row>
    <row r="227" spans="2:16" x14ac:dyDescent="0.25"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</row>
    <row r="228" spans="2:16" x14ac:dyDescent="0.25"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</row>
    <row r="229" spans="2:16" x14ac:dyDescent="0.25"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</row>
    <row r="230" spans="2:16" x14ac:dyDescent="0.25"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</row>
    <row r="231" spans="2:16" x14ac:dyDescent="0.25"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</row>
    <row r="232" spans="2:16" x14ac:dyDescent="0.25"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</row>
    <row r="233" spans="2:16" x14ac:dyDescent="0.25"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</row>
    <row r="234" spans="2:16" x14ac:dyDescent="0.25"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</row>
    <row r="235" spans="2:16" x14ac:dyDescent="0.25"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</row>
    <row r="236" spans="2:16" x14ac:dyDescent="0.25"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</row>
    <row r="237" spans="2:16" x14ac:dyDescent="0.25"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</row>
    <row r="238" spans="2:16" x14ac:dyDescent="0.25"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</row>
    <row r="239" spans="2:16" x14ac:dyDescent="0.25"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</row>
    <row r="240" spans="2:16" x14ac:dyDescent="0.25"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</row>
    <row r="241" spans="2:16" x14ac:dyDescent="0.25"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</row>
    <row r="242" spans="2:16" x14ac:dyDescent="0.25"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</row>
    <row r="243" spans="2:16" x14ac:dyDescent="0.25"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</row>
    <row r="244" spans="2:16" x14ac:dyDescent="0.25"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</row>
    <row r="245" spans="2:16" x14ac:dyDescent="0.25"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</row>
    <row r="246" spans="2:16" x14ac:dyDescent="0.25"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</row>
    <row r="247" spans="2:16" x14ac:dyDescent="0.25"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</row>
    <row r="248" spans="2:16" x14ac:dyDescent="0.25"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</row>
    <row r="249" spans="2:16" x14ac:dyDescent="0.25"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</row>
    <row r="250" spans="2:16" x14ac:dyDescent="0.25"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</row>
    <row r="251" spans="2:16" x14ac:dyDescent="0.25"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</row>
    <row r="252" spans="2:16" x14ac:dyDescent="0.25"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</row>
    <row r="253" spans="2:16" x14ac:dyDescent="0.25"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</row>
    <row r="254" spans="2:16" x14ac:dyDescent="0.25"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</row>
    <row r="255" spans="2:16" x14ac:dyDescent="0.25"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</row>
    <row r="256" spans="2:16" x14ac:dyDescent="0.25"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</row>
    <row r="257" spans="2:16" x14ac:dyDescent="0.25"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</row>
    <row r="258" spans="2:16" x14ac:dyDescent="0.25"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</row>
    <row r="259" spans="2:16" x14ac:dyDescent="0.25"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</row>
    <row r="260" spans="2:16" x14ac:dyDescent="0.25"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</row>
    <row r="261" spans="2:16" x14ac:dyDescent="0.25"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</row>
    <row r="262" spans="2:16" x14ac:dyDescent="0.25"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</row>
    <row r="263" spans="2:16" x14ac:dyDescent="0.25"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</row>
    <row r="264" spans="2:16" x14ac:dyDescent="0.25"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</row>
    <row r="265" spans="2:16" x14ac:dyDescent="0.25"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</row>
    <row r="266" spans="2:16" x14ac:dyDescent="0.25"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</row>
    <row r="267" spans="2:16" x14ac:dyDescent="0.25"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</row>
    <row r="268" spans="2:16" x14ac:dyDescent="0.25"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</row>
    <row r="269" spans="2:16" x14ac:dyDescent="0.25"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</row>
    <row r="270" spans="2:16" x14ac:dyDescent="0.25"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</row>
    <row r="271" spans="2:16" x14ac:dyDescent="0.25"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</row>
    <row r="272" spans="2:16" x14ac:dyDescent="0.25"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</row>
    <row r="273" spans="2:16" x14ac:dyDescent="0.25"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</row>
    <row r="274" spans="2:16" x14ac:dyDescent="0.25"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</row>
    <row r="275" spans="2:16" x14ac:dyDescent="0.25"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</row>
    <row r="276" spans="2:16" x14ac:dyDescent="0.25"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</row>
    <row r="277" spans="2:16" x14ac:dyDescent="0.25"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</row>
    <row r="278" spans="2:16" x14ac:dyDescent="0.25"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</row>
    <row r="279" spans="2:16" x14ac:dyDescent="0.25"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</row>
    <row r="280" spans="2:16" x14ac:dyDescent="0.25"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</row>
    <row r="281" spans="2:16" x14ac:dyDescent="0.25"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</row>
    <row r="282" spans="2:16" x14ac:dyDescent="0.25"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</row>
  </sheetData>
  <mergeCells count="92">
    <mergeCell ref="O1:P1"/>
    <mergeCell ref="B3:P3"/>
    <mergeCell ref="L4:M4"/>
    <mergeCell ref="A6:A7"/>
    <mergeCell ref="B6:B7"/>
    <mergeCell ref="C6:C7"/>
    <mergeCell ref="D6:D7"/>
    <mergeCell ref="E6:E7"/>
    <mergeCell ref="F6:F7"/>
    <mergeCell ref="G6:G7"/>
    <mergeCell ref="H6:L6"/>
    <mergeCell ref="M6:M7"/>
    <mergeCell ref="N6:O6"/>
    <mergeCell ref="P6:P7"/>
    <mergeCell ref="A9:A16"/>
    <mergeCell ref="B9:B16"/>
    <mergeCell ref="P9:P16"/>
    <mergeCell ref="A17:A24"/>
    <mergeCell ref="B17:B24"/>
    <mergeCell ref="P17:P24"/>
    <mergeCell ref="A25:A32"/>
    <mergeCell ref="B25:B32"/>
    <mergeCell ref="P25:P32"/>
    <mergeCell ref="A33:A40"/>
    <mergeCell ref="B33:B40"/>
    <mergeCell ref="P33:P40"/>
    <mergeCell ref="A41:A48"/>
    <mergeCell ref="B41:B48"/>
    <mergeCell ref="P41:P48"/>
    <mergeCell ref="A49:A56"/>
    <mergeCell ref="B49:B56"/>
    <mergeCell ref="P49:P56"/>
    <mergeCell ref="A57:A64"/>
    <mergeCell ref="B57:B64"/>
    <mergeCell ref="P57:P64"/>
    <mergeCell ref="A65:A72"/>
    <mergeCell ref="B65:B72"/>
    <mergeCell ref="P65:P72"/>
    <mergeCell ref="A73:A80"/>
    <mergeCell ref="B73:B80"/>
    <mergeCell ref="P73:P80"/>
    <mergeCell ref="A81:A88"/>
    <mergeCell ref="B81:B88"/>
    <mergeCell ref="P81:P88"/>
    <mergeCell ref="A89:A96"/>
    <mergeCell ref="B89:B96"/>
    <mergeCell ref="P89:P96"/>
    <mergeCell ref="A97:A104"/>
    <mergeCell ref="B97:B104"/>
    <mergeCell ref="P97:P104"/>
    <mergeCell ref="A105:A112"/>
    <mergeCell ref="B105:B112"/>
    <mergeCell ref="P105:P112"/>
    <mergeCell ref="A113:A120"/>
    <mergeCell ref="B113:B120"/>
    <mergeCell ref="P113:P120"/>
    <mergeCell ref="A121:A128"/>
    <mergeCell ref="B121:B128"/>
    <mergeCell ref="P121:P128"/>
    <mergeCell ref="A129:A136"/>
    <mergeCell ref="B129:B136"/>
    <mergeCell ref="P129:P136"/>
    <mergeCell ref="A137:A144"/>
    <mergeCell ref="B137:B144"/>
    <mergeCell ref="P137:P144"/>
    <mergeCell ref="A145:A152"/>
    <mergeCell ref="B145:B152"/>
    <mergeCell ref="P145:P152"/>
    <mergeCell ref="A153:A160"/>
    <mergeCell ref="B153:B160"/>
    <mergeCell ref="P153:P160"/>
    <mergeCell ref="A161:A168"/>
    <mergeCell ref="B161:B168"/>
    <mergeCell ref="P161:P168"/>
    <mergeCell ref="A169:A176"/>
    <mergeCell ref="B169:B176"/>
    <mergeCell ref="P169:P176"/>
    <mergeCell ref="A177:A184"/>
    <mergeCell ref="B177:B184"/>
    <mergeCell ref="P177:P184"/>
    <mergeCell ref="A185:A192"/>
    <mergeCell ref="B185:B192"/>
    <mergeCell ref="P185:P192"/>
    <mergeCell ref="A193:A200"/>
    <mergeCell ref="B193:B200"/>
    <mergeCell ref="P193:P200"/>
    <mergeCell ref="A201:A208"/>
    <mergeCell ref="B201:B208"/>
    <mergeCell ref="P201:P208"/>
    <mergeCell ref="A209:A216"/>
    <mergeCell ref="B209:B216"/>
    <mergeCell ref="P209:P216"/>
  </mergeCells>
  <pageMargins left="0.7" right="0.7" top="0.75" bottom="0.75" header="0.511811023622047" footer="0.511811023622047"/>
  <pageSetup paperSize="9" scale="57" orientation="landscape" horizontalDpi="300" verticalDpi="300" r:id="rId1"/>
  <ignoredErrors>
    <ignoredError sqref="E11:O11 M51 M67 M12:M13 M1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5"/>
  <sheetViews>
    <sheetView workbookViewId="0">
      <selection activeCell="D21" sqref="D21"/>
    </sheetView>
  </sheetViews>
  <sheetFormatPr defaultColWidth="9.140625" defaultRowHeight="15" x14ac:dyDescent="0.25"/>
  <cols>
    <col min="1" max="2" width="9.140625" style="82"/>
    <col min="3" max="3" width="19.28515625" style="82" customWidth="1"/>
    <col min="4" max="4" width="32" style="82" customWidth="1"/>
    <col min="5" max="5" width="24" style="82" customWidth="1"/>
    <col min="6" max="6" width="30.140625" style="82" customWidth="1"/>
    <col min="7" max="16384" width="9.140625" style="82"/>
  </cols>
  <sheetData>
    <row r="1" spans="2:6" x14ac:dyDescent="0.25">
      <c r="F1" s="82" t="s">
        <v>269</v>
      </c>
    </row>
    <row r="4" spans="2:6" x14ac:dyDescent="0.25">
      <c r="B4" s="83"/>
    </row>
    <row r="5" spans="2:6" x14ac:dyDescent="0.25">
      <c r="B5" s="84" t="s">
        <v>159</v>
      </c>
      <c r="C5" s="220"/>
      <c r="D5" s="221" t="s">
        <v>270</v>
      </c>
    </row>
    <row r="6" spans="2:6" x14ac:dyDescent="0.25">
      <c r="B6" s="85"/>
      <c r="D6" s="85" t="s">
        <v>271</v>
      </c>
    </row>
    <row r="7" spans="2:6" x14ac:dyDescent="0.25">
      <c r="B7" s="85"/>
      <c r="D7" s="83" t="s">
        <v>272</v>
      </c>
    </row>
    <row r="8" spans="2:6" x14ac:dyDescent="0.25">
      <c r="B8" s="83"/>
      <c r="D8" s="86" t="s">
        <v>273</v>
      </c>
    </row>
    <row r="9" spans="2:6" x14ac:dyDescent="0.25">
      <c r="B9" s="86"/>
      <c r="D9" s="83" t="s">
        <v>274</v>
      </c>
    </row>
    <row r="10" spans="2:6" x14ac:dyDescent="0.25">
      <c r="B10" s="83"/>
      <c r="D10" s="86" t="s">
        <v>275</v>
      </c>
    </row>
    <row r="11" spans="2:6" ht="15.75" thickBot="1" x14ac:dyDescent="0.3">
      <c r="B11" s="86"/>
    </row>
    <row r="12" spans="2:6" ht="15.75" thickBot="1" x14ac:dyDescent="0.3">
      <c r="B12" s="87" t="s">
        <v>160</v>
      </c>
      <c r="C12" s="88" t="s">
        <v>276</v>
      </c>
      <c r="D12" s="88" t="s">
        <v>277</v>
      </c>
      <c r="E12" s="88" t="s">
        <v>278</v>
      </c>
      <c r="F12" s="88" t="s">
        <v>279</v>
      </c>
    </row>
    <row r="13" spans="2:6" ht="15.75" thickBot="1" x14ac:dyDescent="0.3">
      <c r="B13" s="89"/>
      <c r="C13" s="90"/>
      <c r="D13" s="90"/>
      <c r="E13" s="90"/>
      <c r="F13" s="90"/>
    </row>
    <row r="14" spans="2:6" ht="15.75" thickBot="1" x14ac:dyDescent="0.3">
      <c r="B14" s="89"/>
      <c r="C14" s="90"/>
      <c r="D14" s="90"/>
      <c r="E14" s="90"/>
      <c r="F14" s="90"/>
    </row>
    <row r="15" spans="2:6" x14ac:dyDescent="0.25">
      <c r="B15" s="9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5"/>
  <sheetViews>
    <sheetView zoomScale="90" zoomScaleNormal="90" zoomScalePageLayoutView="80" workbookViewId="0">
      <pane ySplit="8" topLeftCell="A135" activePane="bottomLeft" state="frozen"/>
      <selection pane="bottomLeft" activeCell="J110" sqref="J110"/>
    </sheetView>
  </sheetViews>
  <sheetFormatPr defaultColWidth="9.140625" defaultRowHeight="15" x14ac:dyDescent="0.25"/>
  <cols>
    <col min="1" max="1" width="5" style="1" customWidth="1"/>
    <col min="2" max="2" width="51.7109375" style="2" customWidth="1"/>
    <col min="3" max="3" width="17.7109375" style="2" customWidth="1"/>
    <col min="4" max="5" width="12" style="2" customWidth="1"/>
    <col min="6" max="6" width="15.85546875" style="2" customWidth="1"/>
    <col min="7" max="7" width="14.5703125" style="2" customWidth="1"/>
    <col min="8" max="8" width="12.42578125" style="2" customWidth="1"/>
    <col min="9" max="9" width="14.85546875" style="2" customWidth="1"/>
    <col min="10" max="10" width="60.85546875" style="20" customWidth="1"/>
    <col min="11" max="16384" width="9.140625" style="3"/>
  </cols>
  <sheetData>
    <row r="1" spans="1:10" s="95" customFormat="1" x14ac:dyDescent="0.25">
      <c r="A1" s="92"/>
      <c r="B1" s="93"/>
      <c r="C1" s="93"/>
      <c r="D1" s="93"/>
      <c r="E1" s="93"/>
      <c r="F1" s="93"/>
      <c r="G1" s="93"/>
      <c r="H1" s="93"/>
      <c r="I1" s="93"/>
      <c r="J1" s="94" t="s">
        <v>280</v>
      </c>
    </row>
    <row r="2" spans="1:10" s="95" customFormat="1" x14ac:dyDescent="0.25">
      <c r="A2" s="92"/>
      <c r="B2" s="93"/>
      <c r="C2" s="93"/>
      <c r="D2" s="93"/>
      <c r="E2" s="93"/>
      <c r="F2" s="93"/>
      <c r="G2" s="93"/>
      <c r="H2" s="93"/>
      <c r="I2" s="93"/>
      <c r="J2" s="94" t="s">
        <v>281</v>
      </c>
    </row>
    <row r="3" spans="1:10" s="92" customFormat="1" ht="35.1" customHeight="1" x14ac:dyDescent="0.25">
      <c r="A3" s="302" t="s">
        <v>295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0" s="92" customFormat="1" ht="17.25" customHeight="1" x14ac:dyDescent="0.25">
      <c r="A4" s="96"/>
      <c r="B4" s="97" t="s">
        <v>282</v>
      </c>
      <c r="C4" s="96"/>
      <c r="D4" s="96"/>
      <c r="E4" s="96"/>
      <c r="F4" s="96"/>
      <c r="G4" s="96"/>
      <c r="H4" s="96"/>
      <c r="I4" s="96"/>
      <c r="J4" s="96"/>
    </row>
    <row r="5" spans="1:10" s="95" customFormat="1" ht="13.5" customHeight="1" x14ac:dyDescent="0.25">
      <c r="A5" s="303" t="s">
        <v>283</v>
      </c>
      <c r="B5" s="303"/>
      <c r="C5" s="303"/>
      <c r="D5" s="303"/>
      <c r="E5" s="303"/>
      <c r="F5" s="303"/>
      <c r="G5" s="304"/>
      <c r="H5" s="304"/>
      <c r="I5" s="304"/>
      <c r="J5" s="303"/>
    </row>
    <row r="6" spans="1:10" ht="18.75" customHeight="1" x14ac:dyDescent="0.25">
      <c r="A6" s="237" t="s">
        <v>2</v>
      </c>
      <c r="B6" s="237" t="s">
        <v>127</v>
      </c>
      <c r="C6" s="237" t="s">
        <v>5</v>
      </c>
      <c r="D6" s="237" t="s">
        <v>6</v>
      </c>
      <c r="E6" s="312" t="s">
        <v>284</v>
      </c>
      <c r="F6" s="237" t="s">
        <v>128</v>
      </c>
      <c r="G6" s="305" t="s">
        <v>285</v>
      </c>
      <c r="H6" s="306"/>
      <c r="I6" s="307"/>
      <c r="J6" s="309" t="s">
        <v>286</v>
      </c>
    </row>
    <row r="7" spans="1:10" ht="41.25" customHeight="1" x14ac:dyDescent="0.25">
      <c r="A7" s="237"/>
      <c r="B7" s="237"/>
      <c r="C7" s="237"/>
      <c r="D7" s="237"/>
      <c r="E7" s="313"/>
      <c r="F7" s="237"/>
      <c r="G7" s="10" t="s">
        <v>287</v>
      </c>
      <c r="H7" s="107" t="s">
        <v>288</v>
      </c>
      <c r="I7" s="81" t="s">
        <v>289</v>
      </c>
      <c r="J7" s="309"/>
    </row>
    <row r="8" spans="1:10" ht="20.25" customHeight="1" x14ac:dyDescent="0.25">
      <c r="A8" s="78">
        <v>1</v>
      </c>
      <c r="B8" s="78">
        <v>2</v>
      </c>
      <c r="C8" s="78">
        <v>4</v>
      </c>
      <c r="D8" s="78">
        <v>5</v>
      </c>
      <c r="E8" s="78"/>
      <c r="F8" s="78">
        <v>7</v>
      </c>
      <c r="G8" s="78">
        <v>8</v>
      </c>
      <c r="H8" s="78">
        <v>9</v>
      </c>
      <c r="I8" s="78"/>
      <c r="J8" s="79"/>
    </row>
    <row r="9" spans="1:10" s="8" customFormat="1" ht="15.75" customHeight="1" x14ac:dyDescent="0.25">
      <c r="A9" s="310" t="s">
        <v>15</v>
      </c>
      <c r="B9" s="310"/>
      <c r="C9" s="310"/>
      <c r="D9" s="310"/>
      <c r="E9" s="310"/>
      <c r="F9" s="310"/>
      <c r="G9" s="310"/>
      <c r="H9" s="310"/>
      <c r="I9" s="310"/>
      <c r="J9" s="310"/>
    </row>
    <row r="10" spans="1:10" s="8" customFormat="1" ht="16.5" customHeight="1" x14ac:dyDescent="0.25">
      <c r="A10" s="311" t="s">
        <v>16</v>
      </c>
      <c r="B10" s="311"/>
      <c r="C10" s="311"/>
      <c r="D10" s="311"/>
      <c r="E10" s="311"/>
      <c r="F10" s="311"/>
      <c r="G10" s="311"/>
      <c r="H10" s="311"/>
      <c r="I10" s="311"/>
      <c r="J10" s="311"/>
    </row>
    <row r="11" spans="1:10" s="8" customFormat="1" ht="15.75" customHeight="1" x14ac:dyDescent="0.25">
      <c r="A11" s="308" t="s">
        <v>17</v>
      </c>
      <c r="B11" s="9" t="s">
        <v>18</v>
      </c>
      <c r="C11" s="10"/>
      <c r="D11" s="10"/>
      <c r="E11" s="10"/>
      <c r="F11" s="10"/>
      <c r="G11" s="12"/>
      <c r="H11" s="12"/>
      <c r="I11" s="12"/>
      <c r="J11" s="21"/>
    </row>
    <row r="12" spans="1:10" s="8" customFormat="1" ht="34.5" customHeight="1" x14ac:dyDescent="0.25">
      <c r="A12" s="308"/>
      <c r="B12" s="10" t="s">
        <v>19</v>
      </c>
      <c r="C12" s="80" t="s">
        <v>20</v>
      </c>
      <c r="D12" s="80" t="s">
        <v>21</v>
      </c>
      <c r="E12" s="80"/>
      <c r="F12" s="80" t="s">
        <v>132</v>
      </c>
      <c r="G12" s="11"/>
      <c r="H12" s="17"/>
      <c r="I12" s="17"/>
      <c r="J12" s="80"/>
    </row>
    <row r="13" spans="1:10" s="8" customFormat="1" ht="80.25" customHeight="1" x14ac:dyDescent="0.25">
      <c r="A13" s="80"/>
      <c r="B13" s="10" t="s">
        <v>194</v>
      </c>
      <c r="C13" s="15"/>
      <c r="D13" s="80" t="s">
        <v>133</v>
      </c>
      <c r="E13" s="80"/>
      <c r="F13" s="80"/>
      <c r="G13" s="11"/>
      <c r="H13" s="22"/>
      <c r="I13" s="22"/>
      <c r="J13" s="70"/>
    </row>
    <row r="14" spans="1:10" s="8" customFormat="1" ht="81.75" customHeight="1" x14ac:dyDescent="0.25">
      <c r="A14" s="80"/>
      <c r="B14" s="10" t="s">
        <v>193</v>
      </c>
      <c r="C14" s="15"/>
      <c r="D14" s="80" t="s">
        <v>133</v>
      </c>
      <c r="E14" s="80"/>
      <c r="F14" s="80"/>
      <c r="G14" s="11"/>
      <c r="H14" s="22">
        <v>500</v>
      </c>
      <c r="I14" s="22"/>
      <c r="J14" s="70"/>
    </row>
    <row r="15" spans="1:10" s="8" customFormat="1" ht="81.75" customHeight="1" x14ac:dyDescent="0.25">
      <c r="A15" s="80"/>
      <c r="B15" s="69" t="s">
        <v>195</v>
      </c>
      <c r="C15" s="15"/>
      <c r="D15" s="80" t="s">
        <v>133</v>
      </c>
      <c r="E15" s="80"/>
      <c r="F15" s="80"/>
      <c r="G15" s="11"/>
      <c r="H15" s="22">
        <v>100</v>
      </c>
      <c r="I15" s="22"/>
      <c r="J15" s="70"/>
    </row>
    <row r="16" spans="1:10" s="8" customFormat="1" ht="34.5" customHeight="1" x14ac:dyDescent="0.25">
      <c r="A16" s="80" t="s">
        <v>22</v>
      </c>
      <c r="B16" s="10" t="s">
        <v>23</v>
      </c>
      <c r="C16" s="80" t="s">
        <v>20</v>
      </c>
      <c r="D16" s="80" t="s">
        <v>21</v>
      </c>
      <c r="E16" s="80"/>
      <c r="F16" s="80" t="s">
        <v>132</v>
      </c>
      <c r="G16" s="11"/>
      <c r="H16" s="80"/>
      <c r="I16" s="80"/>
      <c r="J16" s="80"/>
    </row>
    <row r="17" spans="1:10" s="8" customFormat="1" ht="34.5" customHeight="1" x14ac:dyDescent="0.25">
      <c r="A17" s="80" t="s">
        <v>24</v>
      </c>
      <c r="B17" s="10" t="s">
        <v>25</v>
      </c>
      <c r="C17" s="80" t="s">
        <v>20</v>
      </c>
      <c r="D17" s="80" t="s">
        <v>21</v>
      </c>
      <c r="E17" s="80"/>
      <c r="F17" s="80" t="s">
        <v>132</v>
      </c>
      <c r="G17" s="11"/>
      <c r="H17" s="11">
        <v>99.3</v>
      </c>
      <c r="I17" s="11"/>
      <c r="J17" s="80"/>
    </row>
    <row r="18" spans="1:10" s="8" customFormat="1" ht="34.5" customHeight="1" x14ac:dyDescent="0.25">
      <c r="A18" s="80" t="s">
        <v>26</v>
      </c>
      <c r="B18" s="10" t="s">
        <v>27</v>
      </c>
      <c r="C18" s="80" t="s">
        <v>20</v>
      </c>
      <c r="D18" s="80" t="s">
        <v>21</v>
      </c>
      <c r="E18" s="80"/>
      <c r="F18" s="80" t="s">
        <v>132</v>
      </c>
      <c r="G18" s="11"/>
      <c r="H18" s="11">
        <v>140</v>
      </c>
      <c r="I18" s="11"/>
      <c r="J18" s="80"/>
    </row>
    <row r="19" spans="1:10" s="8" customFormat="1" ht="34.5" customHeight="1" x14ac:dyDescent="0.25">
      <c r="A19" s="80" t="s">
        <v>29</v>
      </c>
      <c r="B19" s="68" t="s">
        <v>196</v>
      </c>
      <c r="C19" s="80" t="s">
        <v>20</v>
      </c>
      <c r="D19" s="80" t="s">
        <v>21</v>
      </c>
      <c r="E19" s="80"/>
      <c r="F19" s="80" t="s">
        <v>132</v>
      </c>
      <c r="G19" s="11"/>
      <c r="H19" s="11">
        <v>114.3</v>
      </c>
      <c r="I19" s="11"/>
      <c r="J19" s="80"/>
    </row>
    <row r="20" spans="1:10" s="8" customFormat="1" ht="34.5" customHeight="1" x14ac:dyDescent="0.25">
      <c r="A20" s="80" t="s">
        <v>31</v>
      </c>
      <c r="B20" s="68" t="s">
        <v>197</v>
      </c>
      <c r="C20" s="80" t="s">
        <v>20</v>
      </c>
      <c r="D20" s="80" t="s">
        <v>21</v>
      </c>
      <c r="E20" s="80"/>
      <c r="F20" s="80" t="s">
        <v>132</v>
      </c>
      <c r="G20" s="11"/>
      <c r="H20" s="11">
        <v>105</v>
      </c>
      <c r="I20" s="11"/>
      <c r="J20" s="80"/>
    </row>
    <row r="21" spans="1:10" s="8" customFormat="1" ht="34.5" customHeight="1" x14ac:dyDescent="0.25">
      <c r="A21" s="80" t="s">
        <v>33</v>
      </c>
      <c r="B21" s="68" t="s">
        <v>198</v>
      </c>
      <c r="C21" s="80" t="s">
        <v>20</v>
      </c>
      <c r="D21" s="80" t="s">
        <v>21</v>
      </c>
      <c r="E21" s="80"/>
      <c r="F21" s="80" t="s">
        <v>132</v>
      </c>
      <c r="G21" s="11"/>
      <c r="H21" s="11">
        <v>37.200000000000003</v>
      </c>
      <c r="I21" s="11"/>
      <c r="J21" s="80"/>
    </row>
    <row r="22" spans="1:10" s="8" customFormat="1" ht="66" customHeight="1" x14ac:dyDescent="0.25">
      <c r="A22" s="10"/>
      <c r="B22" s="10" t="s">
        <v>201</v>
      </c>
      <c r="C22" s="80"/>
      <c r="D22" s="80" t="s">
        <v>133</v>
      </c>
      <c r="E22" s="80"/>
      <c r="F22" s="80" t="s">
        <v>134</v>
      </c>
      <c r="G22" s="12"/>
      <c r="H22" s="11"/>
      <c r="I22" s="11"/>
      <c r="J22" s="80"/>
    </row>
    <row r="23" spans="1:10" s="24" customFormat="1" ht="70.5" customHeight="1" x14ac:dyDescent="0.25">
      <c r="A23" s="10"/>
      <c r="B23" s="23" t="s">
        <v>202</v>
      </c>
      <c r="C23" s="15"/>
      <c r="D23" s="80" t="s">
        <v>133</v>
      </c>
      <c r="E23" s="80"/>
      <c r="F23" s="80" t="s">
        <v>134</v>
      </c>
      <c r="G23" s="12"/>
      <c r="H23" s="22"/>
      <c r="I23" s="22"/>
      <c r="J23" s="80"/>
    </row>
    <row r="24" spans="1:10" s="24" customFormat="1" ht="69" customHeight="1" x14ac:dyDescent="0.25">
      <c r="A24" s="10"/>
      <c r="B24" s="23" t="s">
        <v>203</v>
      </c>
      <c r="C24" s="15"/>
      <c r="D24" s="80" t="s">
        <v>133</v>
      </c>
      <c r="E24" s="80"/>
      <c r="F24" s="80" t="s">
        <v>134</v>
      </c>
      <c r="G24" s="12"/>
      <c r="H24" s="11"/>
      <c r="I24" s="11"/>
      <c r="J24" s="80"/>
    </row>
    <row r="25" spans="1:10" s="24" customFormat="1" ht="53.25" customHeight="1" x14ac:dyDescent="0.25">
      <c r="A25" s="10"/>
      <c r="B25" s="23" t="s">
        <v>204</v>
      </c>
      <c r="C25" s="15"/>
      <c r="D25" s="80" t="s">
        <v>133</v>
      </c>
      <c r="E25" s="80"/>
      <c r="F25" s="80" t="s">
        <v>134</v>
      </c>
      <c r="G25" s="12"/>
      <c r="H25" s="22"/>
      <c r="I25" s="22"/>
      <c r="J25" s="80"/>
    </row>
    <row r="26" spans="1:10" s="24" customFormat="1" ht="53.25" customHeight="1" x14ac:dyDescent="0.25">
      <c r="A26" s="10"/>
      <c r="B26" s="23" t="s">
        <v>205</v>
      </c>
      <c r="C26" s="15"/>
      <c r="D26" s="80" t="s">
        <v>133</v>
      </c>
      <c r="E26" s="80"/>
      <c r="F26" s="80" t="s">
        <v>134</v>
      </c>
      <c r="G26" s="12"/>
      <c r="H26" s="22"/>
      <c r="I26" s="22"/>
      <c r="J26" s="80"/>
    </row>
    <row r="27" spans="1:10" s="24" customFormat="1" ht="90.75" customHeight="1" x14ac:dyDescent="0.25">
      <c r="A27" s="10"/>
      <c r="B27" s="23" t="s">
        <v>206</v>
      </c>
      <c r="C27" s="15"/>
      <c r="D27" s="80" t="s">
        <v>133</v>
      </c>
      <c r="E27" s="80"/>
      <c r="F27" s="80" t="s">
        <v>134</v>
      </c>
      <c r="G27" s="12"/>
      <c r="H27" s="22"/>
      <c r="I27" s="22"/>
      <c r="J27" s="80"/>
    </row>
    <row r="28" spans="1:10" s="8" customFormat="1" ht="34.5" customHeight="1" x14ac:dyDescent="0.25">
      <c r="A28" s="80" t="s">
        <v>29</v>
      </c>
      <c r="B28" s="10" t="s">
        <v>30</v>
      </c>
      <c r="C28" s="80" t="s">
        <v>20</v>
      </c>
      <c r="D28" s="80" t="s">
        <v>21</v>
      </c>
      <c r="E28" s="80"/>
      <c r="F28" s="80" t="s">
        <v>132</v>
      </c>
      <c r="G28" s="11">
        <v>92.8</v>
      </c>
      <c r="H28" s="11">
        <v>102</v>
      </c>
      <c r="I28" s="11"/>
      <c r="J28" s="80"/>
    </row>
    <row r="29" spans="1:10" s="8" customFormat="1" ht="34.5" customHeight="1" x14ac:dyDescent="0.25">
      <c r="A29" s="80" t="s">
        <v>31</v>
      </c>
      <c r="B29" s="10" t="s">
        <v>32</v>
      </c>
      <c r="C29" s="80" t="s">
        <v>20</v>
      </c>
      <c r="D29" s="80" t="s">
        <v>21</v>
      </c>
      <c r="E29" s="80"/>
      <c r="F29" s="80" t="s">
        <v>132</v>
      </c>
      <c r="G29" s="11">
        <v>101</v>
      </c>
      <c r="H29" s="11">
        <v>103</v>
      </c>
      <c r="I29" s="11"/>
      <c r="J29" s="80"/>
    </row>
    <row r="30" spans="1:10" s="8" customFormat="1" ht="34.5" customHeight="1" x14ac:dyDescent="0.25">
      <c r="A30" s="80" t="s">
        <v>33</v>
      </c>
      <c r="B30" s="10" t="s">
        <v>34</v>
      </c>
      <c r="C30" s="80" t="s">
        <v>20</v>
      </c>
      <c r="D30" s="80" t="s">
        <v>21</v>
      </c>
      <c r="E30" s="80"/>
      <c r="F30" s="80" t="s">
        <v>132</v>
      </c>
      <c r="G30" s="11">
        <v>121.5</v>
      </c>
      <c r="H30" s="11">
        <v>107</v>
      </c>
      <c r="I30" s="11"/>
      <c r="J30" s="80"/>
    </row>
    <row r="31" spans="1:10" s="8" customFormat="1" ht="155.25" hidden="1" customHeight="1" x14ac:dyDescent="0.25">
      <c r="A31" s="26"/>
      <c r="B31" s="25" t="s">
        <v>136</v>
      </c>
      <c r="C31" s="15" t="s">
        <v>138</v>
      </c>
      <c r="D31" s="80" t="s">
        <v>133</v>
      </c>
      <c r="E31" s="80"/>
      <c r="F31" s="80" t="s">
        <v>134</v>
      </c>
      <c r="G31" s="12"/>
      <c r="H31" s="22">
        <v>9080.4</v>
      </c>
      <c r="I31" s="22"/>
      <c r="J31" s="80" t="s">
        <v>139</v>
      </c>
    </row>
    <row r="32" spans="1:10" s="8" customFormat="1" ht="77.25" hidden="1" customHeight="1" x14ac:dyDescent="0.25">
      <c r="A32" s="10"/>
      <c r="B32" s="23" t="s">
        <v>140</v>
      </c>
      <c r="C32" s="15" t="s">
        <v>142</v>
      </c>
      <c r="D32" s="80" t="s">
        <v>133</v>
      </c>
      <c r="E32" s="80"/>
      <c r="F32" s="80" t="s">
        <v>134</v>
      </c>
      <c r="G32" s="12"/>
      <c r="H32" s="22"/>
      <c r="I32" s="22"/>
      <c r="J32" s="80" t="s">
        <v>143</v>
      </c>
    </row>
    <row r="33" spans="1:10" s="8" customFormat="1" ht="168" hidden="1" customHeight="1" x14ac:dyDescent="0.25">
      <c r="A33" s="10"/>
      <c r="B33" s="23" t="s">
        <v>144</v>
      </c>
      <c r="C33" s="15" t="s">
        <v>142</v>
      </c>
      <c r="D33" s="80" t="s">
        <v>133</v>
      </c>
      <c r="E33" s="80"/>
      <c r="F33" s="80" t="s">
        <v>134</v>
      </c>
      <c r="G33" s="12"/>
      <c r="H33" s="22">
        <v>2360</v>
      </c>
      <c r="I33" s="22"/>
      <c r="J33" s="80" t="s">
        <v>145</v>
      </c>
    </row>
    <row r="34" spans="1:10" s="8" customFormat="1" ht="21.75" customHeight="1" x14ac:dyDescent="0.25">
      <c r="A34" s="311" t="s">
        <v>36</v>
      </c>
      <c r="B34" s="311"/>
      <c r="C34" s="311"/>
      <c r="D34" s="311"/>
      <c r="E34" s="311"/>
      <c r="F34" s="311"/>
      <c r="G34" s="311"/>
      <c r="H34" s="311"/>
      <c r="I34" s="311"/>
      <c r="J34" s="311"/>
    </row>
    <row r="35" spans="1:10" s="8" customFormat="1" ht="21" customHeight="1" x14ac:dyDescent="0.25">
      <c r="A35" s="308" t="s">
        <v>37</v>
      </c>
      <c r="B35" s="10" t="s">
        <v>38</v>
      </c>
      <c r="C35" s="80"/>
      <c r="D35" s="80"/>
      <c r="E35" s="80"/>
      <c r="F35" s="80"/>
      <c r="G35" s="80"/>
      <c r="H35" s="80"/>
      <c r="I35" s="80"/>
      <c r="J35" s="21"/>
    </row>
    <row r="36" spans="1:10" s="8" customFormat="1" ht="21" customHeight="1" x14ac:dyDescent="0.25">
      <c r="A36" s="308"/>
      <c r="B36" s="12" t="s">
        <v>39</v>
      </c>
      <c r="C36" s="80" t="s">
        <v>20</v>
      </c>
      <c r="D36" s="80" t="s">
        <v>21</v>
      </c>
      <c r="E36" s="80"/>
      <c r="F36" s="80" t="s">
        <v>132</v>
      </c>
      <c r="G36" s="80"/>
      <c r="H36" s="80">
        <v>36</v>
      </c>
      <c r="I36" s="80"/>
      <c r="J36" s="80"/>
    </row>
    <row r="37" spans="1:10" s="8" customFormat="1" ht="60" x14ac:dyDescent="0.25">
      <c r="A37" s="10"/>
      <c r="B37" s="25" t="s">
        <v>243</v>
      </c>
      <c r="C37" s="15"/>
      <c r="D37" s="80" t="s">
        <v>133</v>
      </c>
      <c r="E37" s="80"/>
      <c r="F37" s="80" t="s">
        <v>134</v>
      </c>
      <c r="G37" s="12"/>
      <c r="H37" s="80"/>
      <c r="I37" s="80"/>
      <c r="J37" s="80"/>
    </row>
    <row r="38" spans="1:10" s="8" customFormat="1" ht="60" x14ac:dyDescent="0.25">
      <c r="A38" s="10"/>
      <c r="B38" s="25" t="s">
        <v>245</v>
      </c>
      <c r="C38" s="15"/>
      <c r="D38" s="80" t="s">
        <v>133</v>
      </c>
      <c r="E38" s="80"/>
      <c r="F38" s="80" t="s">
        <v>134</v>
      </c>
      <c r="G38" s="12"/>
      <c r="H38" s="80"/>
      <c r="I38" s="80"/>
      <c r="J38" s="80"/>
    </row>
    <row r="39" spans="1:10" s="8" customFormat="1" ht="45" x14ac:dyDescent="0.25">
      <c r="A39" s="10"/>
      <c r="B39" s="25" t="s">
        <v>244</v>
      </c>
      <c r="C39" s="15"/>
      <c r="D39" s="80" t="s">
        <v>133</v>
      </c>
      <c r="E39" s="80"/>
      <c r="F39" s="80" t="s">
        <v>134</v>
      </c>
      <c r="G39" s="12"/>
      <c r="H39" s="80"/>
      <c r="I39" s="80"/>
      <c r="J39" s="80"/>
    </row>
    <row r="40" spans="1:10" s="8" customFormat="1" ht="18" customHeight="1" x14ac:dyDescent="0.25">
      <c r="A40" s="308" t="s">
        <v>40</v>
      </c>
      <c r="B40" s="10" t="s">
        <v>41</v>
      </c>
      <c r="C40" s="12"/>
      <c r="D40" s="80"/>
      <c r="E40" s="80"/>
      <c r="F40" s="80"/>
      <c r="G40" s="80"/>
      <c r="H40" s="80"/>
      <c r="I40" s="80"/>
      <c r="J40" s="21"/>
    </row>
    <row r="41" spans="1:10" s="8" customFormat="1" ht="34.5" customHeight="1" x14ac:dyDescent="0.25">
      <c r="A41" s="308"/>
      <c r="B41" s="12" t="s">
        <v>42</v>
      </c>
      <c r="C41" s="80" t="s">
        <v>20</v>
      </c>
      <c r="D41" s="80" t="s">
        <v>43</v>
      </c>
      <c r="E41" s="80"/>
      <c r="F41" s="80" t="s">
        <v>132</v>
      </c>
      <c r="G41" s="11">
        <v>3.5350000000000001</v>
      </c>
      <c r="H41" s="80">
        <v>5.2</v>
      </c>
      <c r="I41" s="80"/>
      <c r="J41" s="80"/>
    </row>
    <row r="42" spans="1:10" s="8" customFormat="1" ht="15.75" customHeight="1" x14ac:dyDescent="0.25">
      <c r="A42" s="308" t="s">
        <v>44</v>
      </c>
      <c r="B42" s="10" t="s">
        <v>45</v>
      </c>
      <c r="C42" s="80"/>
      <c r="D42" s="80"/>
      <c r="E42" s="80"/>
      <c r="F42" s="80"/>
      <c r="G42" s="80"/>
      <c r="H42" s="80"/>
      <c r="I42" s="80"/>
      <c r="J42" s="21"/>
    </row>
    <row r="43" spans="1:10" s="8" customFormat="1" ht="34.5" customHeight="1" x14ac:dyDescent="0.25">
      <c r="A43" s="308"/>
      <c r="B43" s="13" t="s">
        <v>46</v>
      </c>
      <c r="C43" s="80" t="s">
        <v>20</v>
      </c>
      <c r="D43" s="80" t="s">
        <v>43</v>
      </c>
      <c r="E43" s="80"/>
      <c r="F43" s="80" t="s">
        <v>132</v>
      </c>
      <c r="G43" s="14">
        <v>0.27400000000000002</v>
      </c>
      <c r="H43" s="80">
        <v>0.3</v>
      </c>
      <c r="I43" s="80"/>
      <c r="J43" s="80"/>
    </row>
    <row r="44" spans="1:10" s="8" customFormat="1" ht="16.5" customHeight="1" x14ac:dyDescent="0.25">
      <c r="A44" s="311" t="s">
        <v>47</v>
      </c>
      <c r="B44" s="311"/>
      <c r="C44" s="311"/>
      <c r="D44" s="311"/>
      <c r="E44" s="311"/>
      <c r="F44" s="311"/>
      <c r="G44" s="311"/>
      <c r="H44" s="311"/>
      <c r="I44" s="311"/>
      <c r="J44" s="311"/>
    </row>
    <row r="45" spans="1:10" s="8" customFormat="1" ht="34.5" customHeight="1" x14ac:dyDescent="0.25">
      <c r="A45" s="80"/>
      <c r="B45" s="10" t="s">
        <v>48</v>
      </c>
      <c r="C45" s="10"/>
      <c r="D45" s="10"/>
      <c r="E45" s="10"/>
      <c r="F45" s="10"/>
      <c r="G45" s="12"/>
      <c r="H45" s="12"/>
      <c r="I45" s="12"/>
      <c r="J45" s="21"/>
    </row>
    <row r="46" spans="1:10" s="8" customFormat="1" ht="34.5" customHeight="1" x14ac:dyDescent="0.25">
      <c r="A46" s="80"/>
      <c r="B46" s="10" t="s">
        <v>49</v>
      </c>
      <c r="C46" s="10"/>
      <c r="D46" s="10"/>
      <c r="E46" s="10"/>
      <c r="F46" s="10"/>
      <c r="G46" s="12"/>
      <c r="H46" s="12"/>
      <c r="I46" s="12"/>
      <c r="J46" s="21"/>
    </row>
    <row r="47" spans="1:10" s="8" customFormat="1" ht="34.5" customHeight="1" x14ac:dyDescent="0.25">
      <c r="A47" s="80">
        <v>44</v>
      </c>
      <c r="B47" s="10" t="s">
        <v>50</v>
      </c>
      <c r="C47" s="80" t="s">
        <v>146</v>
      </c>
      <c r="D47" s="80" t="s">
        <v>43</v>
      </c>
      <c r="E47" s="80"/>
      <c r="F47" s="80" t="s">
        <v>132</v>
      </c>
      <c r="G47" s="80">
        <v>2.9</v>
      </c>
      <c r="H47" s="80">
        <v>2.9</v>
      </c>
      <c r="I47" s="80"/>
      <c r="J47" s="80"/>
    </row>
    <row r="48" spans="1:10" s="8" customFormat="1" ht="34.5" customHeight="1" x14ac:dyDescent="0.25">
      <c r="A48" s="80"/>
      <c r="B48" s="10" t="s">
        <v>52</v>
      </c>
      <c r="C48" s="80"/>
      <c r="D48" s="80"/>
      <c r="E48" s="80"/>
      <c r="F48" s="80"/>
      <c r="G48" s="80"/>
      <c r="H48" s="80"/>
      <c r="I48" s="80"/>
      <c r="J48" s="80"/>
    </row>
    <row r="49" spans="1:10" s="8" customFormat="1" ht="34.5" customHeight="1" x14ac:dyDescent="0.25">
      <c r="A49" s="80">
        <v>49</v>
      </c>
      <c r="B49" s="10" t="s">
        <v>53</v>
      </c>
      <c r="C49" s="80" t="s">
        <v>55</v>
      </c>
      <c r="D49" s="80" t="s">
        <v>21</v>
      </c>
      <c r="E49" s="80"/>
      <c r="F49" s="80" t="s">
        <v>132</v>
      </c>
      <c r="G49" s="11">
        <v>93.513166345536305</v>
      </c>
      <c r="H49" s="11">
        <v>93.5</v>
      </c>
      <c r="I49" s="11"/>
      <c r="J49" s="80"/>
    </row>
    <row r="50" spans="1:10" s="8" customFormat="1" ht="34.5" customHeight="1" x14ac:dyDescent="0.25">
      <c r="A50" s="80"/>
      <c r="B50" s="10" t="s">
        <v>56</v>
      </c>
      <c r="C50" s="10"/>
      <c r="D50" s="10"/>
      <c r="E50" s="10"/>
      <c r="F50" s="10"/>
      <c r="G50" s="12"/>
      <c r="H50" s="12"/>
      <c r="I50" s="12"/>
      <c r="J50" s="21"/>
    </row>
    <row r="51" spans="1:10" s="8" customFormat="1" ht="60.75" customHeight="1" x14ac:dyDescent="0.25">
      <c r="A51" s="80">
        <v>51</v>
      </c>
      <c r="B51" s="10" t="s">
        <v>57</v>
      </c>
      <c r="C51" s="80" t="s">
        <v>55</v>
      </c>
      <c r="D51" s="80" t="s">
        <v>21</v>
      </c>
      <c r="E51" s="80"/>
      <c r="F51" s="80" t="s">
        <v>132</v>
      </c>
      <c r="G51" s="11">
        <v>71.428571428571402</v>
      </c>
      <c r="H51" s="11">
        <v>72</v>
      </c>
      <c r="I51" s="11"/>
      <c r="J51" s="80"/>
    </row>
    <row r="52" spans="1:10" s="8" customFormat="1" ht="72" customHeight="1" x14ac:dyDescent="0.25">
      <c r="A52" s="80"/>
      <c r="B52" s="10" t="s">
        <v>58</v>
      </c>
      <c r="C52" s="10"/>
      <c r="D52" s="10"/>
      <c r="E52" s="10"/>
      <c r="F52" s="10"/>
      <c r="G52" s="12"/>
      <c r="H52" s="12"/>
      <c r="I52" s="12"/>
      <c r="J52" s="21"/>
    </row>
    <row r="53" spans="1:10" s="8" customFormat="1" ht="68.25" customHeight="1" x14ac:dyDescent="0.25">
      <c r="A53" s="80">
        <v>52</v>
      </c>
      <c r="B53" s="10" t="s">
        <v>59</v>
      </c>
      <c r="C53" s="80" t="s">
        <v>55</v>
      </c>
      <c r="D53" s="80" t="s">
        <v>21</v>
      </c>
      <c r="E53" s="80"/>
      <c r="F53" s="80" t="s">
        <v>132</v>
      </c>
      <c r="G53" s="11">
        <v>100</v>
      </c>
      <c r="H53" s="11">
        <v>100</v>
      </c>
      <c r="I53" s="11"/>
      <c r="J53" s="80"/>
    </row>
    <row r="54" spans="1:10" s="8" customFormat="1" ht="68.25" customHeight="1" x14ac:dyDescent="0.25">
      <c r="A54" s="80">
        <v>53</v>
      </c>
      <c r="B54" s="10" t="s">
        <v>60</v>
      </c>
      <c r="C54" s="80" t="s">
        <v>55</v>
      </c>
      <c r="D54" s="15" t="s">
        <v>21</v>
      </c>
      <c r="E54" s="15"/>
      <c r="F54" s="80" t="s">
        <v>132</v>
      </c>
      <c r="G54" s="80">
        <v>98</v>
      </c>
      <c r="H54" s="11">
        <v>100</v>
      </c>
      <c r="I54" s="11"/>
      <c r="J54" s="80"/>
    </row>
    <row r="55" spans="1:10" s="8" customFormat="1" ht="34.5" customHeight="1" x14ac:dyDescent="0.25">
      <c r="A55" s="80"/>
      <c r="B55" s="10" t="s">
        <v>61</v>
      </c>
      <c r="C55" s="10"/>
      <c r="D55" s="10"/>
      <c r="E55" s="10"/>
      <c r="F55" s="10"/>
      <c r="G55" s="12"/>
      <c r="H55" s="12"/>
      <c r="I55" s="12"/>
      <c r="J55" s="21"/>
    </row>
    <row r="56" spans="1:10" s="8" customFormat="1" ht="66.75" customHeight="1" x14ac:dyDescent="0.25">
      <c r="A56" s="80"/>
      <c r="B56" s="10" t="s">
        <v>62</v>
      </c>
      <c r="C56" s="10"/>
      <c r="D56" s="10"/>
      <c r="E56" s="10"/>
      <c r="F56" s="10"/>
      <c r="G56" s="12"/>
      <c r="H56" s="12"/>
      <c r="I56" s="12"/>
      <c r="J56" s="21"/>
    </row>
    <row r="57" spans="1:10" s="8" customFormat="1" ht="49.5" customHeight="1" x14ac:dyDescent="0.25">
      <c r="A57" s="80">
        <v>54</v>
      </c>
      <c r="B57" s="10" t="s">
        <v>63</v>
      </c>
      <c r="C57" s="80" t="s">
        <v>55</v>
      </c>
      <c r="D57" s="80" t="s">
        <v>21</v>
      </c>
      <c r="E57" s="80"/>
      <c r="F57" s="80" t="s">
        <v>132</v>
      </c>
      <c r="G57" s="11">
        <v>90</v>
      </c>
      <c r="H57" s="11">
        <v>90</v>
      </c>
      <c r="I57" s="11"/>
      <c r="J57" s="80"/>
    </row>
    <row r="58" spans="1:10" s="8" customFormat="1" ht="34.5" customHeight="1" x14ac:dyDescent="0.25">
      <c r="A58" s="80">
        <v>55</v>
      </c>
      <c r="B58" s="10" t="s">
        <v>64</v>
      </c>
      <c r="C58" s="80" t="s">
        <v>55</v>
      </c>
      <c r="D58" s="80" t="s">
        <v>21</v>
      </c>
      <c r="E58" s="80"/>
      <c r="F58" s="80" t="s">
        <v>132</v>
      </c>
      <c r="G58" s="11">
        <v>91</v>
      </c>
      <c r="H58" s="11">
        <v>100</v>
      </c>
      <c r="I58" s="11"/>
      <c r="J58" s="80"/>
    </row>
    <row r="59" spans="1:10" s="8" customFormat="1" ht="75" customHeight="1" x14ac:dyDescent="0.25">
      <c r="A59" s="80"/>
      <c r="B59" s="10" t="s">
        <v>65</v>
      </c>
      <c r="C59" s="10"/>
      <c r="D59" s="10"/>
      <c r="E59" s="10"/>
      <c r="F59" s="10"/>
      <c r="G59" s="12"/>
      <c r="H59" s="12"/>
      <c r="I59" s="12"/>
      <c r="J59" s="21"/>
    </row>
    <row r="60" spans="1:10" s="8" customFormat="1" ht="14.25" customHeight="1" x14ac:dyDescent="0.25">
      <c r="A60" s="308">
        <v>56</v>
      </c>
      <c r="B60" s="10" t="s">
        <v>66</v>
      </c>
      <c r="C60" s="12"/>
      <c r="D60" s="80"/>
      <c r="E60" s="80"/>
      <c r="F60" s="80"/>
      <c r="G60" s="80"/>
      <c r="H60" s="80"/>
      <c r="I60" s="80"/>
      <c r="J60" s="21"/>
    </row>
    <row r="61" spans="1:10" s="8" customFormat="1" ht="51.75" customHeight="1" x14ac:dyDescent="0.25">
      <c r="A61" s="308"/>
      <c r="B61" s="10" t="s">
        <v>67</v>
      </c>
      <c r="C61" s="80" t="s">
        <v>69</v>
      </c>
      <c r="D61" s="80" t="s">
        <v>21</v>
      </c>
      <c r="E61" s="80"/>
      <c r="F61" s="80" t="s">
        <v>132</v>
      </c>
      <c r="G61" s="11"/>
      <c r="H61" s="11"/>
      <c r="I61" s="11"/>
      <c r="J61" s="80"/>
    </row>
    <row r="62" spans="1:10" s="8" customFormat="1" ht="15" customHeight="1" x14ac:dyDescent="0.25">
      <c r="A62" s="308">
        <v>57</v>
      </c>
      <c r="B62" s="10" t="s">
        <v>70</v>
      </c>
      <c r="C62" s="12"/>
      <c r="D62" s="80"/>
      <c r="E62" s="80"/>
      <c r="F62" s="80"/>
      <c r="G62" s="80"/>
      <c r="H62" s="80"/>
      <c r="I62" s="80"/>
      <c r="J62" s="21"/>
    </row>
    <row r="63" spans="1:10" s="8" customFormat="1" ht="46.5" customHeight="1" x14ac:dyDescent="0.25">
      <c r="A63" s="308"/>
      <c r="B63" s="12" t="s">
        <v>71</v>
      </c>
      <c r="C63" s="80" t="s">
        <v>73</v>
      </c>
      <c r="D63" s="80" t="s">
        <v>21</v>
      </c>
      <c r="E63" s="80"/>
      <c r="F63" s="80" t="s">
        <v>132</v>
      </c>
      <c r="G63" s="11"/>
      <c r="H63" s="11"/>
      <c r="I63" s="11"/>
      <c r="J63" s="80"/>
    </row>
    <row r="64" spans="1:10" s="8" customFormat="1" ht="34.5" customHeight="1" x14ac:dyDescent="0.25">
      <c r="A64" s="80"/>
      <c r="B64" s="10" t="s">
        <v>74</v>
      </c>
      <c r="C64" s="10"/>
      <c r="D64" s="10"/>
      <c r="E64" s="10"/>
      <c r="F64" s="10"/>
      <c r="G64" s="12"/>
      <c r="H64" s="12"/>
      <c r="I64" s="12"/>
      <c r="J64" s="21"/>
    </row>
    <row r="65" spans="1:10" s="8" customFormat="1" ht="13.5" customHeight="1" x14ac:dyDescent="0.25">
      <c r="A65" s="80"/>
      <c r="B65" s="16" t="s">
        <v>75</v>
      </c>
      <c r="C65" s="80"/>
      <c r="D65" s="80"/>
      <c r="E65" s="80"/>
      <c r="F65" s="80"/>
      <c r="G65" s="80"/>
      <c r="H65" s="80"/>
      <c r="I65" s="80"/>
      <c r="J65" s="21"/>
    </row>
    <row r="66" spans="1:10" s="8" customFormat="1" ht="34.5" customHeight="1" x14ac:dyDescent="0.25">
      <c r="A66" s="80">
        <v>58</v>
      </c>
      <c r="B66" s="10" t="s">
        <v>76</v>
      </c>
      <c r="C66" s="80" t="s">
        <v>55</v>
      </c>
      <c r="D66" s="80" t="s">
        <v>21</v>
      </c>
      <c r="E66" s="80"/>
      <c r="F66" s="80" t="s">
        <v>132</v>
      </c>
      <c r="G66" s="11"/>
      <c r="H66" s="11">
        <v>76</v>
      </c>
      <c r="I66" s="11"/>
      <c r="J66" s="80"/>
    </row>
    <row r="67" spans="1:10" s="8" customFormat="1" ht="34.5" customHeight="1" x14ac:dyDescent="0.25">
      <c r="A67" s="80"/>
      <c r="B67" s="12" t="s">
        <v>215</v>
      </c>
      <c r="C67" s="80"/>
      <c r="D67" s="80"/>
      <c r="E67" s="80"/>
      <c r="F67" s="80"/>
      <c r="G67" s="11"/>
      <c r="H67" s="11"/>
      <c r="I67" s="11"/>
      <c r="J67" s="80"/>
    </row>
    <row r="68" spans="1:10" s="8" customFormat="1" ht="34.5" customHeight="1" x14ac:dyDescent="0.25">
      <c r="A68" s="80"/>
      <c r="B68" s="12" t="s">
        <v>216</v>
      </c>
      <c r="C68" s="80"/>
      <c r="D68" s="80"/>
      <c r="E68" s="80"/>
      <c r="F68" s="80"/>
      <c r="G68" s="11"/>
      <c r="H68" s="11"/>
      <c r="I68" s="11"/>
      <c r="J68" s="80"/>
    </row>
    <row r="69" spans="1:10" s="8" customFormat="1" ht="34.5" customHeight="1" x14ac:dyDescent="0.25">
      <c r="A69" s="80"/>
      <c r="B69" s="12" t="s">
        <v>217</v>
      </c>
      <c r="C69" s="80"/>
      <c r="D69" s="80"/>
      <c r="E69" s="80"/>
      <c r="F69" s="80"/>
      <c r="G69" s="11"/>
      <c r="H69" s="11"/>
      <c r="I69" s="11"/>
      <c r="J69" s="80"/>
    </row>
    <row r="70" spans="1:10" s="8" customFormat="1" ht="56.25" customHeight="1" x14ac:dyDescent="0.25">
      <c r="A70" s="80" t="s">
        <v>77</v>
      </c>
      <c r="B70" s="10" t="s">
        <v>78</v>
      </c>
      <c r="C70" s="80" t="s">
        <v>55</v>
      </c>
      <c r="D70" s="80" t="s">
        <v>21</v>
      </c>
      <c r="E70" s="80"/>
      <c r="F70" s="80" t="s">
        <v>132</v>
      </c>
      <c r="G70" s="11"/>
      <c r="H70" s="11">
        <v>98</v>
      </c>
      <c r="I70" s="11"/>
      <c r="J70" s="80"/>
    </row>
    <row r="71" spans="1:10" s="8" customFormat="1" ht="34.5" customHeight="1" x14ac:dyDescent="0.25">
      <c r="A71" s="80">
        <v>59</v>
      </c>
      <c r="B71" s="10" t="s">
        <v>79</v>
      </c>
      <c r="C71" s="80" t="s">
        <v>55</v>
      </c>
      <c r="D71" s="80" t="s">
        <v>21</v>
      </c>
      <c r="E71" s="80"/>
      <c r="F71" s="80" t="s">
        <v>132</v>
      </c>
      <c r="G71" s="11"/>
      <c r="H71" s="11">
        <v>76.099999999999994</v>
      </c>
      <c r="I71" s="11"/>
      <c r="J71" s="80"/>
    </row>
    <row r="72" spans="1:10" s="8" customFormat="1" ht="14.25" customHeight="1" x14ac:dyDescent="0.25">
      <c r="A72" s="80"/>
      <c r="B72" s="10" t="s">
        <v>80</v>
      </c>
      <c r="C72" s="80"/>
      <c r="D72" s="80"/>
      <c r="E72" s="80"/>
      <c r="F72" s="80"/>
      <c r="G72" s="80"/>
      <c r="H72" s="80"/>
      <c r="I72" s="80"/>
      <c r="J72" s="21"/>
    </row>
    <row r="73" spans="1:10" s="8" customFormat="1" ht="34.5" customHeight="1" x14ac:dyDescent="0.25">
      <c r="A73" s="80">
        <v>62</v>
      </c>
      <c r="B73" s="10" t="s">
        <v>81</v>
      </c>
      <c r="C73" s="80" t="s">
        <v>83</v>
      </c>
      <c r="D73" s="80" t="s">
        <v>21</v>
      </c>
      <c r="E73" s="80"/>
      <c r="F73" s="80" t="s">
        <v>132</v>
      </c>
      <c r="G73" s="11"/>
      <c r="H73" s="11">
        <v>60</v>
      </c>
      <c r="I73" s="11"/>
      <c r="J73" s="80"/>
    </row>
    <row r="74" spans="1:10" s="8" customFormat="1" ht="54.75" customHeight="1" x14ac:dyDescent="0.25">
      <c r="A74" s="80"/>
      <c r="B74" s="25" t="s">
        <v>218</v>
      </c>
      <c r="C74" s="15" t="s">
        <v>148</v>
      </c>
      <c r="D74" s="80" t="s">
        <v>133</v>
      </c>
      <c r="E74" s="80"/>
      <c r="F74" s="80" t="s">
        <v>134</v>
      </c>
      <c r="G74" s="80"/>
      <c r="H74" s="80"/>
      <c r="I74" s="80"/>
      <c r="J74" s="80"/>
    </row>
    <row r="75" spans="1:10" s="8" customFormat="1" ht="54.75" customHeight="1" x14ac:dyDescent="0.25">
      <c r="A75" s="80"/>
      <c r="B75" s="25" t="s">
        <v>219</v>
      </c>
      <c r="C75" s="15"/>
      <c r="D75" s="80" t="s">
        <v>133</v>
      </c>
      <c r="E75" s="80"/>
      <c r="F75" s="80" t="s">
        <v>134</v>
      </c>
      <c r="G75" s="80"/>
      <c r="H75" s="80"/>
      <c r="I75" s="80"/>
      <c r="J75" s="80"/>
    </row>
    <row r="76" spans="1:10" s="8" customFormat="1" ht="54.75" customHeight="1" x14ac:dyDescent="0.25">
      <c r="A76" s="80"/>
      <c r="B76" s="25" t="s">
        <v>220</v>
      </c>
      <c r="C76" s="15"/>
      <c r="D76" s="80" t="s">
        <v>133</v>
      </c>
      <c r="E76" s="80"/>
      <c r="F76" s="80" t="s">
        <v>134</v>
      </c>
      <c r="G76" s="80"/>
      <c r="H76" s="80"/>
      <c r="I76" s="80"/>
      <c r="J76" s="80"/>
    </row>
    <row r="77" spans="1:10" s="8" customFormat="1" ht="54.75" customHeight="1" x14ac:dyDescent="0.25">
      <c r="A77" s="80"/>
      <c r="B77" s="25" t="s">
        <v>221</v>
      </c>
      <c r="C77" s="15"/>
      <c r="D77" s="80" t="s">
        <v>133</v>
      </c>
      <c r="E77" s="80"/>
      <c r="F77" s="80" t="s">
        <v>134</v>
      </c>
      <c r="G77" s="80"/>
      <c r="H77" s="80"/>
      <c r="I77" s="80"/>
      <c r="J77" s="80"/>
    </row>
    <row r="78" spans="1:10" s="8" customFormat="1" ht="21" customHeight="1" x14ac:dyDescent="0.25">
      <c r="A78" s="80"/>
      <c r="B78" s="10" t="s">
        <v>84</v>
      </c>
      <c r="C78" s="80"/>
      <c r="D78" s="80"/>
      <c r="E78" s="80"/>
      <c r="F78" s="80"/>
      <c r="G78" s="80"/>
      <c r="H78" s="80"/>
      <c r="I78" s="80"/>
      <c r="J78" s="21"/>
    </row>
    <row r="79" spans="1:10" s="8" customFormat="1" ht="53.25" customHeight="1" x14ac:dyDescent="0.25">
      <c r="A79" s="80">
        <v>63</v>
      </c>
      <c r="B79" s="10" t="s">
        <v>85</v>
      </c>
      <c r="C79" s="80" t="s">
        <v>83</v>
      </c>
      <c r="D79" s="80" t="s">
        <v>21</v>
      </c>
      <c r="E79" s="80"/>
      <c r="F79" s="80" t="s">
        <v>132</v>
      </c>
      <c r="G79" s="80"/>
      <c r="H79" s="11">
        <v>44</v>
      </c>
      <c r="I79" s="11"/>
      <c r="J79" s="80"/>
    </row>
    <row r="80" spans="1:10" s="8" customFormat="1" ht="53.25" customHeight="1" x14ac:dyDescent="0.25">
      <c r="A80" s="80"/>
      <c r="B80" s="23" t="s">
        <v>222</v>
      </c>
      <c r="C80" s="15" t="s">
        <v>148</v>
      </c>
      <c r="D80" s="80" t="s">
        <v>133</v>
      </c>
      <c r="E80" s="80"/>
      <c r="F80" s="80" t="s">
        <v>150</v>
      </c>
      <c r="G80" s="80"/>
      <c r="H80" s="27"/>
      <c r="I80" s="27"/>
      <c r="J80" s="80"/>
    </row>
    <row r="81" spans="1:10" s="8" customFormat="1" ht="44.25" customHeight="1" x14ac:dyDescent="0.25">
      <c r="A81" s="80"/>
      <c r="B81" s="23" t="s">
        <v>223</v>
      </c>
      <c r="C81" s="15"/>
      <c r="D81" s="80"/>
      <c r="E81" s="80"/>
      <c r="F81" s="80"/>
      <c r="G81" s="80"/>
      <c r="H81" s="27"/>
      <c r="I81" s="27"/>
      <c r="J81" s="80"/>
    </row>
    <row r="82" spans="1:10" s="8" customFormat="1" ht="38.25" customHeight="1" x14ac:dyDescent="0.25">
      <c r="A82" s="80"/>
      <c r="B82" s="23" t="s">
        <v>224</v>
      </c>
      <c r="C82" s="15" t="s">
        <v>148</v>
      </c>
      <c r="D82" s="80" t="s">
        <v>133</v>
      </c>
      <c r="E82" s="80"/>
      <c r="F82" s="80" t="s">
        <v>150</v>
      </c>
      <c r="G82" s="80"/>
      <c r="H82" s="27"/>
      <c r="I82" s="27"/>
      <c r="J82" s="80"/>
    </row>
    <row r="83" spans="1:10" s="8" customFormat="1" ht="42.75" customHeight="1" x14ac:dyDescent="0.25">
      <c r="A83" s="80"/>
      <c r="B83" s="23" t="s">
        <v>225</v>
      </c>
      <c r="C83" s="15" t="s">
        <v>148</v>
      </c>
      <c r="D83" s="80" t="s">
        <v>133</v>
      </c>
      <c r="E83" s="80"/>
      <c r="F83" s="80" t="s">
        <v>150</v>
      </c>
      <c r="G83" s="80"/>
      <c r="H83" s="11"/>
      <c r="I83" s="11"/>
      <c r="J83" s="80"/>
    </row>
    <row r="84" spans="1:10" s="8" customFormat="1" ht="42" customHeight="1" x14ac:dyDescent="0.25">
      <c r="A84" s="80"/>
      <c r="B84" s="23" t="s">
        <v>226</v>
      </c>
      <c r="C84" s="15" t="s">
        <v>148</v>
      </c>
      <c r="D84" s="80" t="s">
        <v>133</v>
      </c>
      <c r="E84" s="80"/>
      <c r="F84" s="80" t="s">
        <v>150</v>
      </c>
      <c r="G84" s="80"/>
      <c r="H84" s="11"/>
      <c r="I84" s="11"/>
      <c r="J84" s="80"/>
    </row>
    <row r="85" spans="1:10" s="8" customFormat="1" ht="42" customHeight="1" x14ac:dyDescent="0.25">
      <c r="A85" s="80"/>
      <c r="B85" s="23" t="s">
        <v>227</v>
      </c>
      <c r="C85" s="15" t="s">
        <v>148</v>
      </c>
      <c r="D85" s="80" t="s">
        <v>133</v>
      </c>
      <c r="E85" s="80"/>
      <c r="F85" s="80" t="s">
        <v>150</v>
      </c>
      <c r="G85" s="80"/>
      <c r="H85" s="11"/>
      <c r="I85" s="11"/>
      <c r="J85" s="80"/>
    </row>
    <row r="86" spans="1:10" s="8" customFormat="1" ht="45.75" customHeight="1" x14ac:dyDescent="0.25">
      <c r="A86" s="80"/>
      <c r="B86" s="23" t="s">
        <v>228</v>
      </c>
      <c r="C86" s="15" t="s">
        <v>148</v>
      </c>
      <c r="D86" s="80" t="s">
        <v>133</v>
      </c>
      <c r="E86" s="80"/>
      <c r="F86" s="80" t="s">
        <v>150</v>
      </c>
      <c r="G86" s="80"/>
      <c r="H86" s="11"/>
      <c r="I86" s="11"/>
      <c r="J86" s="80"/>
    </row>
    <row r="87" spans="1:10" s="8" customFormat="1" ht="45.75" customHeight="1" x14ac:dyDescent="0.25">
      <c r="A87" s="80"/>
      <c r="B87" s="23" t="s">
        <v>229</v>
      </c>
      <c r="C87" s="15" t="s">
        <v>148</v>
      </c>
      <c r="D87" s="80" t="s">
        <v>133</v>
      </c>
      <c r="E87" s="80"/>
      <c r="F87" s="80" t="s">
        <v>150</v>
      </c>
      <c r="G87" s="80"/>
      <c r="H87" s="11"/>
      <c r="I87" s="11"/>
      <c r="J87" s="80"/>
    </row>
    <row r="88" spans="1:10" s="8" customFormat="1" ht="53.25" customHeight="1" x14ac:dyDescent="0.25">
      <c r="A88" s="80"/>
      <c r="B88" s="23" t="s">
        <v>230</v>
      </c>
      <c r="C88" s="15" t="s">
        <v>148</v>
      </c>
      <c r="D88" s="80" t="s">
        <v>133</v>
      </c>
      <c r="E88" s="80"/>
      <c r="F88" s="80" t="s">
        <v>150</v>
      </c>
      <c r="G88" s="80"/>
      <c r="H88" s="11"/>
      <c r="I88" s="11"/>
      <c r="J88" s="80"/>
    </row>
    <row r="89" spans="1:10" s="8" customFormat="1" ht="18" customHeight="1" x14ac:dyDescent="0.25">
      <c r="A89" s="80"/>
      <c r="B89" s="10" t="s">
        <v>86</v>
      </c>
      <c r="C89" s="80"/>
      <c r="D89" s="80"/>
      <c r="E89" s="80"/>
      <c r="F89" s="80"/>
      <c r="G89" s="80"/>
      <c r="H89" s="80"/>
      <c r="I89" s="80"/>
      <c r="J89" s="21"/>
    </row>
    <row r="90" spans="1:10" s="8" customFormat="1" ht="50.25" customHeight="1" x14ac:dyDescent="0.25">
      <c r="A90" s="80">
        <v>64</v>
      </c>
      <c r="B90" s="10" t="s">
        <v>87</v>
      </c>
      <c r="C90" s="80" t="s">
        <v>89</v>
      </c>
      <c r="D90" s="80" t="s">
        <v>21</v>
      </c>
      <c r="E90" s="80"/>
      <c r="F90" s="80" t="s">
        <v>132</v>
      </c>
      <c r="G90" s="80">
        <v>85</v>
      </c>
      <c r="H90" s="11">
        <v>98</v>
      </c>
      <c r="I90" s="11"/>
      <c r="J90" s="80"/>
    </row>
    <row r="91" spans="1:10" s="8" customFormat="1" ht="62.25" customHeight="1" x14ac:dyDescent="0.25">
      <c r="A91" s="12"/>
      <c r="B91" s="25" t="s">
        <v>231</v>
      </c>
      <c r="C91" s="80" t="s">
        <v>89</v>
      </c>
      <c r="D91" s="80" t="s">
        <v>133</v>
      </c>
      <c r="E91" s="80"/>
      <c r="F91" s="80" t="s">
        <v>150</v>
      </c>
      <c r="G91" s="80"/>
      <c r="H91" s="11"/>
      <c r="I91" s="11"/>
      <c r="J91" s="80"/>
    </row>
    <row r="92" spans="1:10" s="8" customFormat="1" ht="57.75" customHeight="1" x14ac:dyDescent="0.25">
      <c r="A92" s="12"/>
      <c r="B92" s="25" t="s">
        <v>232</v>
      </c>
      <c r="C92" s="80" t="s">
        <v>89</v>
      </c>
      <c r="D92" s="80" t="s">
        <v>133</v>
      </c>
      <c r="E92" s="80"/>
      <c r="F92" s="80" t="s">
        <v>152</v>
      </c>
      <c r="G92" s="80"/>
      <c r="H92" s="11"/>
      <c r="I92" s="11"/>
      <c r="J92" s="80"/>
    </row>
    <row r="93" spans="1:10" s="8" customFormat="1" ht="60.75" customHeight="1" x14ac:dyDescent="0.25">
      <c r="A93" s="12"/>
      <c r="B93" s="25" t="s">
        <v>233</v>
      </c>
      <c r="C93" s="80" t="s">
        <v>89</v>
      </c>
      <c r="D93" s="80" t="s">
        <v>133</v>
      </c>
      <c r="E93" s="80"/>
      <c r="F93" s="80" t="s">
        <v>152</v>
      </c>
      <c r="G93" s="80"/>
      <c r="H93" s="11"/>
      <c r="I93" s="11"/>
      <c r="J93" s="80"/>
    </row>
    <row r="94" spans="1:10" s="8" customFormat="1" ht="66" customHeight="1" x14ac:dyDescent="0.25">
      <c r="A94" s="12"/>
      <c r="B94" s="25" t="s">
        <v>234</v>
      </c>
      <c r="C94" s="80" t="s">
        <v>89</v>
      </c>
      <c r="D94" s="80" t="s">
        <v>133</v>
      </c>
      <c r="E94" s="80"/>
      <c r="F94" s="80" t="s">
        <v>152</v>
      </c>
      <c r="G94" s="80"/>
      <c r="H94" s="11"/>
      <c r="I94" s="11"/>
      <c r="J94" s="80"/>
    </row>
    <row r="95" spans="1:10" s="8" customFormat="1" ht="66" customHeight="1" x14ac:dyDescent="0.25">
      <c r="A95" s="12"/>
      <c r="B95" s="25" t="s">
        <v>235</v>
      </c>
      <c r="C95" s="80" t="s">
        <v>89</v>
      </c>
      <c r="D95" s="80" t="s">
        <v>133</v>
      </c>
      <c r="E95" s="80"/>
      <c r="F95" s="80" t="s">
        <v>152</v>
      </c>
      <c r="G95" s="80"/>
      <c r="H95" s="11"/>
      <c r="I95" s="11"/>
      <c r="J95" s="80"/>
    </row>
    <row r="96" spans="1:10" s="8" customFormat="1" ht="27.75" customHeight="1" x14ac:dyDescent="0.25">
      <c r="A96" s="80"/>
      <c r="B96" s="10" t="s">
        <v>90</v>
      </c>
      <c r="C96" s="10"/>
      <c r="D96" s="10"/>
      <c r="E96" s="10"/>
      <c r="F96" s="10"/>
      <c r="G96" s="80"/>
      <c r="H96" s="80"/>
      <c r="I96" s="80"/>
      <c r="J96" s="21"/>
    </row>
    <row r="97" spans="1:10" s="8" customFormat="1" ht="34.5" customHeight="1" x14ac:dyDescent="0.25">
      <c r="A97" s="80"/>
      <c r="B97" s="10" t="s">
        <v>91</v>
      </c>
      <c r="C97" s="308" t="s">
        <v>89</v>
      </c>
      <c r="D97" s="308" t="s">
        <v>21</v>
      </c>
      <c r="E97" s="80"/>
      <c r="F97" s="80"/>
      <c r="G97" s="80"/>
      <c r="H97" s="80"/>
      <c r="I97" s="80"/>
      <c r="J97" s="308"/>
    </row>
    <row r="98" spans="1:10" s="8" customFormat="1" ht="21.75" customHeight="1" x14ac:dyDescent="0.25">
      <c r="A98" s="80">
        <v>65</v>
      </c>
      <c r="B98" s="10" t="s">
        <v>92</v>
      </c>
      <c r="C98" s="308"/>
      <c r="D98" s="308"/>
      <c r="E98" s="80"/>
      <c r="F98" s="80" t="s">
        <v>132</v>
      </c>
      <c r="G98" s="80"/>
      <c r="H98" s="80">
        <v>100</v>
      </c>
      <c r="I98" s="80"/>
      <c r="J98" s="308"/>
    </row>
    <row r="99" spans="1:10" s="8" customFormat="1" ht="18.75" customHeight="1" x14ac:dyDescent="0.25">
      <c r="A99" s="80">
        <v>66</v>
      </c>
      <c r="B99" s="10" t="s">
        <v>93</v>
      </c>
      <c r="C99" s="308"/>
      <c r="D99" s="308"/>
      <c r="E99" s="80"/>
      <c r="F99" s="80" t="s">
        <v>132</v>
      </c>
      <c r="G99" s="80"/>
      <c r="H99" s="80">
        <v>100</v>
      </c>
      <c r="I99" s="80"/>
      <c r="J99" s="308"/>
    </row>
    <row r="100" spans="1:10" s="8" customFormat="1" ht="46.5" customHeight="1" x14ac:dyDescent="0.25">
      <c r="A100" s="80"/>
      <c r="B100" s="16" t="s">
        <v>236</v>
      </c>
      <c r="C100" s="80" t="s">
        <v>89</v>
      </c>
      <c r="D100" s="80" t="s">
        <v>133</v>
      </c>
      <c r="E100" s="80"/>
      <c r="F100" s="80" t="s">
        <v>134</v>
      </c>
      <c r="G100" s="80"/>
      <c r="H100" s="11"/>
      <c r="I100" s="11"/>
      <c r="J100" s="28"/>
    </row>
    <row r="101" spans="1:10" s="8" customFormat="1" ht="46.5" customHeight="1" x14ac:dyDescent="0.25">
      <c r="A101" s="80"/>
      <c r="B101" s="13" t="s">
        <v>238</v>
      </c>
      <c r="C101" s="80"/>
      <c r="D101" s="80"/>
      <c r="E101" s="80"/>
      <c r="F101" s="80"/>
      <c r="G101" s="80"/>
      <c r="H101" s="11"/>
      <c r="I101" s="11"/>
      <c r="J101" s="28"/>
    </row>
    <row r="102" spans="1:10" s="8" customFormat="1" ht="46.5" customHeight="1" x14ac:dyDescent="0.25">
      <c r="A102" s="80"/>
      <c r="B102" s="13" t="s">
        <v>239</v>
      </c>
      <c r="C102" s="80"/>
      <c r="D102" s="80"/>
      <c r="E102" s="80"/>
      <c r="F102" s="80"/>
      <c r="G102" s="80"/>
      <c r="H102" s="11"/>
      <c r="I102" s="11"/>
      <c r="J102" s="28"/>
    </row>
    <row r="103" spans="1:10" s="8" customFormat="1" ht="46.5" customHeight="1" x14ac:dyDescent="0.25">
      <c r="A103" s="80">
        <v>67</v>
      </c>
      <c r="B103" s="71" t="s">
        <v>240</v>
      </c>
      <c r="C103" s="72" t="s">
        <v>242</v>
      </c>
      <c r="D103" s="73" t="s">
        <v>21</v>
      </c>
      <c r="E103" s="106"/>
      <c r="F103" s="80"/>
      <c r="G103" s="80"/>
      <c r="H103" s="11"/>
      <c r="I103" s="11"/>
      <c r="J103" s="28"/>
    </row>
    <row r="104" spans="1:10" s="8" customFormat="1" ht="34.5" customHeight="1" x14ac:dyDescent="0.25">
      <c r="A104" s="80">
        <v>68</v>
      </c>
      <c r="B104" s="10" t="s">
        <v>94</v>
      </c>
      <c r="C104" s="80" t="s">
        <v>20</v>
      </c>
      <c r="D104" s="80" t="s">
        <v>96</v>
      </c>
      <c r="E104" s="80"/>
      <c r="F104" s="80" t="s">
        <v>132</v>
      </c>
      <c r="G104" s="80">
        <v>5.2</v>
      </c>
      <c r="H104" s="80">
        <v>5.3</v>
      </c>
      <c r="I104" s="80"/>
      <c r="J104" s="80"/>
    </row>
    <row r="105" spans="1:10" s="8" customFormat="1" ht="45" customHeight="1" x14ac:dyDescent="0.25">
      <c r="A105" s="80"/>
      <c r="B105" s="74" t="s">
        <v>246</v>
      </c>
      <c r="C105" s="80"/>
      <c r="D105" s="80"/>
      <c r="E105" s="80"/>
      <c r="F105" s="80"/>
      <c r="G105" s="80"/>
      <c r="H105" s="80"/>
      <c r="I105" s="80"/>
      <c r="J105" s="80"/>
    </row>
    <row r="106" spans="1:10" s="8" customFormat="1" ht="41.25" customHeight="1" x14ac:dyDescent="0.25">
      <c r="A106" s="80"/>
      <c r="B106" s="74" t="s">
        <v>247</v>
      </c>
      <c r="C106" s="80"/>
      <c r="D106" s="80"/>
      <c r="E106" s="80"/>
      <c r="F106" s="80"/>
      <c r="G106" s="80"/>
      <c r="H106" s="80"/>
      <c r="I106" s="80"/>
      <c r="J106" s="80"/>
    </row>
    <row r="107" spans="1:10" s="8" customFormat="1" ht="48" customHeight="1" x14ac:dyDescent="0.25">
      <c r="A107" s="80"/>
      <c r="B107" s="75" t="s">
        <v>248</v>
      </c>
      <c r="C107" s="80"/>
      <c r="D107" s="80"/>
      <c r="E107" s="80"/>
      <c r="F107" s="80"/>
      <c r="G107" s="80"/>
      <c r="H107" s="80"/>
      <c r="I107" s="80"/>
      <c r="J107" s="80"/>
    </row>
    <row r="108" spans="1:10" s="8" customFormat="1" ht="34.5" customHeight="1" x14ac:dyDescent="0.25">
      <c r="A108" s="80"/>
      <c r="B108" s="76" t="s">
        <v>249</v>
      </c>
      <c r="C108" s="80"/>
      <c r="D108" s="80"/>
      <c r="E108" s="80"/>
      <c r="F108" s="80"/>
      <c r="G108" s="80"/>
      <c r="H108" s="80"/>
      <c r="I108" s="80"/>
      <c r="J108" s="80"/>
    </row>
    <row r="109" spans="1:10" s="8" customFormat="1" ht="34.5" customHeight="1" x14ac:dyDescent="0.25">
      <c r="A109" s="80"/>
      <c r="B109" s="76" t="s">
        <v>250</v>
      </c>
      <c r="C109" s="80"/>
      <c r="D109" s="80"/>
      <c r="E109" s="80"/>
      <c r="F109" s="80"/>
      <c r="G109" s="80"/>
      <c r="H109" s="80"/>
      <c r="I109" s="80"/>
      <c r="J109" s="80"/>
    </row>
    <row r="110" spans="1:10" s="8" customFormat="1" ht="61.5" customHeight="1" x14ac:dyDescent="0.25">
      <c r="A110" s="80"/>
      <c r="B110" s="76" t="s">
        <v>251</v>
      </c>
      <c r="C110" s="15"/>
      <c r="D110" s="80" t="s">
        <v>133</v>
      </c>
      <c r="E110" s="80"/>
      <c r="F110" s="80" t="s">
        <v>134</v>
      </c>
      <c r="G110" s="80"/>
      <c r="H110" s="80"/>
      <c r="I110" s="80"/>
      <c r="J110" s="80"/>
    </row>
    <row r="111" spans="1:10" s="8" customFormat="1" ht="34.5" customHeight="1" x14ac:dyDescent="0.25">
      <c r="A111" s="80">
        <v>69</v>
      </c>
      <c r="B111" s="16" t="s">
        <v>97</v>
      </c>
      <c r="C111" s="80" t="s">
        <v>89</v>
      </c>
      <c r="D111" s="80" t="s">
        <v>21</v>
      </c>
      <c r="E111" s="80"/>
      <c r="F111" s="80" t="s">
        <v>132</v>
      </c>
      <c r="G111" s="11"/>
      <c r="H111" s="11"/>
      <c r="I111" s="11"/>
      <c r="J111" s="80"/>
    </row>
    <row r="112" spans="1:10" s="8" customFormat="1" ht="34.5" hidden="1" customHeight="1" x14ac:dyDescent="0.25">
      <c r="A112" s="80"/>
      <c r="B112" s="16"/>
      <c r="C112" s="80"/>
      <c r="D112" s="80"/>
      <c r="E112" s="80"/>
      <c r="F112" s="80"/>
      <c r="G112" s="80"/>
      <c r="H112" s="11"/>
      <c r="I112" s="11"/>
      <c r="J112" s="80"/>
    </row>
    <row r="113" spans="1:10" s="8" customFormat="1" ht="63.75" customHeight="1" x14ac:dyDescent="0.25">
      <c r="A113" s="80"/>
      <c r="B113" s="10" t="s">
        <v>99</v>
      </c>
      <c r="C113" s="78"/>
      <c r="D113" s="78"/>
      <c r="E113" s="78"/>
      <c r="F113" s="10"/>
      <c r="G113" s="12"/>
      <c r="H113" s="12"/>
      <c r="I113" s="12"/>
      <c r="J113" s="21"/>
    </row>
    <row r="114" spans="1:10" s="8" customFormat="1" ht="34.5" customHeight="1" x14ac:dyDescent="0.25">
      <c r="A114" s="80">
        <v>76</v>
      </c>
      <c r="B114" s="10" t="s">
        <v>100</v>
      </c>
      <c r="C114" s="80" t="s">
        <v>89</v>
      </c>
      <c r="D114" s="80" t="s">
        <v>21</v>
      </c>
      <c r="E114" s="80"/>
      <c r="F114" s="80" t="s">
        <v>132</v>
      </c>
      <c r="G114" s="11"/>
      <c r="H114" s="11"/>
      <c r="I114" s="11"/>
      <c r="J114" s="80"/>
    </row>
    <row r="115" spans="1:10" s="8" customFormat="1" ht="23.25" customHeight="1" x14ac:dyDescent="0.25">
      <c r="A115" s="311" t="s">
        <v>101</v>
      </c>
      <c r="B115" s="311"/>
      <c r="C115" s="311"/>
      <c r="D115" s="311"/>
      <c r="E115" s="311"/>
      <c r="F115" s="311"/>
      <c r="G115" s="311"/>
      <c r="H115" s="311"/>
      <c r="I115" s="311"/>
      <c r="J115" s="311"/>
    </row>
    <row r="116" spans="1:10" s="8" customFormat="1" ht="16.5" customHeight="1" x14ac:dyDescent="0.25">
      <c r="A116" s="308">
        <v>77</v>
      </c>
      <c r="B116" s="10" t="s">
        <v>102</v>
      </c>
      <c r="C116" s="80"/>
      <c r="D116" s="80"/>
      <c r="E116" s="80"/>
      <c r="F116" s="80"/>
      <c r="G116" s="80"/>
      <c r="H116" s="80"/>
      <c r="I116" s="80"/>
      <c r="J116" s="21"/>
    </row>
    <row r="117" spans="1:10" s="8" customFormat="1" ht="32.25" customHeight="1" x14ac:dyDescent="0.25">
      <c r="A117" s="308"/>
      <c r="B117" s="12" t="s">
        <v>103</v>
      </c>
      <c r="C117" s="80" t="s">
        <v>20</v>
      </c>
      <c r="D117" s="80" t="s">
        <v>104</v>
      </c>
      <c r="E117" s="80"/>
      <c r="F117" s="80" t="s">
        <v>132</v>
      </c>
      <c r="G117" s="11"/>
      <c r="H117" s="80"/>
      <c r="I117" s="80"/>
      <c r="J117" s="80"/>
    </row>
    <row r="118" spans="1:10" s="8" customFormat="1" ht="21.75" customHeight="1" x14ac:dyDescent="0.25">
      <c r="A118" s="80">
        <v>78</v>
      </c>
      <c r="B118" s="10" t="s">
        <v>105</v>
      </c>
      <c r="C118" s="12"/>
      <c r="D118" s="80"/>
      <c r="E118" s="80"/>
      <c r="F118" s="80"/>
      <c r="G118" s="80"/>
      <c r="H118" s="80"/>
      <c r="I118" s="80"/>
      <c r="J118" s="21"/>
    </row>
    <row r="119" spans="1:10" s="8" customFormat="1" ht="34.5" customHeight="1" x14ac:dyDescent="0.25">
      <c r="A119" s="12"/>
      <c r="B119" s="12" t="s">
        <v>106</v>
      </c>
      <c r="C119" s="80" t="s">
        <v>20</v>
      </c>
      <c r="D119" s="80" t="s">
        <v>104</v>
      </c>
      <c r="E119" s="80"/>
      <c r="F119" s="80" t="s">
        <v>132</v>
      </c>
      <c r="G119" s="11"/>
      <c r="H119" s="11"/>
      <c r="I119" s="11"/>
      <c r="J119" s="80"/>
    </row>
    <row r="120" spans="1:10" s="8" customFormat="1" ht="20.25" customHeight="1" x14ac:dyDescent="0.25">
      <c r="A120" s="80">
        <v>79</v>
      </c>
      <c r="B120" s="10" t="s">
        <v>107</v>
      </c>
      <c r="C120" s="80"/>
      <c r="D120" s="80"/>
      <c r="E120" s="80"/>
      <c r="F120" s="80"/>
      <c r="G120" s="80"/>
      <c r="H120" s="80"/>
      <c r="I120" s="80"/>
      <c r="J120" s="21"/>
    </row>
    <row r="121" spans="1:10" s="8" customFormat="1" ht="30.75" customHeight="1" x14ac:dyDescent="0.25">
      <c r="A121" s="80"/>
      <c r="B121" s="16" t="s">
        <v>108</v>
      </c>
      <c r="C121" s="80" t="s">
        <v>20</v>
      </c>
      <c r="D121" s="80" t="s">
        <v>104</v>
      </c>
      <c r="E121" s="80"/>
      <c r="F121" s="80" t="s">
        <v>132</v>
      </c>
      <c r="G121" s="11"/>
      <c r="H121" s="11">
        <v>1.5</v>
      </c>
      <c r="I121" s="11"/>
      <c r="J121" s="80"/>
    </row>
    <row r="122" spans="1:10" s="8" customFormat="1" ht="30.75" customHeight="1" x14ac:dyDescent="0.25">
      <c r="A122" s="80"/>
      <c r="B122" s="10" t="s">
        <v>252</v>
      </c>
      <c r="C122" s="80"/>
      <c r="D122" s="80"/>
      <c r="E122" s="80"/>
      <c r="F122" s="80"/>
      <c r="G122" s="11"/>
      <c r="H122" s="11"/>
      <c r="I122" s="11"/>
      <c r="J122" s="80"/>
    </row>
    <row r="123" spans="1:10" s="8" customFormat="1" ht="30.75" customHeight="1" x14ac:dyDescent="0.25">
      <c r="A123" s="80"/>
      <c r="B123" s="69" t="s">
        <v>253</v>
      </c>
      <c r="C123" s="80"/>
      <c r="D123" s="80"/>
      <c r="E123" s="80"/>
      <c r="F123" s="80"/>
      <c r="G123" s="11"/>
      <c r="H123" s="11"/>
      <c r="I123" s="11"/>
      <c r="J123" s="80"/>
    </row>
    <row r="124" spans="1:10" s="8" customFormat="1" ht="30.75" customHeight="1" x14ac:dyDescent="0.25">
      <c r="A124" s="80">
        <v>80</v>
      </c>
      <c r="B124" s="68" t="s">
        <v>254</v>
      </c>
      <c r="C124" s="80" t="s">
        <v>20</v>
      </c>
      <c r="D124" s="80" t="s">
        <v>104</v>
      </c>
      <c r="E124" s="80"/>
      <c r="F124" s="80"/>
      <c r="G124" s="11"/>
      <c r="H124" s="11"/>
      <c r="I124" s="11"/>
      <c r="J124" s="80"/>
    </row>
    <row r="125" spans="1:10" s="8" customFormat="1" ht="16.5" customHeight="1" x14ac:dyDescent="0.25">
      <c r="A125" s="80"/>
      <c r="B125" s="18" t="s">
        <v>109</v>
      </c>
      <c r="C125" s="10"/>
      <c r="D125" s="10"/>
      <c r="E125" s="10"/>
      <c r="F125" s="10"/>
      <c r="G125" s="12"/>
      <c r="H125" s="12"/>
      <c r="I125" s="12"/>
      <c r="J125" s="21"/>
    </row>
    <row r="126" spans="1:10" s="8" customFormat="1" ht="28.5" customHeight="1" x14ac:dyDescent="0.25">
      <c r="A126" s="80"/>
      <c r="B126" s="18" t="s">
        <v>110</v>
      </c>
      <c r="C126" s="10"/>
      <c r="D126" s="10"/>
      <c r="E126" s="10"/>
      <c r="F126" s="10"/>
      <c r="G126" s="12"/>
      <c r="H126" s="12"/>
      <c r="I126" s="12"/>
      <c r="J126" s="21"/>
    </row>
    <row r="127" spans="1:10" s="8" customFormat="1" ht="22.5" customHeight="1" x14ac:dyDescent="0.25">
      <c r="A127" s="10"/>
      <c r="B127" s="10" t="s">
        <v>111</v>
      </c>
      <c r="C127" s="10"/>
      <c r="D127" s="10"/>
      <c r="E127" s="10"/>
      <c r="F127" s="10"/>
      <c r="G127" s="12"/>
      <c r="H127" s="12"/>
      <c r="I127" s="12"/>
      <c r="J127" s="21"/>
    </row>
    <row r="128" spans="1:10" s="8" customFormat="1" ht="16.5" customHeight="1" x14ac:dyDescent="0.25">
      <c r="A128" s="80"/>
      <c r="B128" s="10" t="s">
        <v>112</v>
      </c>
      <c r="C128" s="10"/>
      <c r="D128" s="10"/>
      <c r="E128" s="10"/>
      <c r="F128" s="10"/>
      <c r="G128" s="12"/>
      <c r="H128" s="12"/>
      <c r="I128" s="12"/>
      <c r="J128" s="21"/>
    </row>
    <row r="129" spans="1:10" s="8" customFormat="1" ht="60" customHeight="1" x14ac:dyDescent="0.25">
      <c r="A129" s="80"/>
      <c r="B129" s="10" t="s">
        <v>113</v>
      </c>
      <c r="C129" s="10"/>
      <c r="D129" s="10"/>
      <c r="E129" s="10"/>
      <c r="F129" s="10"/>
      <c r="G129" s="12"/>
      <c r="H129" s="12"/>
      <c r="I129" s="12"/>
      <c r="J129" s="21"/>
    </row>
    <row r="130" spans="1:10" s="8" customFormat="1" ht="60" customHeight="1" x14ac:dyDescent="0.25">
      <c r="A130" s="80">
        <v>85</v>
      </c>
      <c r="B130" s="71" t="s">
        <v>255</v>
      </c>
      <c r="C130" s="72" t="s">
        <v>257</v>
      </c>
      <c r="D130" s="73" t="s">
        <v>21</v>
      </c>
      <c r="E130" s="106"/>
      <c r="F130" s="10"/>
      <c r="G130" s="12"/>
      <c r="H130" s="12"/>
      <c r="I130" s="12"/>
      <c r="J130" s="21"/>
    </row>
    <row r="131" spans="1:10" s="8" customFormat="1" ht="60" customHeight="1" x14ac:dyDescent="0.25">
      <c r="A131" s="80">
        <v>86</v>
      </c>
      <c r="B131" s="71" t="s">
        <v>258</v>
      </c>
      <c r="C131" s="72" t="s">
        <v>257</v>
      </c>
      <c r="D131" s="73" t="s">
        <v>21</v>
      </c>
      <c r="E131" s="106"/>
      <c r="F131" s="10"/>
      <c r="G131" s="12"/>
      <c r="H131" s="12"/>
      <c r="I131" s="12"/>
      <c r="J131" s="21"/>
    </row>
    <row r="132" spans="1:10" s="8" customFormat="1" ht="60" customHeight="1" x14ac:dyDescent="0.25">
      <c r="A132" s="80">
        <v>87</v>
      </c>
      <c r="B132" s="68" t="s">
        <v>259</v>
      </c>
      <c r="C132" s="72" t="s">
        <v>257</v>
      </c>
      <c r="D132" s="73" t="s">
        <v>21</v>
      </c>
      <c r="E132" s="106"/>
      <c r="F132" s="10"/>
      <c r="G132" s="12"/>
      <c r="H132" s="12"/>
      <c r="I132" s="12"/>
      <c r="J132" s="21"/>
    </row>
    <row r="133" spans="1:10" s="8" customFormat="1" ht="60" customHeight="1" x14ac:dyDescent="0.25">
      <c r="A133" s="80">
        <v>88</v>
      </c>
      <c r="B133" s="71" t="s">
        <v>260</v>
      </c>
      <c r="C133" s="72" t="s">
        <v>257</v>
      </c>
      <c r="D133" s="73" t="s">
        <v>21</v>
      </c>
      <c r="E133" s="106"/>
      <c r="F133" s="10"/>
      <c r="G133" s="12"/>
      <c r="H133" s="12"/>
      <c r="I133" s="12"/>
      <c r="J133" s="21"/>
    </row>
    <row r="134" spans="1:10" s="8" customFormat="1" ht="50.25" customHeight="1" x14ac:dyDescent="0.25">
      <c r="A134" s="80">
        <v>89</v>
      </c>
      <c r="B134" s="16" t="s">
        <v>114</v>
      </c>
      <c r="C134" s="80" t="s">
        <v>55</v>
      </c>
      <c r="D134" s="80" t="s">
        <v>21</v>
      </c>
      <c r="E134" s="80"/>
      <c r="F134" s="80" t="s">
        <v>132</v>
      </c>
      <c r="G134" s="11"/>
      <c r="H134" s="11"/>
      <c r="I134" s="11"/>
      <c r="J134" s="80"/>
    </row>
    <row r="135" spans="1:10" s="8" customFormat="1" ht="87" customHeight="1" x14ac:dyDescent="0.25">
      <c r="A135" s="80"/>
      <c r="B135" s="10" t="s">
        <v>115</v>
      </c>
      <c r="C135" s="10"/>
      <c r="D135" s="10"/>
      <c r="E135" s="10"/>
      <c r="F135" s="10"/>
      <c r="G135" s="12"/>
      <c r="H135" s="12"/>
      <c r="I135" s="12"/>
      <c r="J135" s="21"/>
    </row>
    <row r="136" spans="1:10" s="8" customFormat="1" ht="34.5" customHeight="1" x14ac:dyDescent="0.25">
      <c r="A136" s="80">
        <v>90</v>
      </c>
      <c r="B136" s="16" t="s">
        <v>116</v>
      </c>
      <c r="C136" s="80" t="s">
        <v>153</v>
      </c>
      <c r="D136" s="80" t="s">
        <v>21</v>
      </c>
      <c r="E136" s="80"/>
      <c r="F136" s="80" t="s">
        <v>132</v>
      </c>
      <c r="G136" s="80">
        <v>0</v>
      </c>
      <c r="H136" s="80"/>
      <c r="I136" s="80"/>
      <c r="J136" s="80"/>
    </row>
    <row r="137" spans="1:10" s="8" customFormat="1" ht="34.5" customHeight="1" x14ac:dyDescent="0.25">
      <c r="A137" s="80">
        <v>91</v>
      </c>
      <c r="B137" s="16" t="s">
        <v>117</v>
      </c>
      <c r="C137" s="80" t="s">
        <v>153</v>
      </c>
      <c r="D137" s="80" t="s">
        <v>21</v>
      </c>
      <c r="E137" s="80"/>
      <c r="F137" s="80" t="s">
        <v>132</v>
      </c>
      <c r="G137" s="80">
        <v>0</v>
      </c>
      <c r="H137" s="80"/>
      <c r="I137" s="80"/>
      <c r="J137" s="80"/>
    </row>
    <row r="138" spans="1:10" s="8" customFormat="1" ht="135.75" customHeight="1" x14ac:dyDescent="0.25">
      <c r="A138" s="80"/>
      <c r="B138" s="19" t="s">
        <v>118</v>
      </c>
      <c r="C138" s="19"/>
      <c r="D138" s="19"/>
      <c r="E138" s="19"/>
      <c r="F138" s="19"/>
      <c r="G138" s="29"/>
      <c r="H138" s="29"/>
      <c r="I138" s="29"/>
      <c r="J138" s="21"/>
    </row>
    <row r="139" spans="1:10" s="8" customFormat="1" ht="51" customHeight="1" x14ac:dyDescent="0.25">
      <c r="A139" s="80">
        <v>93</v>
      </c>
      <c r="B139" s="16" t="s">
        <v>119</v>
      </c>
      <c r="C139" s="80" t="s">
        <v>89</v>
      </c>
      <c r="D139" s="80" t="s">
        <v>21</v>
      </c>
      <c r="E139" s="80"/>
      <c r="F139" s="80" t="s">
        <v>132</v>
      </c>
      <c r="G139" s="80"/>
      <c r="H139" s="11">
        <v>98</v>
      </c>
      <c r="I139" s="11"/>
      <c r="J139" s="80"/>
    </row>
    <row r="140" spans="1:10" s="8" customFormat="1" ht="52.5" hidden="1" customHeight="1" x14ac:dyDescent="0.25">
      <c r="A140" s="80"/>
      <c r="B140" s="25" t="s">
        <v>154</v>
      </c>
      <c r="C140" s="80" t="s">
        <v>156</v>
      </c>
      <c r="D140" s="80" t="s">
        <v>133</v>
      </c>
      <c r="E140" s="80"/>
      <c r="F140" s="80" t="s">
        <v>150</v>
      </c>
      <c r="G140" s="80"/>
      <c r="H140" s="11"/>
      <c r="I140" s="11"/>
      <c r="J140" s="80" t="s">
        <v>151</v>
      </c>
    </row>
    <row r="141" spans="1:10" s="8" customFormat="1" ht="95.25" customHeight="1" x14ac:dyDescent="0.25">
      <c r="A141" s="80"/>
      <c r="B141" s="19" t="s">
        <v>120</v>
      </c>
      <c r="C141" s="19"/>
      <c r="D141" s="19"/>
      <c r="E141" s="19"/>
      <c r="F141" s="19"/>
      <c r="G141" s="29"/>
      <c r="H141" s="29"/>
      <c r="I141" s="29"/>
      <c r="J141" s="21"/>
    </row>
    <row r="142" spans="1:10" s="8" customFormat="1" ht="34.5" customHeight="1" x14ac:dyDescent="0.25">
      <c r="A142" s="80">
        <v>94</v>
      </c>
      <c r="B142" s="16" t="s">
        <v>121</v>
      </c>
      <c r="C142" s="80" t="s">
        <v>20</v>
      </c>
      <c r="D142" s="80" t="s">
        <v>123</v>
      </c>
      <c r="E142" s="80"/>
      <c r="F142" s="80" t="s">
        <v>132</v>
      </c>
      <c r="G142" s="80"/>
      <c r="H142" s="11">
        <v>2.7</v>
      </c>
      <c r="I142" s="11"/>
      <c r="J142" s="80"/>
    </row>
    <row r="143" spans="1:10" s="8" customFormat="1" ht="60" customHeight="1" x14ac:dyDescent="0.25">
      <c r="A143" s="80"/>
      <c r="B143" s="10" t="s">
        <v>124</v>
      </c>
      <c r="C143" s="10"/>
      <c r="D143" s="10"/>
      <c r="E143" s="10"/>
      <c r="F143" s="10"/>
      <c r="G143" s="12"/>
      <c r="H143" s="12"/>
      <c r="I143" s="12"/>
      <c r="J143" s="21"/>
    </row>
    <row r="144" spans="1:10" s="8" customFormat="1" ht="34.5" customHeight="1" x14ac:dyDescent="0.25">
      <c r="A144" s="80">
        <v>95</v>
      </c>
      <c r="B144" s="16" t="s">
        <v>125</v>
      </c>
      <c r="C144" s="80" t="s">
        <v>157</v>
      </c>
      <c r="D144" s="80" t="s">
        <v>21</v>
      </c>
      <c r="E144" s="80"/>
      <c r="F144" s="80" t="s">
        <v>132</v>
      </c>
      <c r="G144" s="80"/>
      <c r="H144" s="80"/>
      <c r="I144" s="80"/>
      <c r="J144" s="80"/>
    </row>
    <row r="145" spans="1:10" ht="50.25" customHeight="1" x14ac:dyDescent="0.25">
      <c r="A145" s="30"/>
      <c r="B145" s="10" t="s">
        <v>268</v>
      </c>
      <c r="C145" s="80" t="s">
        <v>89</v>
      </c>
      <c r="D145" s="80" t="s">
        <v>133</v>
      </c>
      <c r="E145" s="80"/>
      <c r="F145" s="80" t="s">
        <v>134</v>
      </c>
      <c r="G145" s="12"/>
      <c r="H145" s="12"/>
      <c r="I145" s="12"/>
      <c r="J145" s="80"/>
    </row>
  </sheetData>
  <autoFilter ref="A8:J145" xr:uid="{00000000-0009-0000-0000-000004000000}"/>
  <mergeCells count="25">
    <mergeCell ref="C97:C99"/>
    <mergeCell ref="D97:D99"/>
    <mergeCell ref="J97:J99"/>
    <mergeCell ref="A115:J115"/>
    <mergeCell ref="A116:A117"/>
    <mergeCell ref="A62:A63"/>
    <mergeCell ref="J6:J7"/>
    <mergeCell ref="A9:J9"/>
    <mergeCell ref="A10:J10"/>
    <mergeCell ref="A11:A12"/>
    <mergeCell ref="A34:J34"/>
    <mergeCell ref="E6:E7"/>
    <mergeCell ref="A35:A36"/>
    <mergeCell ref="A40:A41"/>
    <mergeCell ref="A42:A43"/>
    <mergeCell ref="A44:J44"/>
    <mergeCell ref="A60:A61"/>
    <mergeCell ref="A3:J3"/>
    <mergeCell ref="A5:J5"/>
    <mergeCell ref="G6:I6"/>
    <mergeCell ref="A6:A7"/>
    <mergeCell ref="B6:B7"/>
    <mergeCell ref="C6:C7"/>
    <mergeCell ref="D6:D7"/>
    <mergeCell ref="F6:F7"/>
  </mergeCells>
  <printOptions horizontalCentered="1"/>
  <pageMargins left="0.196527777777778" right="0.196527777777778" top="0.39374999999999999" bottom="0.39305555555555599" header="0.511811023622047" footer="0.196527777777778"/>
  <pageSetup paperSize="9" scale="47" orientation="landscape" horizontalDpi="300" verticalDpi="300" r:id="rId1"/>
  <headerFooter>
    <oddFooter>&amp;R&amp;"Times New Roman,Обычный"&amp;10&amp;P</oddFooter>
  </headerFooter>
  <rowBreaks count="4" manualBreakCount="4">
    <brk id="31" max="16383" man="1"/>
    <brk id="55" max="16383" man="1"/>
    <brk id="82" max="16383" man="1"/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"/>
  <sheetViews>
    <sheetView tabSelected="1" workbookViewId="0">
      <selection activeCell="S9" sqref="S9"/>
    </sheetView>
  </sheetViews>
  <sheetFormatPr defaultColWidth="9.140625" defaultRowHeight="15" x14ac:dyDescent="0.25"/>
  <cols>
    <col min="1" max="1" width="6.7109375" style="82" customWidth="1"/>
    <col min="2" max="2" width="26.85546875" style="82" customWidth="1"/>
    <col min="3" max="3" width="13.85546875" style="82" customWidth="1"/>
    <col min="4" max="4" width="9.140625" style="82"/>
    <col min="5" max="5" width="13.42578125" style="82" customWidth="1"/>
    <col min="6" max="6" width="16.42578125" style="82" customWidth="1"/>
    <col min="7" max="16384" width="9.140625" style="82"/>
  </cols>
  <sheetData>
    <row r="1" spans="1:11" x14ac:dyDescent="0.25">
      <c r="I1" s="317" t="s">
        <v>158</v>
      </c>
      <c r="J1" s="317"/>
      <c r="K1" s="317"/>
    </row>
    <row r="8" spans="1:11" ht="15.75" x14ac:dyDescent="0.25">
      <c r="A8" s="318" t="s">
        <v>668</v>
      </c>
      <c r="B8" s="319"/>
      <c r="C8" s="319"/>
      <c r="D8" s="319"/>
      <c r="E8" s="319"/>
      <c r="F8" s="319"/>
      <c r="G8" s="319"/>
      <c r="H8" s="319"/>
      <c r="I8" s="319"/>
      <c r="J8" s="319"/>
      <c r="K8" s="319"/>
    </row>
    <row r="9" spans="1:11" ht="16.5" thickBot="1" x14ac:dyDescent="0.3">
      <c r="A9" s="98"/>
    </row>
    <row r="10" spans="1:11" s="99" customFormat="1" ht="15.75" thickBot="1" x14ac:dyDescent="0.3">
      <c r="A10" s="320" t="s">
        <v>160</v>
      </c>
      <c r="B10" s="322" t="s">
        <v>290</v>
      </c>
      <c r="C10" s="322" t="s">
        <v>6</v>
      </c>
      <c r="D10" s="324" t="s">
        <v>291</v>
      </c>
      <c r="E10" s="325"/>
      <c r="F10" s="326"/>
      <c r="G10" s="324" t="s">
        <v>9</v>
      </c>
      <c r="H10" s="325"/>
      <c r="I10" s="325"/>
      <c r="J10" s="325"/>
      <c r="K10" s="326"/>
    </row>
    <row r="11" spans="1:11" s="99" customFormat="1" ht="26.25" thickBot="1" x14ac:dyDescent="0.3">
      <c r="A11" s="321"/>
      <c r="B11" s="323"/>
      <c r="C11" s="323"/>
      <c r="D11" s="100" t="s">
        <v>292</v>
      </c>
      <c r="E11" s="100" t="s">
        <v>293</v>
      </c>
      <c r="F11" s="100" t="s">
        <v>294</v>
      </c>
      <c r="G11" s="101" t="s">
        <v>670</v>
      </c>
      <c r="H11" s="101" t="s">
        <v>671</v>
      </c>
      <c r="I11" s="101" t="s">
        <v>672</v>
      </c>
      <c r="J11" s="101" t="s">
        <v>673</v>
      </c>
      <c r="K11" s="101" t="s">
        <v>674</v>
      </c>
    </row>
    <row r="12" spans="1:11" ht="15.75" thickBot="1" x14ac:dyDescent="0.3">
      <c r="A12" s="102">
        <v>1</v>
      </c>
      <c r="B12" s="103">
        <v>2</v>
      </c>
      <c r="C12" s="103">
        <v>3</v>
      </c>
      <c r="D12" s="103">
        <v>4</v>
      </c>
      <c r="E12" s="103">
        <v>5</v>
      </c>
      <c r="F12" s="103">
        <v>6</v>
      </c>
      <c r="G12" s="103">
        <v>7</v>
      </c>
      <c r="H12" s="103">
        <v>8</v>
      </c>
      <c r="I12" s="103">
        <v>9</v>
      </c>
      <c r="J12" s="103">
        <v>10</v>
      </c>
      <c r="K12" s="103">
        <v>11</v>
      </c>
    </row>
    <row r="13" spans="1:11" ht="15.75" thickBot="1" x14ac:dyDescent="0.3">
      <c r="A13" s="314" t="s">
        <v>676</v>
      </c>
      <c r="B13" s="315"/>
      <c r="C13" s="315"/>
      <c r="D13" s="315"/>
      <c r="E13" s="315"/>
      <c r="F13" s="315"/>
      <c r="G13" s="315"/>
      <c r="H13" s="315"/>
      <c r="I13" s="315"/>
      <c r="J13" s="315"/>
      <c r="K13" s="316"/>
    </row>
    <row r="14" spans="1:11" ht="42" customHeight="1" thickBot="1" x14ac:dyDescent="0.3">
      <c r="A14" s="104">
        <v>1</v>
      </c>
      <c r="B14" s="105" t="s">
        <v>679</v>
      </c>
      <c r="C14" s="103" t="s">
        <v>311</v>
      </c>
      <c r="D14" s="103">
        <v>25</v>
      </c>
      <c r="E14" s="103">
        <v>1</v>
      </c>
      <c r="F14" s="103">
        <v>96</v>
      </c>
      <c r="G14" s="222"/>
      <c r="H14" s="223"/>
      <c r="I14" s="225">
        <v>1</v>
      </c>
      <c r="J14" s="223"/>
      <c r="K14" s="224"/>
    </row>
    <row r="15" spans="1:11" ht="15.75" thickBot="1" x14ac:dyDescent="0.3">
      <c r="A15" s="314" t="s">
        <v>678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6"/>
    </row>
    <row r="16" spans="1:11" ht="42" customHeight="1" thickBot="1" x14ac:dyDescent="0.3">
      <c r="A16" s="104">
        <v>2</v>
      </c>
      <c r="B16" s="105" t="s">
        <v>669</v>
      </c>
      <c r="C16" s="103" t="s">
        <v>675</v>
      </c>
      <c r="D16" s="103">
        <v>292.00099999999998</v>
      </c>
      <c r="E16" s="103">
        <v>152.83099999999999</v>
      </c>
      <c r="F16" s="103">
        <v>47.7</v>
      </c>
      <c r="G16" s="222"/>
      <c r="H16" s="223"/>
      <c r="I16" s="225">
        <v>20</v>
      </c>
      <c r="J16" s="226">
        <v>20</v>
      </c>
      <c r="K16" s="224"/>
    </row>
    <row r="17" spans="1:11" ht="15.75" thickBot="1" x14ac:dyDescent="0.3">
      <c r="A17" s="314" t="s">
        <v>677</v>
      </c>
      <c r="B17" s="315"/>
      <c r="C17" s="315"/>
      <c r="D17" s="315"/>
      <c r="E17" s="315"/>
      <c r="F17" s="315"/>
      <c r="G17" s="315"/>
      <c r="H17" s="315"/>
      <c r="I17" s="315"/>
      <c r="J17" s="315"/>
      <c r="K17" s="316"/>
    </row>
    <row r="18" spans="1:11" ht="60" customHeight="1" thickBot="1" x14ac:dyDescent="0.3">
      <c r="A18" s="104">
        <v>3</v>
      </c>
      <c r="B18" s="105" t="s">
        <v>680</v>
      </c>
      <c r="C18" s="103" t="s">
        <v>675</v>
      </c>
      <c r="D18" s="103">
        <v>344.8</v>
      </c>
      <c r="E18" s="103">
        <v>91</v>
      </c>
      <c r="F18" s="103">
        <v>73.599999999999994</v>
      </c>
      <c r="G18" s="222"/>
      <c r="H18" s="226">
        <v>10</v>
      </c>
      <c r="I18" s="225">
        <v>10</v>
      </c>
      <c r="J18" s="226">
        <v>10</v>
      </c>
      <c r="K18" s="227">
        <v>10</v>
      </c>
    </row>
  </sheetData>
  <mergeCells count="10">
    <mergeCell ref="A15:K15"/>
    <mergeCell ref="A17:K17"/>
    <mergeCell ref="A13:K13"/>
    <mergeCell ref="I1:K1"/>
    <mergeCell ref="A8:K8"/>
    <mergeCell ref="A10:A11"/>
    <mergeCell ref="B10:B11"/>
    <mergeCell ref="C10:C11"/>
    <mergeCell ref="D10:F10"/>
    <mergeCell ref="G10:K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ПРР</vt:lpstr>
      <vt:lpstr>ИП</vt:lpstr>
      <vt:lpstr>ППМИП</vt:lpstr>
      <vt:lpstr>СТ к корр</vt:lpstr>
      <vt:lpstr>отчет 2</vt:lpstr>
      <vt:lpstr>Карта проблемных зон</vt:lpstr>
      <vt:lpstr>ИП!Z_265F7E40_7672_47D8_9CE4_4C134EF98C7D_.wvu.PrintArea</vt:lpstr>
      <vt:lpstr>'отчет 2'!Z_265F7E40_7672_47D8_9CE4_4C134EF98C7D_.wvu.PrintArea</vt:lpstr>
      <vt:lpstr>ИП!Заголовки_для_печати</vt:lpstr>
      <vt:lpstr>'отчет 2'!Заголовки_для_печати</vt:lpstr>
      <vt:lpstr>ИП!Область_печати</vt:lpstr>
      <vt:lpstr>'отчет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Владелец</dc:creator>
  <dc:description/>
  <cp:lastModifiedBy>User</cp:lastModifiedBy>
  <cp:revision>0</cp:revision>
  <cp:lastPrinted>2026-04-28T05:30:54Z</cp:lastPrinted>
  <dcterms:created xsi:type="dcterms:W3CDTF">2006-09-28T05:33:49Z</dcterms:created>
  <dcterms:modified xsi:type="dcterms:W3CDTF">2026-07-01T11:18:03Z</dcterms:modified>
  <dc:language>ru-RU</dc:language>
</cp:coreProperties>
</file>