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Алида\лизинг\лизинг казмед тех\"/>
    </mc:Choice>
  </mc:AlternateContent>
  <xr:revisionPtr revIDLastSave="0" documentId="13_ncr:1_{29424BB1-0702-4E8B-95D2-C912FAAC05E4}" xr6:coauthVersionLast="47" xr6:coauthVersionMax="47" xr10:uidLastSave="{00000000-0000-0000-0000-000000000000}"/>
  <bookViews>
    <workbookView xWindow="2340" yWindow="705" windowWidth="19950" windowHeight="14895" firstSheet="1" activeTab="1" xr2:uid="{00000000-000D-0000-FFFF-FFFF00000000}"/>
  </bookViews>
  <sheets>
    <sheet name="оконч (2)" sheetId="1" state="hidden" r:id="rId1"/>
    <sheet name="лизинг" sheetId="4" r:id="rId2"/>
  </sheets>
  <definedNames>
    <definedName name="_xlnm._FilterDatabase" localSheetId="1" hidden="1">лизинг!$A$2:$F$23</definedName>
    <definedName name="_xlnm._FilterDatabase" localSheetId="0" hidden="1">'оконч (2)'!$A$2:$F$32</definedName>
    <definedName name="_xlnm.Print_Area" localSheetId="1">лизинг!$A$1:$H$23</definedName>
    <definedName name="_xlnm.Print_Area" localSheetId="0">'оконч (2)'!$A$1:$F$37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4" l="1"/>
  <c r="F22" i="4"/>
  <c r="D21" i="4"/>
  <c r="F20" i="4"/>
  <c r="F19" i="4"/>
  <c r="D18" i="4"/>
  <c r="F17" i="4"/>
  <c r="F16" i="4"/>
  <c r="F15" i="4"/>
  <c r="F14" i="4"/>
  <c r="F13" i="4"/>
  <c r="F12" i="4"/>
  <c r="F11" i="4"/>
  <c r="F10" i="4"/>
  <c r="F9" i="4"/>
  <c r="F8" i="4"/>
  <c r="F7" i="4"/>
  <c r="F6" i="4"/>
  <c r="D5" i="4"/>
  <c r="F21" i="4" l="1"/>
  <c r="F18" i="4"/>
  <c r="F5" i="4"/>
  <c r="F21" i="1" l="1"/>
  <c r="F6" i="1" l="1"/>
  <c r="F34" i="1" l="1"/>
  <c r="F33" i="1" s="1"/>
  <c r="D33" i="1"/>
  <c r="F32" i="1"/>
  <c r="F31" i="1"/>
  <c r="D30" i="1"/>
  <c r="F28" i="1"/>
  <c r="D28" i="1"/>
  <c r="F27" i="1"/>
  <c r="F26" i="1"/>
  <c r="D25" i="1"/>
  <c r="F24" i="1"/>
  <c r="F23" i="1"/>
  <c r="D22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5" i="1" s="1"/>
  <c r="D5" i="1"/>
  <c r="F30" i="1" l="1"/>
  <c r="D4" i="1"/>
  <c r="F22" i="1"/>
  <c r="F25" i="1"/>
  <c r="F4" i="1" l="1"/>
</calcChain>
</file>

<file path=xl/sharedStrings.xml><?xml version="1.0" encoding="utf-8"?>
<sst xmlns="http://schemas.openxmlformats.org/spreadsheetml/2006/main" count="101" uniqueCount="82">
  <si>
    <t>Перечень проектов по приобретению медицинской техники в лизинг через АО "КазМедТех"</t>
  </si>
  <si>
    <t>№ п/п</t>
  </si>
  <si>
    <t>Наименование организации</t>
  </si>
  <si>
    <t>Наименование оборудования</t>
  </si>
  <si>
    <t>Кол-во,ед.</t>
  </si>
  <si>
    <t>Цена за ед., тенге</t>
  </si>
  <si>
    <t>Стоимость, тенге</t>
  </si>
  <si>
    <t>ВСЕГО</t>
  </si>
  <si>
    <t>КГП на ПХВ «Восточно-Казахстанский областной специализированный медицинский центр»</t>
  </si>
  <si>
    <t>Электроэнцефалограф Neurofax EEG 1200K</t>
  </si>
  <si>
    <t>Рентгеновский диагностический комплекс на три рабочих места “OPERA SHARP” (Вариант исполнения Opera T90SHX</t>
  </si>
  <si>
    <t>Система для малоинвазивных эндоскопических вмешательств 
KARL STORZ</t>
  </si>
  <si>
    <t>2-канальный миниатюрный электронейромиограф со встроенной клавиатурой Нейро-МВП-Микро</t>
  </si>
  <si>
    <t>Анестезиологическая система Carestation 750 А1 с принадлежностями</t>
  </si>
  <si>
    <t>Ультразвуковая диагностическая система Resona, варианты исполнения: Resona I9S
в комплекте с принадлежностями</t>
  </si>
  <si>
    <t>Стол операционный универсальный с принадлежностями для общей хирургии</t>
  </si>
  <si>
    <t>Стол операционный универсальный с принадлежностями для гинекологии</t>
  </si>
  <si>
    <t>Стол операционный ортопедический(травматология) с принадлежностями</t>
  </si>
  <si>
    <t>Стол операционный универсальный с принадлежностями для Нейрохирургии</t>
  </si>
  <si>
    <t>Интегрированную силовую консоль IPC, с принадлежностями</t>
  </si>
  <si>
    <t>Литотриптор двойного дейстивия ShockPulse</t>
  </si>
  <si>
    <t>Светильник хирургический потолочный 
Surgical Lighting Sim.LED вариант 
исполнения MC 700/МС70</t>
  </si>
  <si>
    <t>КГП на ПХВ "Восточно-Казахстанская областная больница"</t>
  </si>
  <si>
    <t>Система оптической когерентной томографии SOLIX (со встроенной фундус-камерой), производства Optovue,Inc., США</t>
  </si>
  <si>
    <t>Аппарат для неинвазивного определения степени фиброза печени FibroScan 630 Expert</t>
  </si>
  <si>
    <t>КГП на ПХВ "Городская поликлиника №2 города Усть-Каменогорск"</t>
  </si>
  <si>
    <t>Медицинская рентгенографическая система для рентгенографии и флюорографии New Oriental 1000 NA</t>
  </si>
  <si>
    <t>Система диагностическая ультразвуковая DC-80 Exp в комплекте с принадлежностями</t>
  </si>
  <si>
    <t>КГП на ПХВ "Восточно-Казахстанский областной центр крови"</t>
  </si>
  <si>
    <t>Проточный цитофлуориметр</t>
  </si>
  <si>
    <t xml:space="preserve">КГП на ПХВ «Районная больница Тарбагатайского района» </t>
  </si>
  <si>
    <t>мобильная рентгеновская система с С-дугой</t>
  </si>
  <si>
    <t>гемодиализный аппарат</t>
  </si>
  <si>
    <t xml:space="preserve">КГП на ПХВ «Районная больница  района Улкен Нарын» </t>
  </si>
  <si>
    <t>Система для ультразвуковой диагностики SonoScape P15 SONOSCAPE MEDICAL CORP,  в комплекте с датчиками</t>
  </si>
  <si>
    <t xml:space="preserve">Паровой стерилизатор </t>
  </si>
  <si>
    <t>Видеоэндоскопическая система VISERA ELITE III с принадлежностями, производства компании Olympus, Япония</t>
  </si>
  <si>
    <t>ВЭК 4К с набором иснтрументов для проведения артроскопических операций КАРЛ ШТОРЦ</t>
  </si>
  <si>
    <t xml:space="preserve">Требуется выделение в 2026 году-341 732 088 тенге, в 2027 году-683 464 175 тенге, в 2028 году-683 464 175  тенге, </t>
  </si>
  <si>
    <t xml:space="preserve"> в 2029 году-398 687 436 тенге, итого с учетом 6% годовых оплата составит 2 107 347 874 тенге</t>
  </si>
  <si>
    <t xml:space="preserve">Рентгеновский диагностический комплекс на три рабочих места </t>
  </si>
  <si>
    <t xml:space="preserve">Система для малоинвазивных эндоскопических вмешательств 
</t>
  </si>
  <si>
    <t>Анестезиологическая система  с принадлежностями</t>
  </si>
  <si>
    <t>Видеоэндоскопическая система с принадлежностями</t>
  </si>
  <si>
    <t xml:space="preserve">Светильник хирургический потолочный 
</t>
  </si>
  <si>
    <t>Аппарат для неинвазивного определения степени фиброза печени</t>
  </si>
  <si>
    <t xml:space="preserve">Медицинская рентгенографическая система для рентгенографии и флюорографии </t>
  </si>
  <si>
    <t>Система диагностическая ультразвуковая  в комплекте с принадлежностями</t>
  </si>
  <si>
    <t>Офтальмологический хирургический микроскоп</t>
  </si>
  <si>
    <t>Система для малоинвазивных эндоскопических вмешательств</t>
  </si>
  <si>
    <t>КТО</t>
  </si>
  <si>
    <t>ОТХ</t>
  </si>
  <si>
    <t xml:space="preserve">0007979K                       0007982K     </t>
  </si>
  <si>
    <t xml:space="preserve">0007983K            0007971K </t>
  </si>
  <si>
    <t>0008823O             0008833O</t>
  </si>
  <si>
    <t>0008766O            0008780O</t>
  </si>
  <si>
    <t>0008052K</t>
  </si>
  <si>
    <t>0008053K</t>
  </si>
  <si>
    <t>0008971O</t>
  </si>
  <si>
    <t>0008969O</t>
  </si>
  <si>
    <t>0007990K</t>
  </si>
  <si>
    <t>0008705O</t>
  </si>
  <si>
    <t>0007991K</t>
  </si>
  <si>
    <t>0008714O</t>
  </si>
  <si>
    <t>0008147K</t>
  </si>
  <si>
    <t>0008918O</t>
  </si>
  <si>
    <t>008149K</t>
  </si>
  <si>
    <t>0008916O</t>
  </si>
  <si>
    <t>0008023K</t>
  </si>
  <si>
    <t>0008713O</t>
  </si>
  <si>
    <t>0008143K</t>
  </si>
  <si>
    <t>0008934O</t>
  </si>
  <si>
    <t>0008078K</t>
  </si>
  <si>
    <t>0008731O</t>
  </si>
  <si>
    <t xml:space="preserve">0008730O </t>
  </si>
  <si>
    <t>0008728O</t>
  </si>
  <si>
    <t>0008732O</t>
  </si>
  <si>
    <t>0007993K</t>
  </si>
  <si>
    <t>0008978O</t>
  </si>
  <si>
    <t>0008077K</t>
  </si>
  <si>
    <t>0008758O</t>
  </si>
  <si>
    <t>Перечень медицинского оборудования с распределением по подведомственным организациям на условиях лизинга на 2027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</si>
</sst>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\ _₽"/>
    <numFmt numFmtId="166" formatCode="#,##0\ _₽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48">
    <xf numFmtId="0" fontId="0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165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165" fontId="9" fillId="2" borderId="0" xfId="0" applyNumberFormat="1" applyFont="1" applyFill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wrapText="1"/>
    </xf>
    <xf numFmtId="0" fontId="4" fillId="2" borderId="5" xfId="0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wrapText="1"/>
    </xf>
    <xf numFmtId="165" fontId="2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center" wrapText="1"/>
    </xf>
    <xf numFmtId="165" fontId="4" fillId="2" borderId="2" xfId="0" applyNumberFormat="1" applyFont="1" applyFill="1" applyBorder="1" applyAlignment="1">
      <alignment wrapText="1"/>
    </xf>
    <xf numFmtId="166" fontId="4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5" fontId="2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165" fontId="1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7" fillId="0" borderId="2" xfId="0" applyFont="1" applyBorder="1" applyAlignment="1">
      <alignment wrapText="1"/>
    </xf>
    <xf numFmtId="165" fontId="5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165" fontId="13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165" fontId="4" fillId="0" borderId="4" xfId="0" applyNumberFormat="1" applyFont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vertical="center"/>
    </xf>
    <xf numFmtId="165" fontId="9" fillId="2" borderId="2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0" xfId="0" applyFont="1"/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wrapText="1"/>
    </xf>
  </cellXfs>
  <cellStyles count="748">
    <cellStyle name="Обычный" xfId="0" builtinId="0"/>
    <cellStyle name="Обычный 2" xfId="1" xr:uid="{00000000-0005-0000-0000-000001000000}"/>
    <cellStyle name="Обычный 5" xfId="2" xr:uid="{00000000-0005-0000-0000-000002000000}"/>
    <cellStyle name="Обычный 5 2" xfId="3" xr:uid="{00000000-0005-0000-0000-000003000000}"/>
    <cellStyle name="Обычный 5 3" xfId="4" xr:uid="{00000000-0005-0000-0000-000004000000}"/>
    <cellStyle name="Обычный 5 4" xfId="5" xr:uid="{00000000-0005-0000-0000-000005000000}"/>
    <cellStyle name="Обычный 5 5" xfId="6" xr:uid="{00000000-0005-0000-0000-000006000000}"/>
    <cellStyle name="Обычный 5 6" xfId="7" xr:uid="{00000000-0005-0000-0000-000007000000}"/>
    <cellStyle name="Обычный 5 7" xfId="8" xr:uid="{00000000-0005-0000-0000-000008000000}"/>
    <cellStyle name="Обычный 5 8" xfId="9" xr:uid="{00000000-0005-0000-0000-000009000000}"/>
    <cellStyle name="Обычный 6" xfId="10" xr:uid="{00000000-0005-0000-0000-00000A000000}"/>
    <cellStyle name="Обычный 7" xfId="11" xr:uid="{00000000-0005-0000-0000-00000B000000}"/>
    <cellStyle name="Обычный 7 2" xfId="12" xr:uid="{00000000-0005-0000-0000-00000C000000}"/>
    <cellStyle name="Обычный 7 3" xfId="13" xr:uid="{00000000-0005-0000-0000-00000D000000}"/>
    <cellStyle name="Обычный 7 4" xfId="14" xr:uid="{00000000-0005-0000-0000-00000E000000}"/>
    <cellStyle name="Обычный 7 5" xfId="15" xr:uid="{00000000-0005-0000-0000-00000F000000}"/>
    <cellStyle name="Обычный 7 6" xfId="16" xr:uid="{00000000-0005-0000-0000-000010000000}"/>
    <cellStyle name="Обычный 7 7" xfId="17" xr:uid="{00000000-0005-0000-0000-000011000000}"/>
    <cellStyle name="Обычный 7 8" xfId="18" xr:uid="{00000000-0005-0000-0000-000012000000}"/>
    <cellStyle name="Обычный 96" xfId="19" xr:uid="{00000000-0005-0000-0000-000013000000}"/>
    <cellStyle name="Обычный 96 10" xfId="20" xr:uid="{00000000-0005-0000-0000-000014000000}"/>
    <cellStyle name="Обычный 96 10 2" xfId="21" xr:uid="{00000000-0005-0000-0000-000015000000}"/>
    <cellStyle name="Обычный 96 10 3" xfId="22" xr:uid="{00000000-0005-0000-0000-000016000000}"/>
    <cellStyle name="Обычный 96 10 4" xfId="23" xr:uid="{00000000-0005-0000-0000-000017000000}"/>
    <cellStyle name="Обычный 96 10 5" xfId="24" xr:uid="{00000000-0005-0000-0000-000018000000}"/>
    <cellStyle name="Обычный 96 10 6" xfId="25" xr:uid="{00000000-0005-0000-0000-000019000000}"/>
    <cellStyle name="Обычный 96 10 7" xfId="26" xr:uid="{00000000-0005-0000-0000-00001A000000}"/>
    <cellStyle name="Обычный 96 10 8" xfId="27" xr:uid="{00000000-0005-0000-0000-00001B000000}"/>
    <cellStyle name="Обычный 96 11" xfId="28" xr:uid="{00000000-0005-0000-0000-00001C000000}"/>
    <cellStyle name="Обычный 96 11 2" xfId="29" xr:uid="{00000000-0005-0000-0000-00001D000000}"/>
    <cellStyle name="Обычный 96 11 3" xfId="30" xr:uid="{00000000-0005-0000-0000-00001E000000}"/>
    <cellStyle name="Обычный 96 11 4" xfId="31" xr:uid="{00000000-0005-0000-0000-00001F000000}"/>
    <cellStyle name="Обычный 96 11 5" xfId="32" xr:uid="{00000000-0005-0000-0000-000020000000}"/>
    <cellStyle name="Обычный 96 11 6" xfId="33" xr:uid="{00000000-0005-0000-0000-000021000000}"/>
    <cellStyle name="Обычный 96 11 7" xfId="34" xr:uid="{00000000-0005-0000-0000-000022000000}"/>
    <cellStyle name="Обычный 96 11 8" xfId="35" xr:uid="{00000000-0005-0000-0000-000023000000}"/>
    <cellStyle name="Обычный 96 12" xfId="36" xr:uid="{00000000-0005-0000-0000-000024000000}"/>
    <cellStyle name="Обычный 96 12 2" xfId="37" xr:uid="{00000000-0005-0000-0000-000025000000}"/>
    <cellStyle name="Обычный 96 12 3" xfId="38" xr:uid="{00000000-0005-0000-0000-000026000000}"/>
    <cellStyle name="Обычный 96 12 4" xfId="39" xr:uid="{00000000-0005-0000-0000-000027000000}"/>
    <cellStyle name="Обычный 96 12 5" xfId="40" xr:uid="{00000000-0005-0000-0000-000028000000}"/>
    <cellStyle name="Обычный 96 12 6" xfId="41" xr:uid="{00000000-0005-0000-0000-000029000000}"/>
    <cellStyle name="Обычный 96 12 7" xfId="42" xr:uid="{00000000-0005-0000-0000-00002A000000}"/>
    <cellStyle name="Обычный 96 12 8" xfId="43" xr:uid="{00000000-0005-0000-0000-00002B000000}"/>
    <cellStyle name="Обычный 96 13" xfId="44" xr:uid="{00000000-0005-0000-0000-00002C000000}"/>
    <cellStyle name="Обычный 96 13 2" xfId="45" xr:uid="{00000000-0005-0000-0000-00002D000000}"/>
    <cellStyle name="Обычный 96 13 3" xfId="46" xr:uid="{00000000-0005-0000-0000-00002E000000}"/>
    <cellStyle name="Обычный 96 13 4" xfId="47" xr:uid="{00000000-0005-0000-0000-00002F000000}"/>
    <cellStyle name="Обычный 96 13 5" xfId="48" xr:uid="{00000000-0005-0000-0000-000030000000}"/>
    <cellStyle name="Обычный 96 13 6" xfId="49" xr:uid="{00000000-0005-0000-0000-000031000000}"/>
    <cellStyle name="Обычный 96 13 7" xfId="50" xr:uid="{00000000-0005-0000-0000-000032000000}"/>
    <cellStyle name="Обычный 96 13 8" xfId="51" xr:uid="{00000000-0005-0000-0000-000033000000}"/>
    <cellStyle name="Обычный 96 14" xfId="52" xr:uid="{00000000-0005-0000-0000-000034000000}"/>
    <cellStyle name="Обычный 96 14 2" xfId="53" xr:uid="{00000000-0005-0000-0000-000035000000}"/>
    <cellStyle name="Обычный 96 14 3" xfId="54" xr:uid="{00000000-0005-0000-0000-000036000000}"/>
    <cellStyle name="Обычный 96 14 4" xfId="55" xr:uid="{00000000-0005-0000-0000-000037000000}"/>
    <cellStyle name="Обычный 96 14 5" xfId="56" xr:uid="{00000000-0005-0000-0000-000038000000}"/>
    <cellStyle name="Обычный 96 14 6" xfId="57" xr:uid="{00000000-0005-0000-0000-000039000000}"/>
    <cellStyle name="Обычный 96 14 7" xfId="58" xr:uid="{00000000-0005-0000-0000-00003A000000}"/>
    <cellStyle name="Обычный 96 14 8" xfId="59" xr:uid="{00000000-0005-0000-0000-00003B000000}"/>
    <cellStyle name="Обычный 96 15" xfId="60" xr:uid="{00000000-0005-0000-0000-00003C000000}"/>
    <cellStyle name="Обычный 96 15 2" xfId="61" xr:uid="{00000000-0005-0000-0000-00003D000000}"/>
    <cellStyle name="Обычный 96 15 3" xfId="62" xr:uid="{00000000-0005-0000-0000-00003E000000}"/>
    <cellStyle name="Обычный 96 15 4" xfId="63" xr:uid="{00000000-0005-0000-0000-00003F000000}"/>
    <cellStyle name="Обычный 96 15 5" xfId="64" xr:uid="{00000000-0005-0000-0000-000040000000}"/>
    <cellStyle name="Обычный 96 15 6" xfId="65" xr:uid="{00000000-0005-0000-0000-000041000000}"/>
    <cellStyle name="Обычный 96 15 7" xfId="66" xr:uid="{00000000-0005-0000-0000-000042000000}"/>
    <cellStyle name="Обычный 96 15 8" xfId="67" xr:uid="{00000000-0005-0000-0000-000043000000}"/>
    <cellStyle name="Обычный 96 16" xfId="68" xr:uid="{00000000-0005-0000-0000-000044000000}"/>
    <cellStyle name="Обычный 96 16 2" xfId="69" xr:uid="{00000000-0005-0000-0000-000045000000}"/>
    <cellStyle name="Обычный 96 16 3" xfId="70" xr:uid="{00000000-0005-0000-0000-000046000000}"/>
    <cellStyle name="Обычный 96 16 4" xfId="71" xr:uid="{00000000-0005-0000-0000-000047000000}"/>
    <cellStyle name="Обычный 96 16 5" xfId="72" xr:uid="{00000000-0005-0000-0000-000048000000}"/>
    <cellStyle name="Обычный 96 16 6" xfId="73" xr:uid="{00000000-0005-0000-0000-000049000000}"/>
    <cellStyle name="Обычный 96 16 7" xfId="74" xr:uid="{00000000-0005-0000-0000-00004A000000}"/>
    <cellStyle name="Обычный 96 16 8" xfId="75" xr:uid="{00000000-0005-0000-0000-00004B000000}"/>
    <cellStyle name="Обычный 96 17" xfId="76" xr:uid="{00000000-0005-0000-0000-00004C000000}"/>
    <cellStyle name="Обычный 96 17 2" xfId="77" xr:uid="{00000000-0005-0000-0000-00004D000000}"/>
    <cellStyle name="Обычный 96 17 3" xfId="78" xr:uid="{00000000-0005-0000-0000-00004E000000}"/>
    <cellStyle name="Обычный 96 17 4" xfId="79" xr:uid="{00000000-0005-0000-0000-00004F000000}"/>
    <cellStyle name="Обычный 96 17 5" xfId="80" xr:uid="{00000000-0005-0000-0000-000050000000}"/>
    <cellStyle name="Обычный 96 17 6" xfId="81" xr:uid="{00000000-0005-0000-0000-000051000000}"/>
    <cellStyle name="Обычный 96 17 7" xfId="82" xr:uid="{00000000-0005-0000-0000-000052000000}"/>
    <cellStyle name="Обычный 96 17 8" xfId="83" xr:uid="{00000000-0005-0000-0000-000053000000}"/>
    <cellStyle name="Обычный 96 18" xfId="84" xr:uid="{00000000-0005-0000-0000-000054000000}"/>
    <cellStyle name="Обычный 96 19" xfId="85" xr:uid="{00000000-0005-0000-0000-000055000000}"/>
    <cellStyle name="Обычный 96 2" xfId="86" xr:uid="{00000000-0005-0000-0000-000056000000}"/>
    <cellStyle name="Обычный 96 2 10" xfId="87" xr:uid="{00000000-0005-0000-0000-000057000000}"/>
    <cellStyle name="Обычный 96 2 10 2" xfId="88" xr:uid="{00000000-0005-0000-0000-000058000000}"/>
    <cellStyle name="Обычный 96 2 10 3" xfId="89" xr:uid="{00000000-0005-0000-0000-000059000000}"/>
    <cellStyle name="Обычный 96 2 10 4" xfId="90" xr:uid="{00000000-0005-0000-0000-00005A000000}"/>
    <cellStyle name="Обычный 96 2 10 5" xfId="91" xr:uid="{00000000-0005-0000-0000-00005B000000}"/>
    <cellStyle name="Обычный 96 2 10 6" xfId="92" xr:uid="{00000000-0005-0000-0000-00005C000000}"/>
    <cellStyle name="Обычный 96 2 10 7" xfId="93" xr:uid="{00000000-0005-0000-0000-00005D000000}"/>
    <cellStyle name="Обычный 96 2 10 8" xfId="94" xr:uid="{00000000-0005-0000-0000-00005E000000}"/>
    <cellStyle name="Обычный 96 2 11" xfId="95" xr:uid="{00000000-0005-0000-0000-00005F000000}"/>
    <cellStyle name="Обычный 96 2 11 2" xfId="96" xr:uid="{00000000-0005-0000-0000-000060000000}"/>
    <cellStyle name="Обычный 96 2 11 3" xfId="97" xr:uid="{00000000-0005-0000-0000-000061000000}"/>
    <cellStyle name="Обычный 96 2 11 4" xfId="98" xr:uid="{00000000-0005-0000-0000-000062000000}"/>
    <cellStyle name="Обычный 96 2 11 5" xfId="99" xr:uid="{00000000-0005-0000-0000-000063000000}"/>
    <cellStyle name="Обычный 96 2 11 6" xfId="100" xr:uid="{00000000-0005-0000-0000-000064000000}"/>
    <cellStyle name="Обычный 96 2 11 7" xfId="101" xr:uid="{00000000-0005-0000-0000-000065000000}"/>
    <cellStyle name="Обычный 96 2 11 8" xfId="102" xr:uid="{00000000-0005-0000-0000-000066000000}"/>
    <cellStyle name="Обычный 96 2 12" xfId="103" xr:uid="{00000000-0005-0000-0000-000067000000}"/>
    <cellStyle name="Обычный 96 2 12 2" xfId="104" xr:uid="{00000000-0005-0000-0000-000068000000}"/>
    <cellStyle name="Обычный 96 2 12 3" xfId="105" xr:uid="{00000000-0005-0000-0000-000069000000}"/>
    <cellStyle name="Обычный 96 2 12 4" xfId="106" xr:uid="{00000000-0005-0000-0000-00006A000000}"/>
    <cellStyle name="Обычный 96 2 12 5" xfId="107" xr:uid="{00000000-0005-0000-0000-00006B000000}"/>
    <cellStyle name="Обычный 96 2 12 6" xfId="108" xr:uid="{00000000-0005-0000-0000-00006C000000}"/>
    <cellStyle name="Обычный 96 2 12 7" xfId="109" xr:uid="{00000000-0005-0000-0000-00006D000000}"/>
    <cellStyle name="Обычный 96 2 12 8" xfId="110" xr:uid="{00000000-0005-0000-0000-00006E000000}"/>
    <cellStyle name="Обычный 96 2 13" xfId="111" xr:uid="{00000000-0005-0000-0000-00006F000000}"/>
    <cellStyle name="Обычный 96 2 13 2" xfId="112" xr:uid="{00000000-0005-0000-0000-000070000000}"/>
    <cellStyle name="Обычный 96 2 13 3" xfId="113" xr:uid="{00000000-0005-0000-0000-000071000000}"/>
    <cellStyle name="Обычный 96 2 13 4" xfId="114" xr:uid="{00000000-0005-0000-0000-000072000000}"/>
    <cellStyle name="Обычный 96 2 13 5" xfId="115" xr:uid="{00000000-0005-0000-0000-000073000000}"/>
    <cellStyle name="Обычный 96 2 13 6" xfId="116" xr:uid="{00000000-0005-0000-0000-000074000000}"/>
    <cellStyle name="Обычный 96 2 13 7" xfId="117" xr:uid="{00000000-0005-0000-0000-000075000000}"/>
    <cellStyle name="Обычный 96 2 13 8" xfId="118" xr:uid="{00000000-0005-0000-0000-000076000000}"/>
    <cellStyle name="Обычный 96 2 14" xfId="119" xr:uid="{00000000-0005-0000-0000-000077000000}"/>
    <cellStyle name="Обычный 96 2 14 2" xfId="120" xr:uid="{00000000-0005-0000-0000-000078000000}"/>
    <cellStyle name="Обычный 96 2 14 3" xfId="121" xr:uid="{00000000-0005-0000-0000-000079000000}"/>
    <cellStyle name="Обычный 96 2 14 4" xfId="122" xr:uid="{00000000-0005-0000-0000-00007A000000}"/>
    <cellStyle name="Обычный 96 2 14 5" xfId="123" xr:uid="{00000000-0005-0000-0000-00007B000000}"/>
    <cellStyle name="Обычный 96 2 14 6" xfId="124" xr:uid="{00000000-0005-0000-0000-00007C000000}"/>
    <cellStyle name="Обычный 96 2 14 7" xfId="125" xr:uid="{00000000-0005-0000-0000-00007D000000}"/>
    <cellStyle name="Обычный 96 2 14 8" xfId="126" xr:uid="{00000000-0005-0000-0000-00007E000000}"/>
    <cellStyle name="Обычный 96 2 15" xfId="127" xr:uid="{00000000-0005-0000-0000-00007F000000}"/>
    <cellStyle name="Обычный 96 2 15 2" xfId="128" xr:uid="{00000000-0005-0000-0000-000080000000}"/>
    <cellStyle name="Обычный 96 2 15 3" xfId="129" xr:uid="{00000000-0005-0000-0000-000081000000}"/>
    <cellStyle name="Обычный 96 2 15 4" xfId="130" xr:uid="{00000000-0005-0000-0000-000082000000}"/>
    <cellStyle name="Обычный 96 2 15 5" xfId="131" xr:uid="{00000000-0005-0000-0000-000083000000}"/>
    <cellStyle name="Обычный 96 2 15 6" xfId="132" xr:uid="{00000000-0005-0000-0000-000084000000}"/>
    <cellStyle name="Обычный 96 2 15 7" xfId="133" xr:uid="{00000000-0005-0000-0000-000085000000}"/>
    <cellStyle name="Обычный 96 2 15 8" xfId="134" xr:uid="{00000000-0005-0000-0000-000086000000}"/>
    <cellStyle name="Обычный 96 2 16" xfId="135" xr:uid="{00000000-0005-0000-0000-000087000000}"/>
    <cellStyle name="Обычный 96 2 17" xfId="136" xr:uid="{00000000-0005-0000-0000-000088000000}"/>
    <cellStyle name="Обычный 96 2 18" xfId="137" xr:uid="{00000000-0005-0000-0000-000089000000}"/>
    <cellStyle name="Обычный 96 2 19" xfId="138" xr:uid="{00000000-0005-0000-0000-00008A000000}"/>
    <cellStyle name="Обычный 96 2 2" xfId="139" xr:uid="{00000000-0005-0000-0000-00008B000000}"/>
    <cellStyle name="Обычный 96 2 2 10" xfId="140" xr:uid="{00000000-0005-0000-0000-00008C000000}"/>
    <cellStyle name="Обычный 96 2 2 10 2" xfId="141" xr:uid="{00000000-0005-0000-0000-00008D000000}"/>
    <cellStyle name="Обычный 96 2 2 10 3" xfId="142" xr:uid="{00000000-0005-0000-0000-00008E000000}"/>
    <cellStyle name="Обычный 96 2 2 10 4" xfId="143" xr:uid="{00000000-0005-0000-0000-00008F000000}"/>
    <cellStyle name="Обычный 96 2 2 10 5" xfId="144" xr:uid="{00000000-0005-0000-0000-000090000000}"/>
    <cellStyle name="Обычный 96 2 2 10 6" xfId="145" xr:uid="{00000000-0005-0000-0000-000091000000}"/>
    <cellStyle name="Обычный 96 2 2 10 7" xfId="146" xr:uid="{00000000-0005-0000-0000-000092000000}"/>
    <cellStyle name="Обычный 96 2 2 10 8" xfId="147" xr:uid="{00000000-0005-0000-0000-000093000000}"/>
    <cellStyle name="Обычный 96 2 2 11" xfId="148" xr:uid="{00000000-0005-0000-0000-000094000000}"/>
    <cellStyle name="Обычный 96 2 2 11 2" xfId="149" xr:uid="{00000000-0005-0000-0000-000095000000}"/>
    <cellStyle name="Обычный 96 2 2 11 3" xfId="150" xr:uid="{00000000-0005-0000-0000-000096000000}"/>
    <cellStyle name="Обычный 96 2 2 11 4" xfId="151" xr:uid="{00000000-0005-0000-0000-000097000000}"/>
    <cellStyle name="Обычный 96 2 2 11 5" xfId="152" xr:uid="{00000000-0005-0000-0000-000098000000}"/>
    <cellStyle name="Обычный 96 2 2 11 6" xfId="153" xr:uid="{00000000-0005-0000-0000-000099000000}"/>
    <cellStyle name="Обычный 96 2 2 11 7" xfId="154" xr:uid="{00000000-0005-0000-0000-00009A000000}"/>
    <cellStyle name="Обычный 96 2 2 11 8" xfId="155" xr:uid="{00000000-0005-0000-0000-00009B000000}"/>
    <cellStyle name="Обычный 96 2 2 12" xfId="156" xr:uid="{00000000-0005-0000-0000-00009C000000}"/>
    <cellStyle name="Обычный 96 2 2 12 2" xfId="157" xr:uid="{00000000-0005-0000-0000-00009D000000}"/>
    <cellStyle name="Обычный 96 2 2 12 3" xfId="158" xr:uid="{00000000-0005-0000-0000-00009E000000}"/>
    <cellStyle name="Обычный 96 2 2 12 4" xfId="159" xr:uid="{00000000-0005-0000-0000-00009F000000}"/>
    <cellStyle name="Обычный 96 2 2 12 5" xfId="160" xr:uid="{00000000-0005-0000-0000-0000A0000000}"/>
    <cellStyle name="Обычный 96 2 2 12 6" xfId="161" xr:uid="{00000000-0005-0000-0000-0000A1000000}"/>
    <cellStyle name="Обычный 96 2 2 12 7" xfId="162" xr:uid="{00000000-0005-0000-0000-0000A2000000}"/>
    <cellStyle name="Обычный 96 2 2 12 8" xfId="163" xr:uid="{00000000-0005-0000-0000-0000A3000000}"/>
    <cellStyle name="Обычный 96 2 2 13" xfId="164" xr:uid="{00000000-0005-0000-0000-0000A4000000}"/>
    <cellStyle name="Обычный 96 2 2 13 2" xfId="165" xr:uid="{00000000-0005-0000-0000-0000A5000000}"/>
    <cellStyle name="Обычный 96 2 2 13 3" xfId="166" xr:uid="{00000000-0005-0000-0000-0000A6000000}"/>
    <cellStyle name="Обычный 96 2 2 13 4" xfId="167" xr:uid="{00000000-0005-0000-0000-0000A7000000}"/>
    <cellStyle name="Обычный 96 2 2 13 5" xfId="168" xr:uid="{00000000-0005-0000-0000-0000A8000000}"/>
    <cellStyle name="Обычный 96 2 2 13 6" xfId="169" xr:uid="{00000000-0005-0000-0000-0000A9000000}"/>
    <cellStyle name="Обычный 96 2 2 13 7" xfId="170" xr:uid="{00000000-0005-0000-0000-0000AA000000}"/>
    <cellStyle name="Обычный 96 2 2 13 8" xfId="171" xr:uid="{00000000-0005-0000-0000-0000AB000000}"/>
    <cellStyle name="Обычный 96 2 2 14" xfId="172" xr:uid="{00000000-0005-0000-0000-0000AC000000}"/>
    <cellStyle name="Обычный 96 2 2 15" xfId="173" xr:uid="{00000000-0005-0000-0000-0000AD000000}"/>
    <cellStyle name="Обычный 96 2 2 16" xfId="174" xr:uid="{00000000-0005-0000-0000-0000AE000000}"/>
    <cellStyle name="Обычный 96 2 2 17" xfId="175" xr:uid="{00000000-0005-0000-0000-0000AF000000}"/>
    <cellStyle name="Обычный 96 2 2 18" xfId="176" xr:uid="{00000000-0005-0000-0000-0000B0000000}"/>
    <cellStyle name="Обычный 96 2 2 19" xfId="177" xr:uid="{00000000-0005-0000-0000-0000B1000000}"/>
    <cellStyle name="Обычный 96 2 2 2" xfId="178" xr:uid="{00000000-0005-0000-0000-0000B2000000}"/>
    <cellStyle name="Обычный 96 2 2 2 2" xfId="179" xr:uid="{00000000-0005-0000-0000-0000B3000000}"/>
    <cellStyle name="Обычный 96 2 2 2 3" xfId="180" xr:uid="{00000000-0005-0000-0000-0000B4000000}"/>
    <cellStyle name="Обычный 96 2 2 2 4" xfId="181" xr:uid="{00000000-0005-0000-0000-0000B5000000}"/>
    <cellStyle name="Обычный 96 2 2 2 5" xfId="182" xr:uid="{00000000-0005-0000-0000-0000B6000000}"/>
    <cellStyle name="Обычный 96 2 2 2 6" xfId="183" xr:uid="{00000000-0005-0000-0000-0000B7000000}"/>
    <cellStyle name="Обычный 96 2 2 2 7" xfId="184" xr:uid="{00000000-0005-0000-0000-0000B8000000}"/>
    <cellStyle name="Обычный 96 2 2 2 8" xfId="185" xr:uid="{00000000-0005-0000-0000-0000B9000000}"/>
    <cellStyle name="Обычный 96 2 2 20" xfId="186" xr:uid="{00000000-0005-0000-0000-0000BA000000}"/>
    <cellStyle name="Обычный 96 2 2 3" xfId="187" xr:uid="{00000000-0005-0000-0000-0000BB000000}"/>
    <cellStyle name="Обычный 96 2 2 3 2" xfId="188" xr:uid="{00000000-0005-0000-0000-0000BC000000}"/>
    <cellStyle name="Обычный 96 2 2 3 3" xfId="189" xr:uid="{00000000-0005-0000-0000-0000BD000000}"/>
    <cellStyle name="Обычный 96 2 2 3 4" xfId="190" xr:uid="{00000000-0005-0000-0000-0000BE000000}"/>
    <cellStyle name="Обычный 96 2 2 3 5" xfId="191" xr:uid="{00000000-0005-0000-0000-0000BF000000}"/>
    <cellStyle name="Обычный 96 2 2 3 6" xfId="192" xr:uid="{00000000-0005-0000-0000-0000C0000000}"/>
    <cellStyle name="Обычный 96 2 2 3 7" xfId="193" xr:uid="{00000000-0005-0000-0000-0000C1000000}"/>
    <cellStyle name="Обычный 96 2 2 3 8" xfId="194" xr:uid="{00000000-0005-0000-0000-0000C2000000}"/>
    <cellStyle name="Обычный 96 2 2 4" xfId="195" xr:uid="{00000000-0005-0000-0000-0000C3000000}"/>
    <cellStyle name="Обычный 96 2 2 4 2" xfId="196" xr:uid="{00000000-0005-0000-0000-0000C4000000}"/>
    <cellStyle name="Обычный 96 2 2 4 3" xfId="197" xr:uid="{00000000-0005-0000-0000-0000C5000000}"/>
    <cellStyle name="Обычный 96 2 2 4 4" xfId="198" xr:uid="{00000000-0005-0000-0000-0000C6000000}"/>
    <cellStyle name="Обычный 96 2 2 4 5" xfId="199" xr:uid="{00000000-0005-0000-0000-0000C7000000}"/>
    <cellStyle name="Обычный 96 2 2 4 6" xfId="200" xr:uid="{00000000-0005-0000-0000-0000C8000000}"/>
    <cellStyle name="Обычный 96 2 2 4 7" xfId="201" xr:uid="{00000000-0005-0000-0000-0000C9000000}"/>
    <cellStyle name="Обычный 96 2 2 4 8" xfId="202" xr:uid="{00000000-0005-0000-0000-0000CA000000}"/>
    <cellStyle name="Обычный 96 2 2 5" xfId="203" xr:uid="{00000000-0005-0000-0000-0000CB000000}"/>
    <cellStyle name="Обычный 96 2 2 5 2" xfId="204" xr:uid="{00000000-0005-0000-0000-0000CC000000}"/>
    <cellStyle name="Обычный 96 2 2 5 3" xfId="205" xr:uid="{00000000-0005-0000-0000-0000CD000000}"/>
    <cellStyle name="Обычный 96 2 2 5 4" xfId="206" xr:uid="{00000000-0005-0000-0000-0000CE000000}"/>
    <cellStyle name="Обычный 96 2 2 5 5" xfId="207" xr:uid="{00000000-0005-0000-0000-0000CF000000}"/>
    <cellStyle name="Обычный 96 2 2 5 6" xfId="208" xr:uid="{00000000-0005-0000-0000-0000D0000000}"/>
    <cellStyle name="Обычный 96 2 2 5 7" xfId="209" xr:uid="{00000000-0005-0000-0000-0000D1000000}"/>
    <cellStyle name="Обычный 96 2 2 5 8" xfId="210" xr:uid="{00000000-0005-0000-0000-0000D2000000}"/>
    <cellStyle name="Обычный 96 2 2 6" xfId="211" xr:uid="{00000000-0005-0000-0000-0000D3000000}"/>
    <cellStyle name="Обычный 96 2 2 6 2" xfId="212" xr:uid="{00000000-0005-0000-0000-0000D4000000}"/>
    <cellStyle name="Обычный 96 2 2 6 3" xfId="213" xr:uid="{00000000-0005-0000-0000-0000D5000000}"/>
    <cellStyle name="Обычный 96 2 2 6 4" xfId="214" xr:uid="{00000000-0005-0000-0000-0000D6000000}"/>
    <cellStyle name="Обычный 96 2 2 6 5" xfId="215" xr:uid="{00000000-0005-0000-0000-0000D7000000}"/>
    <cellStyle name="Обычный 96 2 2 6 6" xfId="216" xr:uid="{00000000-0005-0000-0000-0000D8000000}"/>
    <cellStyle name="Обычный 96 2 2 6 7" xfId="217" xr:uid="{00000000-0005-0000-0000-0000D9000000}"/>
    <cellStyle name="Обычный 96 2 2 6 8" xfId="218" xr:uid="{00000000-0005-0000-0000-0000DA000000}"/>
    <cellStyle name="Обычный 96 2 2 7" xfId="219" xr:uid="{00000000-0005-0000-0000-0000DB000000}"/>
    <cellStyle name="Обычный 96 2 2 7 2" xfId="220" xr:uid="{00000000-0005-0000-0000-0000DC000000}"/>
    <cellStyle name="Обычный 96 2 2 7 3" xfId="221" xr:uid="{00000000-0005-0000-0000-0000DD000000}"/>
    <cellStyle name="Обычный 96 2 2 7 4" xfId="222" xr:uid="{00000000-0005-0000-0000-0000DE000000}"/>
    <cellStyle name="Обычный 96 2 2 7 5" xfId="223" xr:uid="{00000000-0005-0000-0000-0000DF000000}"/>
    <cellStyle name="Обычный 96 2 2 7 6" xfId="224" xr:uid="{00000000-0005-0000-0000-0000E0000000}"/>
    <cellStyle name="Обычный 96 2 2 7 7" xfId="225" xr:uid="{00000000-0005-0000-0000-0000E1000000}"/>
    <cellStyle name="Обычный 96 2 2 7 8" xfId="226" xr:uid="{00000000-0005-0000-0000-0000E2000000}"/>
    <cellStyle name="Обычный 96 2 2 8" xfId="227" xr:uid="{00000000-0005-0000-0000-0000E3000000}"/>
    <cellStyle name="Обычный 96 2 2 8 2" xfId="228" xr:uid="{00000000-0005-0000-0000-0000E4000000}"/>
    <cellStyle name="Обычный 96 2 2 8 3" xfId="229" xr:uid="{00000000-0005-0000-0000-0000E5000000}"/>
    <cellStyle name="Обычный 96 2 2 8 4" xfId="230" xr:uid="{00000000-0005-0000-0000-0000E6000000}"/>
    <cellStyle name="Обычный 96 2 2 8 5" xfId="231" xr:uid="{00000000-0005-0000-0000-0000E7000000}"/>
    <cellStyle name="Обычный 96 2 2 8 6" xfId="232" xr:uid="{00000000-0005-0000-0000-0000E8000000}"/>
    <cellStyle name="Обычный 96 2 2 8 7" xfId="233" xr:uid="{00000000-0005-0000-0000-0000E9000000}"/>
    <cellStyle name="Обычный 96 2 2 8 8" xfId="234" xr:uid="{00000000-0005-0000-0000-0000EA000000}"/>
    <cellStyle name="Обычный 96 2 2 9" xfId="235" xr:uid="{00000000-0005-0000-0000-0000EB000000}"/>
    <cellStyle name="Обычный 96 2 2 9 2" xfId="236" xr:uid="{00000000-0005-0000-0000-0000EC000000}"/>
    <cellStyle name="Обычный 96 2 2 9 3" xfId="237" xr:uid="{00000000-0005-0000-0000-0000ED000000}"/>
    <cellStyle name="Обычный 96 2 2 9 4" xfId="238" xr:uid="{00000000-0005-0000-0000-0000EE000000}"/>
    <cellStyle name="Обычный 96 2 2 9 5" xfId="239" xr:uid="{00000000-0005-0000-0000-0000EF000000}"/>
    <cellStyle name="Обычный 96 2 2 9 6" xfId="240" xr:uid="{00000000-0005-0000-0000-0000F0000000}"/>
    <cellStyle name="Обычный 96 2 2 9 7" xfId="241" xr:uid="{00000000-0005-0000-0000-0000F1000000}"/>
    <cellStyle name="Обычный 96 2 2 9 8" xfId="242" xr:uid="{00000000-0005-0000-0000-0000F2000000}"/>
    <cellStyle name="Обычный 96 2 20" xfId="243" xr:uid="{00000000-0005-0000-0000-0000F3000000}"/>
    <cellStyle name="Обычный 96 2 21" xfId="244" xr:uid="{00000000-0005-0000-0000-0000F4000000}"/>
    <cellStyle name="Обычный 96 2 22" xfId="245" xr:uid="{00000000-0005-0000-0000-0000F5000000}"/>
    <cellStyle name="Обычный 96 2 3" xfId="246" xr:uid="{00000000-0005-0000-0000-0000F6000000}"/>
    <cellStyle name="Обычный 96 2 3 10" xfId="247" xr:uid="{00000000-0005-0000-0000-0000F7000000}"/>
    <cellStyle name="Обычный 96 2 3 10 2" xfId="248" xr:uid="{00000000-0005-0000-0000-0000F8000000}"/>
    <cellStyle name="Обычный 96 2 3 10 3" xfId="249" xr:uid="{00000000-0005-0000-0000-0000F9000000}"/>
    <cellStyle name="Обычный 96 2 3 10 4" xfId="250" xr:uid="{00000000-0005-0000-0000-0000FA000000}"/>
    <cellStyle name="Обычный 96 2 3 10 5" xfId="251" xr:uid="{00000000-0005-0000-0000-0000FB000000}"/>
    <cellStyle name="Обычный 96 2 3 10 6" xfId="252" xr:uid="{00000000-0005-0000-0000-0000FC000000}"/>
    <cellStyle name="Обычный 96 2 3 10 7" xfId="253" xr:uid="{00000000-0005-0000-0000-0000FD000000}"/>
    <cellStyle name="Обычный 96 2 3 10 8" xfId="254" xr:uid="{00000000-0005-0000-0000-0000FE000000}"/>
    <cellStyle name="Обычный 96 2 3 11" xfId="255" xr:uid="{00000000-0005-0000-0000-0000FF000000}"/>
    <cellStyle name="Обычный 96 2 3 11 2" xfId="256" xr:uid="{00000000-0005-0000-0000-000000010000}"/>
    <cellStyle name="Обычный 96 2 3 11 3" xfId="257" xr:uid="{00000000-0005-0000-0000-000001010000}"/>
    <cellStyle name="Обычный 96 2 3 11 4" xfId="258" xr:uid="{00000000-0005-0000-0000-000002010000}"/>
    <cellStyle name="Обычный 96 2 3 11 5" xfId="259" xr:uid="{00000000-0005-0000-0000-000003010000}"/>
    <cellStyle name="Обычный 96 2 3 11 6" xfId="260" xr:uid="{00000000-0005-0000-0000-000004010000}"/>
    <cellStyle name="Обычный 96 2 3 11 7" xfId="261" xr:uid="{00000000-0005-0000-0000-000005010000}"/>
    <cellStyle name="Обычный 96 2 3 11 8" xfId="262" xr:uid="{00000000-0005-0000-0000-000006010000}"/>
    <cellStyle name="Обычный 96 2 3 12" xfId="263" xr:uid="{00000000-0005-0000-0000-000007010000}"/>
    <cellStyle name="Обычный 96 2 3 12 2" xfId="264" xr:uid="{00000000-0005-0000-0000-000008010000}"/>
    <cellStyle name="Обычный 96 2 3 12 3" xfId="265" xr:uid="{00000000-0005-0000-0000-000009010000}"/>
    <cellStyle name="Обычный 96 2 3 12 4" xfId="266" xr:uid="{00000000-0005-0000-0000-00000A010000}"/>
    <cellStyle name="Обычный 96 2 3 12 5" xfId="267" xr:uid="{00000000-0005-0000-0000-00000B010000}"/>
    <cellStyle name="Обычный 96 2 3 12 6" xfId="268" xr:uid="{00000000-0005-0000-0000-00000C010000}"/>
    <cellStyle name="Обычный 96 2 3 12 7" xfId="269" xr:uid="{00000000-0005-0000-0000-00000D010000}"/>
    <cellStyle name="Обычный 96 2 3 12 8" xfId="270" xr:uid="{00000000-0005-0000-0000-00000E010000}"/>
    <cellStyle name="Обычный 96 2 3 13" xfId="271" xr:uid="{00000000-0005-0000-0000-00000F010000}"/>
    <cellStyle name="Обычный 96 2 3 13 2" xfId="272" xr:uid="{00000000-0005-0000-0000-000010010000}"/>
    <cellStyle name="Обычный 96 2 3 13 3" xfId="273" xr:uid="{00000000-0005-0000-0000-000011010000}"/>
    <cellStyle name="Обычный 96 2 3 13 4" xfId="274" xr:uid="{00000000-0005-0000-0000-000012010000}"/>
    <cellStyle name="Обычный 96 2 3 13 5" xfId="275" xr:uid="{00000000-0005-0000-0000-000013010000}"/>
    <cellStyle name="Обычный 96 2 3 13 6" xfId="276" xr:uid="{00000000-0005-0000-0000-000014010000}"/>
    <cellStyle name="Обычный 96 2 3 13 7" xfId="277" xr:uid="{00000000-0005-0000-0000-000015010000}"/>
    <cellStyle name="Обычный 96 2 3 13 8" xfId="278" xr:uid="{00000000-0005-0000-0000-000016010000}"/>
    <cellStyle name="Обычный 96 2 3 14" xfId="279" xr:uid="{00000000-0005-0000-0000-000017010000}"/>
    <cellStyle name="Обычный 96 2 3 15" xfId="280" xr:uid="{00000000-0005-0000-0000-000018010000}"/>
    <cellStyle name="Обычный 96 2 3 16" xfId="281" xr:uid="{00000000-0005-0000-0000-000019010000}"/>
    <cellStyle name="Обычный 96 2 3 17" xfId="282" xr:uid="{00000000-0005-0000-0000-00001A010000}"/>
    <cellStyle name="Обычный 96 2 3 18" xfId="283" xr:uid="{00000000-0005-0000-0000-00001B010000}"/>
    <cellStyle name="Обычный 96 2 3 19" xfId="284" xr:uid="{00000000-0005-0000-0000-00001C010000}"/>
    <cellStyle name="Обычный 96 2 3 2" xfId="285" xr:uid="{00000000-0005-0000-0000-00001D010000}"/>
    <cellStyle name="Обычный 96 2 3 2 2" xfId="286" xr:uid="{00000000-0005-0000-0000-00001E010000}"/>
    <cellStyle name="Обычный 96 2 3 2 3" xfId="287" xr:uid="{00000000-0005-0000-0000-00001F010000}"/>
    <cellStyle name="Обычный 96 2 3 2 4" xfId="288" xr:uid="{00000000-0005-0000-0000-000020010000}"/>
    <cellStyle name="Обычный 96 2 3 2 5" xfId="289" xr:uid="{00000000-0005-0000-0000-000021010000}"/>
    <cellStyle name="Обычный 96 2 3 2 6" xfId="290" xr:uid="{00000000-0005-0000-0000-000022010000}"/>
    <cellStyle name="Обычный 96 2 3 2 7" xfId="291" xr:uid="{00000000-0005-0000-0000-000023010000}"/>
    <cellStyle name="Обычный 96 2 3 2 8" xfId="292" xr:uid="{00000000-0005-0000-0000-000024010000}"/>
    <cellStyle name="Обычный 96 2 3 20" xfId="293" xr:uid="{00000000-0005-0000-0000-000025010000}"/>
    <cellStyle name="Обычный 96 2 3 3" xfId="294" xr:uid="{00000000-0005-0000-0000-000026010000}"/>
    <cellStyle name="Обычный 96 2 3 3 2" xfId="295" xr:uid="{00000000-0005-0000-0000-000027010000}"/>
    <cellStyle name="Обычный 96 2 3 3 3" xfId="296" xr:uid="{00000000-0005-0000-0000-000028010000}"/>
    <cellStyle name="Обычный 96 2 3 3 4" xfId="297" xr:uid="{00000000-0005-0000-0000-000029010000}"/>
    <cellStyle name="Обычный 96 2 3 3 5" xfId="298" xr:uid="{00000000-0005-0000-0000-00002A010000}"/>
    <cellStyle name="Обычный 96 2 3 3 6" xfId="299" xr:uid="{00000000-0005-0000-0000-00002B010000}"/>
    <cellStyle name="Обычный 96 2 3 3 7" xfId="300" xr:uid="{00000000-0005-0000-0000-00002C010000}"/>
    <cellStyle name="Обычный 96 2 3 3 8" xfId="301" xr:uid="{00000000-0005-0000-0000-00002D010000}"/>
    <cellStyle name="Обычный 96 2 3 4" xfId="302" xr:uid="{00000000-0005-0000-0000-00002E010000}"/>
    <cellStyle name="Обычный 96 2 3 4 2" xfId="303" xr:uid="{00000000-0005-0000-0000-00002F010000}"/>
    <cellStyle name="Обычный 96 2 3 4 3" xfId="304" xr:uid="{00000000-0005-0000-0000-000030010000}"/>
    <cellStyle name="Обычный 96 2 3 4 4" xfId="305" xr:uid="{00000000-0005-0000-0000-000031010000}"/>
    <cellStyle name="Обычный 96 2 3 4 5" xfId="306" xr:uid="{00000000-0005-0000-0000-000032010000}"/>
    <cellStyle name="Обычный 96 2 3 4 6" xfId="307" xr:uid="{00000000-0005-0000-0000-000033010000}"/>
    <cellStyle name="Обычный 96 2 3 4 7" xfId="308" xr:uid="{00000000-0005-0000-0000-000034010000}"/>
    <cellStyle name="Обычный 96 2 3 4 8" xfId="309" xr:uid="{00000000-0005-0000-0000-000035010000}"/>
    <cellStyle name="Обычный 96 2 3 5" xfId="310" xr:uid="{00000000-0005-0000-0000-000036010000}"/>
    <cellStyle name="Обычный 96 2 3 5 2" xfId="311" xr:uid="{00000000-0005-0000-0000-000037010000}"/>
    <cellStyle name="Обычный 96 2 3 5 3" xfId="312" xr:uid="{00000000-0005-0000-0000-000038010000}"/>
    <cellStyle name="Обычный 96 2 3 5 4" xfId="313" xr:uid="{00000000-0005-0000-0000-000039010000}"/>
    <cellStyle name="Обычный 96 2 3 5 5" xfId="314" xr:uid="{00000000-0005-0000-0000-00003A010000}"/>
    <cellStyle name="Обычный 96 2 3 5 6" xfId="315" xr:uid="{00000000-0005-0000-0000-00003B010000}"/>
    <cellStyle name="Обычный 96 2 3 5 7" xfId="316" xr:uid="{00000000-0005-0000-0000-00003C010000}"/>
    <cellStyle name="Обычный 96 2 3 5 8" xfId="317" xr:uid="{00000000-0005-0000-0000-00003D010000}"/>
    <cellStyle name="Обычный 96 2 3 6" xfId="318" xr:uid="{00000000-0005-0000-0000-00003E010000}"/>
    <cellStyle name="Обычный 96 2 3 6 2" xfId="319" xr:uid="{00000000-0005-0000-0000-00003F010000}"/>
    <cellStyle name="Обычный 96 2 3 6 3" xfId="320" xr:uid="{00000000-0005-0000-0000-000040010000}"/>
    <cellStyle name="Обычный 96 2 3 6 4" xfId="321" xr:uid="{00000000-0005-0000-0000-000041010000}"/>
    <cellStyle name="Обычный 96 2 3 6 5" xfId="322" xr:uid="{00000000-0005-0000-0000-000042010000}"/>
    <cellStyle name="Обычный 96 2 3 6 6" xfId="323" xr:uid="{00000000-0005-0000-0000-000043010000}"/>
    <cellStyle name="Обычный 96 2 3 6 7" xfId="324" xr:uid="{00000000-0005-0000-0000-000044010000}"/>
    <cellStyle name="Обычный 96 2 3 6 8" xfId="325" xr:uid="{00000000-0005-0000-0000-000045010000}"/>
    <cellStyle name="Обычный 96 2 3 7" xfId="326" xr:uid="{00000000-0005-0000-0000-000046010000}"/>
    <cellStyle name="Обычный 96 2 3 7 2" xfId="327" xr:uid="{00000000-0005-0000-0000-000047010000}"/>
    <cellStyle name="Обычный 96 2 3 7 3" xfId="328" xr:uid="{00000000-0005-0000-0000-000048010000}"/>
    <cellStyle name="Обычный 96 2 3 7 4" xfId="329" xr:uid="{00000000-0005-0000-0000-000049010000}"/>
    <cellStyle name="Обычный 96 2 3 7 5" xfId="330" xr:uid="{00000000-0005-0000-0000-00004A010000}"/>
    <cellStyle name="Обычный 96 2 3 7 6" xfId="331" xr:uid="{00000000-0005-0000-0000-00004B010000}"/>
    <cellStyle name="Обычный 96 2 3 7 7" xfId="332" xr:uid="{00000000-0005-0000-0000-00004C010000}"/>
    <cellStyle name="Обычный 96 2 3 7 8" xfId="333" xr:uid="{00000000-0005-0000-0000-00004D010000}"/>
    <cellStyle name="Обычный 96 2 3 8" xfId="334" xr:uid="{00000000-0005-0000-0000-00004E010000}"/>
    <cellStyle name="Обычный 96 2 3 8 2" xfId="335" xr:uid="{00000000-0005-0000-0000-00004F010000}"/>
    <cellStyle name="Обычный 96 2 3 8 3" xfId="336" xr:uid="{00000000-0005-0000-0000-000050010000}"/>
    <cellStyle name="Обычный 96 2 3 8 4" xfId="337" xr:uid="{00000000-0005-0000-0000-000051010000}"/>
    <cellStyle name="Обычный 96 2 3 8 5" xfId="338" xr:uid="{00000000-0005-0000-0000-000052010000}"/>
    <cellStyle name="Обычный 96 2 3 8 6" xfId="339" xr:uid="{00000000-0005-0000-0000-000053010000}"/>
    <cellStyle name="Обычный 96 2 3 8 7" xfId="340" xr:uid="{00000000-0005-0000-0000-000054010000}"/>
    <cellStyle name="Обычный 96 2 3 8 8" xfId="341" xr:uid="{00000000-0005-0000-0000-000055010000}"/>
    <cellStyle name="Обычный 96 2 3 9" xfId="342" xr:uid="{00000000-0005-0000-0000-000056010000}"/>
    <cellStyle name="Обычный 96 2 3 9 2" xfId="343" xr:uid="{00000000-0005-0000-0000-000057010000}"/>
    <cellStyle name="Обычный 96 2 3 9 3" xfId="344" xr:uid="{00000000-0005-0000-0000-000058010000}"/>
    <cellStyle name="Обычный 96 2 3 9 4" xfId="345" xr:uid="{00000000-0005-0000-0000-000059010000}"/>
    <cellStyle name="Обычный 96 2 3 9 5" xfId="346" xr:uid="{00000000-0005-0000-0000-00005A010000}"/>
    <cellStyle name="Обычный 96 2 3 9 6" xfId="347" xr:uid="{00000000-0005-0000-0000-00005B010000}"/>
    <cellStyle name="Обычный 96 2 3 9 7" xfId="348" xr:uid="{00000000-0005-0000-0000-00005C010000}"/>
    <cellStyle name="Обычный 96 2 3 9 8" xfId="349" xr:uid="{00000000-0005-0000-0000-00005D010000}"/>
    <cellStyle name="Обычный 96 2 4" xfId="350" xr:uid="{00000000-0005-0000-0000-00005E010000}"/>
    <cellStyle name="Обычный 96 2 4 2" xfId="351" xr:uid="{00000000-0005-0000-0000-00005F010000}"/>
    <cellStyle name="Обычный 96 2 4 3" xfId="352" xr:uid="{00000000-0005-0000-0000-000060010000}"/>
    <cellStyle name="Обычный 96 2 4 4" xfId="353" xr:uid="{00000000-0005-0000-0000-000061010000}"/>
    <cellStyle name="Обычный 96 2 4 5" xfId="354" xr:uid="{00000000-0005-0000-0000-000062010000}"/>
    <cellStyle name="Обычный 96 2 4 6" xfId="355" xr:uid="{00000000-0005-0000-0000-000063010000}"/>
    <cellStyle name="Обычный 96 2 4 7" xfId="356" xr:uid="{00000000-0005-0000-0000-000064010000}"/>
    <cellStyle name="Обычный 96 2 4 8" xfId="357" xr:uid="{00000000-0005-0000-0000-000065010000}"/>
    <cellStyle name="Обычный 96 2 5" xfId="358" xr:uid="{00000000-0005-0000-0000-000066010000}"/>
    <cellStyle name="Обычный 96 2 5 2" xfId="359" xr:uid="{00000000-0005-0000-0000-000067010000}"/>
    <cellStyle name="Обычный 96 2 5 3" xfId="360" xr:uid="{00000000-0005-0000-0000-000068010000}"/>
    <cellStyle name="Обычный 96 2 5 4" xfId="361" xr:uid="{00000000-0005-0000-0000-000069010000}"/>
    <cellStyle name="Обычный 96 2 5 5" xfId="362" xr:uid="{00000000-0005-0000-0000-00006A010000}"/>
    <cellStyle name="Обычный 96 2 5 6" xfId="363" xr:uid="{00000000-0005-0000-0000-00006B010000}"/>
    <cellStyle name="Обычный 96 2 5 7" xfId="364" xr:uid="{00000000-0005-0000-0000-00006C010000}"/>
    <cellStyle name="Обычный 96 2 5 8" xfId="365" xr:uid="{00000000-0005-0000-0000-00006D010000}"/>
    <cellStyle name="Обычный 96 2 6" xfId="366" xr:uid="{00000000-0005-0000-0000-00006E010000}"/>
    <cellStyle name="Обычный 96 2 6 2" xfId="367" xr:uid="{00000000-0005-0000-0000-00006F010000}"/>
    <cellStyle name="Обычный 96 2 6 3" xfId="368" xr:uid="{00000000-0005-0000-0000-000070010000}"/>
    <cellStyle name="Обычный 96 2 6 4" xfId="369" xr:uid="{00000000-0005-0000-0000-000071010000}"/>
    <cellStyle name="Обычный 96 2 6 5" xfId="370" xr:uid="{00000000-0005-0000-0000-000072010000}"/>
    <cellStyle name="Обычный 96 2 6 6" xfId="371" xr:uid="{00000000-0005-0000-0000-000073010000}"/>
    <cellStyle name="Обычный 96 2 6 7" xfId="372" xr:uid="{00000000-0005-0000-0000-000074010000}"/>
    <cellStyle name="Обычный 96 2 6 8" xfId="373" xr:uid="{00000000-0005-0000-0000-000075010000}"/>
    <cellStyle name="Обычный 96 2 7" xfId="374" xr:uid="{00000000-0005-0000-0000-000076010000}"/>
    <cellStyle name="Обычный 96 2 7 2" xfId="375" xr:uid="{00000000-0005-0000-0000-000077010000}"/>
    <cellStyle name="Обычный 96 2 7 3" xfId="376" xr:uid="{00000000-0005-0000-0000-000078010000}"/>
    <cellStyle name="Обычный 96 2 7 4" xfId="377" xr:uid="{00000000-0005-0000-0000-000079010000}"/>
    <cellStyle name="Обычный 96 2 7 5" xfId="378" xr:uid="{00000000-0005-0000-0000-00007A010000}"/>
    <cellStyle name="Обычный 96 2 7 6" xfId="379" xr:uid="{00000000-0005-0000-0000-00007B010000}"/>
    <cellStyle name="Обычный 96 2 7 7" xfId="380" xr:uid="{00000000-0005-0000-0000-00007C010000}"/>
    <cellStyle name="Обычный 96 2 7 8" xfId="381" xr:uid="{00000000-0005-0000-0000-00007D010000}"/>
    <cellStyle name="Обычный 96 2 8" xfId="382" xr:uid="{00000000-0005-0000-0000-00007E010000}"/>
    <cellStyle name="Обычный 96 2 8 2" xfId="383" xr:uid="{00000000-0005-0000-0000-00007F010000}"/>
    <cellStyle name="Обычный 96 2 8 3" xfId="384" xr:uid="{00000000-0005-0000-0000-000080010000}"/>
    <cellStyle name="Обычный 96 2 8 4" xfId="385" xr:uid="{00000000-0005-0000-0000-000081010000}"/>
    <cellStyle name="Обычный 96 2 8 5" xfId="386" xr:uid="{00000000-0005-0000-0000-000082010000}"/>
    <cellStyle name="Обычный 96 2 8 6" xfId="387" xr:uid="{00000000-0005-0000-0000-000083010000}"/>
    <cellStyle name="Обычный 96 2 8 7" xfId="388" xr:uid="{00000000-0005-0000-0000-000084010000}"/>
    <cellStyle name="Обычный 96 2 8 8" xfId="389" xr:uid="{00000000-0005-0000-0000-000085010000}"/>
    <cellStyle name="Обычный 96 2 9" xfId="390" xr:uid="{00000000-0005-0000-0000-000086010000}"/>
    <cellStyle name="Обычный 96 2 9 2" xfId="391" xr:uid="{00000000-0005-0000-0000-000087010000}"/>
    <cellStyle name="Обычный 96 2 9 3" xfId="392" xr:uid="{00000000-0005-0000-0000-000088010000}"/>
    <cellStyle name="Обычный 96 2 9 4" xfId="393" xr:uid="{00000000-0005-0000-0000-000089010000}"/>
    <cellStyle name="Обычный 96 2 9 5" xfId="394" xr:uid="{00000000-0005-0000-0000-00008A010000}"/>
    <cellStyle name="Обычный 96 2 9 6" xfId="395" xr:uid="{00000000-0005-0000-0000-00008B010000}"/>
    <cellStyle name="Обычный 96 2 9 7" xfId="396" xr:uid="{00000000-0005-0000-0000-00008C010000}"/>
    <cellStyle name="Обычный 96 2 9 8" xfId="397" xr:uid="{00000000-0005-0000-0000-00008D010000}"/>
    <cellStyle name="Обычный 96 20" xfId="398" xr:uid="{00000000-0005-0000-0000-00008E010000}"/>
    <cellStyle name="Обычный 96 21" xfId="399" xr:uid="{00000000-0005-0000-0000-00008F010000}"/>
    <cellStyle name="Обычный 96 22" xfId="400" xr:uid="{00000000-0005-0000-0000-000090010000}"/>
    <cellStyle name="Обычный 96 23" xfId="401" xr:uid="{00000000-0005-0000-0000-000091010000}"/>
    <cellStyle name="Обычный 96 24" xfId="402" xr:uid="{00000000-0005-0000-0000-000092010000}"/>
    <cellStyle name="Обычный 96 3" xfId="403" xr:uid="{00000000-0005-0000-0000-000093010000}"/>
    <cellStyle name="Обычный 96 3 10" xfId="404" xr:uid="{00000000-0005-0000-0000-000094010000}"/>
    <cellStyle name="Обычный 96 3 10 2" xfId="405" xr:uid="{00000000-0005-0000-0000-000095010000}"/>
    <cellStyle name="Обычный 96 3 10 3" xfId="406" xr:uid="{00000000-0005-0000-0000-000096010000}"/>
    <cellStyle name="Обычный 96 3 10 4" xfId="407" xr:uid="{00000000-0005-0000-0000-000097010000}"/>
    <cellStyle name="Обычный 96 3 10 5" xfId="408" xr:uid="{00000000-0005-0000-0000-000098010000}"/>
    <cellStyle name="Обычный 96 3 10 6" xfId="409" xr:uid="{00000000-0005-0000-0000-000099010000}"/>
    <cellStyle name="Обычный 96 3 10 7" xfId="410" xr:uid="{00000000-0005-0000-0000-00009A010000}"/>
    <cellStyle name="Обычный 96 3 10 8" xfId="411" xr:uid="{00000000-0005-0000-0000-00009B010000}"/>
    <cellStyle name="Обычный 96 3 11" xfId="412" xr:uid="{00000000-0005-0000-0000-00009C010000}"/>
    <cellStyle name="Обычный 96 3 11 2" xfId="413" xr:uid="{00000000-0005-0000-0000-00009D010000}"/>
    <cellStyle name="Обычный 96 3 11 3" xfId="414" xr:uid="{00000000-0005-0000-0000-00009E010000}"/>
    <cellStyle name="Обычный 96 3 11 4" xfId="415" xr:uid="{00000000-0005-0000-0000-00009F010000}"/>
    <cellStyle name="Обычный 96 3 11 5" xfId="416" xr:uid="{00000000-0005-0000-0000-0000A0010000}"/>
    <cellStyle name="Обычный 96 3 11 6" xfId="417" xr:uid="{00000000-0005-0000-0000-0000A1010000}"/>
    <cellStyle name="Обычный 96 3 11 7" xfId="418" xr:uid="{00000000-0005-0000-0000-0000A2010000}"/>
    <cellStyle name="Обычный 96 3 11 8" xfId="419" xr:uid="{00000000-0005-0000-0000-0000A3010000}"/>
    <cellStyle name="Обычный 96 3 12" xfId="420" xr:uid="{00000000-0005-0000-0000-0000A4010000}"/>
    <cellStyle name="Обычный 96 3 12 2" xfId="421" xr:uid="{00000000-0005-0000-0000-0000A5010000}"/>
    <cellStyle name="Обычный 96 3 12 3" xfId="422" xr:uid="{00000000-0005-0000-0000-0000A6010000}"/>
    <cellStyle name="Обычный 96 3 12 4" xfId="423" xr:uid="{00000000-0005-0000-0000-0000A7010000}"/>
    <cellStyle name="Обычный 96 3 12 5" xfId="424" xr:uid="{00000000-0005-0000-0000-0000A8010000}"/>
    <cellStyle name="Обычный 96 3 12 6" xfId="425" xr:uid="{00000000-0005-0000-0000-0000A9010000}"/>
    <cellStyle name="Обычный 96 3 12 7" xfId="426" xr:uid="{00000000-0005-0000-0000-0000AA010000}"/>
    <cellStyle name="Обычный 96 3 12 8" xfId="427" xr:uid="{00000000-0005-0000-0000-0000AB010000}"/>
    <cellStyle name="Обычный 96 3 13" xfId="428" xr:uid="{00000000-0005-0000-0000-0000AC010000}"/>
    <cellStyle name="Обычный 96 3 13 2" xfId="429" xr:uid="{00000000-0005-0000-0000-0000AD010000}"/>
    <cellStyle name="Обычный 96 3 13 3" xfId="430" xr:uid="{00000000-0005-0000-0000-0000AE010000}"/>
    <cellStyle name="Обычный 96 3 13 4" xfId="431" xr:uid="{00000000-0005-0000-0000-0000AF010000}"/>
    <cellStyle name="Обычный 96 3 13 5" xfId="432" xr:uid="{00000000-0005-0000-0000-0000B0010000}"/>
    <cellStyle name="Обычный 96 3 13 6" xfId="433" xr:uid="{00000000-0005-0000-0000-0000B1010000}"/>
    <cellStyle name="Обычный 96 3 13 7" xfId="434" xr:uid="{00000000-0005-0000-0000-0000B2010000}"/>
    <cellStyle name="Обычный 96 3 13 8" xfId="435" xr:uid="{00000000-0005-0000-0000-0000B3010000}"/>
    <cellStyle name="Обычный 96 3 14" xfId="436" xr:uid="{00000000-0005-0000-0000-0000B4010000}"/>
    <cellStyle name="Обычный 96 3 15" xfId="437" xr:uid="{00000000-0005-0000-0000-0000B5010000}"/>
    <cellStyle name="Обычный 96 3 16" xfId="438" xr:uid="{00000000-0005-0000-0000-0000B6010000}"/>
    <cellStyle name="Обычный 96 3 17" xfId="439" xr:uid="{00000000-0005-0000-0000-0000B7010000}"/>
    <cellStyle name="Обычный 96 3 18" xfId="440" xr:uid="{00000000-0005-0000-0000-0000B8010000}"/>
    <cellStyle name="Обычный 96 3 19" xfId="441" xr:uid="{00000000-0005-0000-0000-0000B9010000}"/>
    <cellStyle name="Обычный 96 3 2" xfId="442" xr:uid="{00000000-0005-0000-0000-0000BA010000}"/>
    <cellStyle name="Обычный 96 3 2 2" xfId="443" xr:uid="{00000000-0005-0000-0000-0000BB010000}"/>
    <cellStyle name="Обычный 96 3 2 3" xfId="444" xr:uid="{00000000-0005-0000-0000-0000BC010000}"/>
    <cellStyle name="Обычный 96 3 2 4" xfId="445" xr:uid="{00000000-0005-0000-0000-0000BD010000}"/>
    <cellStyle name="Обычный 96 3 2 5" xfId="446" xr:uid="{00000000-0005-0000-0000-0000BE010000}"/>
    <cellStyle name="Обычный 96 3 2 6" xfId="447" xr:uid="{00000000-0005-0000-0000-0000BF010000}"/>
    <cellStyle name="Обычный 96 3 2 7" xfId="448" xr:uid="{00000000-0005-0000-0000-0000C0010000}"/>
    <cellStyle name="Обычный 96 3 2 8" xfId="449" xr:uid="{00000000-0005-0000-0000-0000C1010000}"/>
    <cellStyle name="Обычный 96 3 20" xfId="450" xr:uid="{00000000-0005-0000-0000-0000C2010000}"/>
    <cellStyle name="Обычный 96 3 3" xfId="451" xr:uid="{00000000-0005-0000-0000-0000C3010000}"/>
    <cellStyle name="Обычный 96 3 3 2" xfId="452" xr:uid="{00000000-0005-0000-0000-0000C4010000}"/>
    <cellStyle name="Обычный 96 3 3 3" xfId="453" xr:uid="{00000000-0005-0000-0000-0000C5010000}"/>
    <cellStyle name="Обычный 96 3 3 4" xfId="454" xr:uid="{00000000-0005-0000-0000-0000C6010000}"/>
    <cellStyle name="Обычный 96 3 3 5" xfId="455" xr:uid="{00000000-0005-0000-0000-0000C7010000}"/>
    <cellStyle name="Обычный 96 3 3 6" xfId="456" xr:uid="{00000000-0005-0000-0000-0000C8010000}"/>
    <cellStyle name="Обычный 96 3 3 7" xfId="457" xr:uid="{00000000-0005-0000-0000-0000C9010000}"/>
    <cellStyle name="Обычный 96 3 3 8" xfId="458" xr:uid="{00000000-0005-0000-0000-0000CA010000}"/>
    <cellStyle name="Обычный 96 3 4" xfId="459" xr:uid="{00000000-0005-0000-0000-0000CB010000}"/>
    <cellStyle name="Обычный 96 3 4 2" xfId="460" xr:uid="{00000000-0005-0000-0000-0000CC010000}"/>
    <cellStyle name="Обычный 96 3 4 3" xfId="461" xr:uid="{00000000-0005-0000-0000-0000CD010000}"/>
    <cellStyle name="Обычный 96 3 4 4" xfId="462" xr:uid="{00000000-0005-0000-0000-0000CE010000}"/>
    <cellStyle name="Обычный 96 3 4 5" xfId="463" xr:uid="{00000000-0005-0000-0000-0000CF010000}"/>
    <cellStyle name="Обычный 96 3 4 6" xfId="464" xr:uid="{00000000-0005-0000-0000-0000D0010000}"/>
    <cellStyle name="Обычный 96 3 4 7" xfId="465" xr:uid="{00000000-0005-0000-0000-0000D1010000}"/>
    <cellStyle name="Обычный 96 3 4 8" xfId="466" xr:uid="{00000000-0005-0000-0000-0000D2010000}"/>
    <cellStyle name="Обычный 96 3 5" xfId="467" xr:uid="{00000000-0005-0000-0000-0000D3010000}"/>
    <cellStyle name="Обычный 96 3 5 2" xfId="468" xr:uid="{00000000-0005-0000-0000-0000D4010000}"/>
    <cellStyle name="Обычный 96 3 5 3" xfId="469" xr:uid="{00000000-0005-0000-0000-0000D5010000}"/>
    <cellStyle name="Обычный 96 3 5 4" xfId="470" xr:uid="{00000000-0005-0000-0000-0000D6010000}"/>
    <cellStyle name="Обычный 96 3 5 5" xfId="471" xr:uid="{00000000-0005-0000-0000-0000D7010000}"/>
    <cellStyle name="Обычный 96 3 5 6" xfId="472" xr:uid="{00000000-0005-0000-0000-0000D8010000}"/>
    <cellStyle name="Обычный 96 3 5 7" xfId="473" xr:uid="{00000000-0005-0000-0000-0000D9010000}"/>
    <cellStyle name="Обычный 96 3 5 8" xfId="474" xr:uid="{00000000-0005-0000-0000-0000DA010000}"/>
    <cellStyle name="Обычный 96 3 6" xfId="475" xr:uid="{00000000-0005-0000-0000-0000DB010000}"/>
    <cellStyle name="Обычный 96 3 6 2" xfId="476" xr:uid="{00000000-0005-0000-0000-0000DC010000}"/>
    <cellStyle name="Обычный 96 3 6 3" xfId="477" xr:uid="{00000000-0005-0000-0000-0000DD010000}"/>
    <cellStyle name="Обычный 96 3 6 4" xfId="478" xr:uid="{00000000-0005-0000-0000-0000DE010000}"/>
    <cellStyle name="Обычный 96 3 6 5" xfId="479" xr:uid="{00000000-0005-0000-0000-0000DF010000}"/>
    <cellStyle name="Обычный 96 3 6 6" xfId="480" xr:uid="{00000000-0005-0000-0000-0000E0010000}"/>
    <cellStyle name="Обычный 96 3 6 7" xfId="481" xr:uid="{00000000-0005-0000-0000-0000E1010000}"/>
    <cellStyle name="Обычный 96 3 6 8" xfId="482" xr:uid="{00000000-0005-0000-0000-0000E2010000}"/>
    <cellStyle name="Обычный 96 3 7" xfId="483" xr:uid="{00000000-0005-0000-0000-0000E3010000}"/>
    <cellStyle name="Обычный 96 3 7 2" xfId="484" xr:uid="{00000000-0005-0000-0000-0000E4010000}"/>
    <cellStyle name="Обычный 96 3 7 3" xfId="485" xr:uid="{00000000-0005-0000-0000-0000E5010000}"/>
    <cellStyle name="Обычный 96 3 7 4" xfId="486" xr:uid="{00000000-0005-0000-0000-0000E6010000}"/>
    <cellStyle name="Обычный 96 3 7 5" xfId="487" xr:uid="{00000000-0005-0000-0000-0000E7010000}"/>
    <cellStyle name="Обычный 96 3 7 6" xfId="488" xr:uid="{00000000-0005-0000-0000-0000E8010000}"/>
    <cellStyle name="Обычный 96 3 7 7" xfId="489" xr:uid="{00000000-0005-0000-0000-0000E9010000}"/>
    <cellStyle name="Обычный 96 3 7 8" xfId="490" xr:uid="{00000000-0005-0000-0000-0000EA010000}"/>
    <cellStyle name="Обычный 96 3 8" xfId="491" xr:uid="{00000000-0005-0000-0000-0000EB010000}"/>
    <cellStyle name="Обычный 96 3 8 2" xfId="492" xr:uid="{00000000-0005-0000-0000-0000EC010000}"/>
    <cellStyle name="Обычный 96 3 8 3" xfId="493" xr:uid="{00000000-0005-0000-0000-0000ED010000}"/>
    <cellStyle name="Обычный 96 3 8 4" xfId="494" xr:uid="{00000000-0005-0000-0000-0000EE010000}"/>
    <cellStyle name="Обычный 96 3 8 5" xfId="495" xr:uid="{00000000-0005-0000-0000-0000EF010000}"/>
    <cellStyle name="Обычный 96 3 8 6" xfId="496" xr:uid="{00000000-0005-0000-0000-0000F0010000}"/>
    <cellStyle name="Обычный 96 3 8 7" xfId="497" xr:uid="{00000000-0005-0000-0000-0000F1010000}"/>
    <cellStyle name="Обычный 96 3 8 8" xfId="498" xr:uid="{00000000-0005-0000-0000-0000F2010000}"/>
    <cellStyle name="Обычный 96 3 9" xfId="499" xr:uid="{00000000-0005-0000-0000-0000F3010000}"/>
    <cellStyle name="Обычный 96 3 9 2" xfId="500" xr:uid="{00000000-0005-0000-0000-0000F4010000}"/>
    <cellStyle name="Обычный 96 3 9 3" xfId="501" xr:uid="{00000000-0005-0000-0000-0000F5010000}"/>
    <cellStyle name="Обычный 96 3 9 4" xfId="502" xr:uid="{00000000-0005-0000-0000-0000F6010000}"/>
    <cellStyle name="Обычный 96 3 9 5" xfId="503" xr:uid="{00000000-0005-0000-0000-0000F7010000}"/>
    <cellStyle name="Обычный 96 3 9 6" xfId="504" xr:uid="{00000000-0005-0000-0000-0000F8010000}"/>
    <cellStyle name="Обычный 96 3 9 7" xfId="505" xr:uid="{00000000-0005-0000-0000-0000F9010000}"/>
    <cellStyle name="Обычный 96 3 9 8" xfId="506" xr:uid="{00000000-0005-0000-0000-0000FA010000}"/>
    <cellStyle name="Обычный 96 4" xfId="507" xr:uid="{00000000-0005-0000-0000-0000FB010000}"/>
    <cellStyle name="Обычный 96 4 10" xfId="508" xr:uid="{00000000-0005-0000-0000-0000FC010000}"/>
    <cellStyle name="Обычный 96 4 10 2" xfId="509" xr:uid="{00000000-0005-0000-0000-0000FD010000}"/>
    <cellStyle name="Обычный 96 4 10 3" xfId="510" xr:uid="{00000000-0005-0000-0000-0000FE010000}"/>
    <cellStyle name="Обычный 96 4 10 4" xfId="511" xr:uid="{00000000-0005-0000-0000-0000FF010000}"/>
    <cellStyle name="Обычный 96 4 10 5" xfId="512" xr:uid="{00000000-0005-0000-0000-000000020000}"/>
    <cellStyle name="Обычный 96 4 10 6" xfId="513" xr:uid="{00000000-0005-0000-0000-000001020000}"/>
    <cellStyle name="Обычный 96 4 10 7" xfId="514" xr:uid="{00000000-0005-0000-0000-000002020000}"/>
    <cellStyle name="Обычный 96 4 10 8" xfId="515" xr:uid="{00000000-0005-0000-0000-000003020000}"/>
    <cellStyle name="Обычный 96 4 11" xfId="516" xr:uid="{00000000-0005-0000-0000-000004020000}"/>
    <cellStyle name="Обычный 96 4 11 2" xfId="517" xr:uid="{00000000-0005-0000-0000-000005020000}"/>
    <cellStyle name="Обычный 96 4 11 3" xfId="518" xr:uid="{00000000-0005-0000-0000-000006020000}"/>
    <cellStyle name="Обычный 96 4 11 4" xfId="519" xr:uid="{00000000-0005-0000-0000-000007020000}"/>
    <cellStyle name="Обычный 96 4 11 5" xfId="520" xr:uid="{00000000-0005-0000-0000-000008020000}"/>
    <cellStyle name="Обычный 96 4 11 6" xfId="521" xr:uid="{00000000-0005-0000-0000-000009020000}"/>
    <cellStyle name="Обычный 96 4 11 7" xfId="522" xr:uid="{00000000-0005-0000-0000-00000A020000}"/>
    <cellStyle name="Обычный 96 4 11 8" xfId="523" xr:uid="{00000000-0005-0000-0000-00000B020000}"/>
    <cellStyle name="Обычный 96 4 12" xfId="524" xr:uid="{00000000-0005-0000-0000-00000C020000}"/>
    <cellStyle name="Обычный 96 4 12 2" xfId="525" xr:uid="{00000000-0005-0000-0000-00000D020000}"/>
    <cellStyle name="Обычный 96 4 12 3" xfId="526" xr:uid="{00000000-0005-0000-0000-00000E020000}"/>
    <cellStyle name="Обычный 96 4 12 4" xfId="527" xr:uid="{00000000-0005-0000-0000-00000F020000}"/>
    <cellStyle name="Обычный 96 4 12 5" xfId="528" xr:uid="{00000000-0005-0000-0000-000010020000}"/>
    <cellStyle name="Обычный 96 4 12 6" xfId="529" xr:uid="{00000000-0005-0000-0000-000011020000}"/>
    <cellStyle name="Обычный 96 4 12 7" xfId="530" xr:uid="{00000000-0005-0000-0000-000012020000}"/>
    <cellStyle name="Обычный 96 4 12 8" xfId="531" xr:uid="{00000000-0005-0000-0000-000013020000}"/>
    <cellStyle name="Обычный 96 4 13" xfId="532" xr:uid="{00000000-0005-0000-0000-000014020000}"/>
    <cellStyle name="Обычный 96 4 13 2" xfId="533" xr:uid="{00000000-0005-0000-0000-000015020000}"/>
    <cellStyle name="Обычный 96 4 13 3" xfId="534" xr:uid="{00000000-0005-0000-0000-000016020000}"/>
    <cellStyle name="Обычный 96 4 13 4" xfId="535" xr:uid="{00000000-0005-0000-0000-000017020000}"/>
    <cellStyle name="Обычный 96 4 13 5" xfId="536" xr:uid="{00000000-0005-0000-0000-000018020000}"/>
    <cellStyle name="Обычный 96 4 13 6" xfId="537" xr:uid="{00000000-0005-0000-0000-000019020000}"/>
    <cellStyle name="Обычный 96 4 13 7" xfId="538" xr:uid="{00000000-0005-0000-0000-00001A020000}"/>
    <cellStyle name="Обычный 96 4 13 8" xfId="539" xr:uid="{00000000-0005-0000-0000-00001B020000}"/>
    <cellStyle name="Обычный 96 4 14" xfId="540" xr:uid="{00000000-0005-0000-0000-00001C020000}"/>
    <cellStyle name="Обычный 96 4 15" xfId="541" xr:uid="{00000000-0005-0000-0000-00001D020000}"/>
    <cellStyle name="Обычный 96 4 16" xfId="542" xr:uid="{00000000-0005-0000-0000-00001E020000}"/>
    <cellStyle name="Обычный 96 4 17" xfId="543" xr:uid="{00000000-0005-0000-0000-00001F020000}"/>
    <cellStyle name="Обычный 96 4 18" xfId="544" xr:uid="{00000000-0005-0000-0000-000020020000}"/>
    <cellStyle name="Обычный 96 4 19" xfId="545" xr:uid="{00000000-0005-0000-0000-000021020000}"/>
    <cellStyle name="Обычный 96 4 2" xfId="546" xr:uid="{00000000-0005-0000-0000-000022020000}"/>
    <cellStyle name="Обычный 96 4 2 2" xfId="547" xr:uid="{00000000-0005-0000-0000-000023020000}"/>
    <cellStyle name="Обычный 96 4 2 3" xfId="548" xr:uid="{00000000-0005-0000-0000-000024020000}"/>
    <cellStyle name="Обычный 96 4 2 4" xfId="549" xr:uid="{00000000-0005-0000-0000-000025020000}"/>
    <cellStyle name="Обычный 96 4 2 5" xfId="550" xr:uid="{00000000-0005-0000-0000-000026020000}"/>
    <cellStyle name="Обычный 96 4 2 6" xfId="551" xr:uid="{00000000-0005-0000-0000-000027020000}"/>
    <cellStyle name="Обычный 96 4 2 7" xfId="552" xr:uid="{00000000-0005-0000-0000-000028020000}"/>
    <cellStyle name="Обычный 96 4 2 8" xfId="553" xr:uid="{00000000-0005-0000-0000-000029020000}"/>
    <cellStyle name="Обычный 96 4 20" xfId="554" xr:uid="{00000000-0005-0000-0000-00002A020000}"/>
    <cellStyle name="Обычный 96 4 3" xfId="555" xr:uid="{00000000-0005-0000-0000-00002B020000}"/>
    <cellStyle name="Обычный 96 4 3 2" xfId="556" xr:uid="{00000000-0005-0000-0000-00002C020000}"/>
    <cellStyle name="Обычный 96 4 3 3" xfId="557" xr:uid="{00000000-0005-0000-0000-00002D020000}"/>
    <cellStyle name="Обычный 96 4 3 4" xfId="558" xr:uid="{00000000-0005-0000-0000-00002E020000}"/>
    <cellStyle name="Обычный 96 4 3 5" xfId="559" xr:uid="{00000000-0005-0000-0000-00002F020000}"/>
    <cellStyle name="Обычный 96 4 3 6" xfId="560" xr:uid="{00000000-0005-0000-0000-000030020000}"/>
    <cellStyle name="Обычный 96 4 3 7" xfId="561" xr:uid="{00000000-0005-0000-0000-000031020000}"/>
    <cellStyle name="Обычный 96 4 3 8" xfId="562" xr:uid="{00000000-0005-0000-0000-000032020000}"/>
    <cellStyle name="Обычный 96 4 4" xfId="563" xr:uid="{00000000-0005-0000-0000-000033020000}"/>
    <cellStyle name="Обычный 96 4 4 2" xfId="564" xr:uid="{00000000-0005-0000-0000-000034020000}"/>
    <cellStyle name="Обычный 96 4 4 3" xfId="565" xr:uid="{00000000-0005-0000-0000-000035020000}"/>
    <cellStyle name="Обычный 96 4 4 4" xfId="566" xr:uid="{00000000-0005-0000-0000-000036020000}"/>
    <cellStyle name="Обычный 96 4 4 5" xfId="567" xr:uid="{00000000-0005-0000-0000-000037020000}"/>
    <cellStyle name="Обычный 96 4 4 6" xfId="568" xr:uid="{00000000-0005-0000-0000-000038020000}"/>
    <cellStyle name="Обычный 96 4 4 7" xfId="569" xr:uid="{00000000-0005-0000-0000-000039020000}"/>
    <cellStyle name="Обычный 96 4 4 8" xfId="570" xr:uid="{00000000-0005-0000-0000-00003A020000}"/>
    <cellStyle name="Обычный 96 4 5" xfId="571" xr:uid="{00000000-0005-0000-0000-00003B020000}"/>
    <cellStyle name="Обычный 96 4 5 2" xfId="572" xr:uid="{00000000-0005-0000-0000-00003C020000}"/>
    <cellStyle name="Обычный 96 4 5 3" xfId="573" xr:uid="{00000000-0005-0000-0000-00003D020000}"/>
    <cellStyle name="Обычный 96 4 5 4" xfId="574" xr:uid="{00000000-0005-0000-0000-00003E020000}"/>
    <cellStyle name="Обычный 96 4 5 5" xfId="575" xr:uid="{00000000-0005-0000-0000-00003F020000}"/>
    <cellStyle name="Обычный 96 4 5 6" xfId="576" xr:uid="{00000000-0005-0000-0000-000040020000}"/>
    <cellStyle name="Обычный 96 4 5 7" xfId="577" xr:uid="{00000000-0005-0000-0000-000041020000}"/>
    <cellStyle name="Обычный 96 4 5 8" xfId="578" xr:uid="{00000000-0005-0000-0000-000042020000}"/>
    <cellStyle name="Обычный 96 4 6" xfId="579" xr:uid="{00000000-0005-0000-0000-000043020000}"/>
    <cellStyle name="Обычный 96 4 6 2" xfId="580" xr:uid="{00000000-0005-0000-0000-000044020000}"/>
    <cellStyle name="Обычный 96 4 6 3" xfId="581" xr:uid="{00000000-0005-0000-0000-000045020000}"/>
    <cellStyle name="Обычный 96 4 6 4" xfId="582" xr:uid="{00000000-0005-0000-0000-000046020000}"/>
    <cellStyle name="Обычный 96 4 6 5" xfId="583" xr:uid="{00000000-0005-0000-0000-000047020000}"/>
    <cellStyle name="Обычный 96 4 6 6" xfId="584" xr:uid="{00000000-0005-0000-0000-000048020000}"/>
    <cellStyle name="Обычный 96 4 6 7" xfId="585" xr:uid="{00000000-0005-0000-0000-000049020000}"/>
    <cellStyle name="Обычный 96 4 6 8" xfId="586" xr:uid="{00000000-0005-0000-0000-00004A020000}"/>
    <cellStyle name="Обычный 96 4 7" xfId="587" xr:uid="{00000000-0005-0000-0000-00004B020000}"/>
    <cellStyle name="Обычный 96 4 7 2" xfId="588" xr:uid="{00000000-0005-0000-0000-00004C020000}"/>
    <cellStyle name="Обычный 96 4 7 3" xfId="589" xr:uid="{00000000-0005-0000-0000-00004D020000}"/>
    <cellStyle name="Обычный 96 4 7 4" xfId="590" xr:uid="{00000000-0005-0000-0000-00004E020000}"/>
    <cellStyle name="Обычный 96 4 7 5" xfId="591" xr:uid="{00000000-0005-0000-0000-00004F020000}"/>
    <cellStyle name="Обычный 96 4 7 6" xfId="592" xr:uid="{00000000-0005-0000-0000-000050020000}"/>
    <cellStyle name="Обычный 96 4 7 7" xfId="593" xr:uid="{00000000-0005-0000-0000-000051020000}"/>
    <cellStyle name="Обычный 96 4 7 8" xfId="594" xr:uid="{00000000-0005-0000-0000-000052020000}"/>
    <cellStyle name="Обычный 96 4 8" xfId="595" xr:uid="{00000000-0005-0000-0000-000053020000}"/>
    <cellStyle name="Обычный 96 4 8 2" xfId="596" xr:uid="{00000000-0005-0000-0000-000054020000}"/>
    <cellStyle name="Обычный 96 4 8 3" xfId="597" xr:uid="{00000000-0005-0000-0000-000055020000}"/>
    <cellStyle name="Обычный 96 4 8 4" xfId="598" xr:uid="{00000000-0005-0000-0000-000056020000}"/>
    <cellStyle name="Обычный 96 4 8 5" xfId="599" xr:uid="{00000000-0005-0000-0000-000057020000}"/>
    <cellStyle name="Обычный 96 4 8 6" xfId="600" xr:uid="{00000000-0005-0000-0000-000058020000}"/>
    <cellStyle name="Обычный 96 4 8 7" xfId="601" xr:uid="{00000000-0005-0000-0000-000059020000}"/>
    <cellStyle name="Обычный 96 4 8 8" xfId="602" xr:uid="{00000000-0005-0000-0000-00005A020000}"/>
    <cellStyle name="Обычный 96 4 9" xfId="603" xr:uid="{00000000-0005-0000-0000-00005B020000}"/>
    <cellStyle name="Обычный 96 4 9 2" xfId="604" xr:uid="{00000000-0005-0000-0000-00005C020000}"/>
    <cellStyle name="Обычный 96 4 9 3" xfId="605" xr:uid="{00000000-0005-0000-0000-00005D020000}"/>
    <cellStyle name="Обычный 96 4 9 4" xfId="606" xr:uid="{00000000-0005-0000-0000-00005E020000}"/>
    <cellStyle name="Обычный 96 4 9 5" xfId="607" xr:uid="{00000000-0005-0000-0000-00005F020000}"/>
    <cellStyle name="Обычный 96 4 9 6" xfId="608" xr:uid="{00000000-0005-0000-0000-000060020000}"/>
    <cellStyle name="Обычный 96 4 9 7" xfId="609" xr:uid="{00000000-0005-0000-0000-000061020000}"/>
    <cellStyle name="Обычный 96 4 9 8" xfId="610" xr:uid="{00000000-0005-0000-0000-000062020000}"/>
    <cellStyle name="Обычный 96 5" xfId="611" xr:uid="{00000000-0005-0000-0000-000063020000}"/>
    <cellStyle name="Обычный 96 5 10" xfId="612" xr:uid="{00000000-0005-0000-0000-000064020000}"/>
    <cellStyle name="Обычный 96 5 10 2" xfId="613" xr:uid="{00000000-0005-0000-0000-000065020000}"/>
    <cellStyle name="Обычный 96 5 10 3" xfId="614" xr:uid="{00000000-0005-0000-0000-000066020000}"/>
    <cellStyle name="Обычный 96 5 10 4" xfId="615" xr:uid="{00000000-0005-0000-0000-000067020000}"/>
    <cellStyle name="Обычный 96 5 10 5" xfId="616" xr:uid="{00000000-0005-0000-0000-000068020000}"/>
    <cellStyle name="Обычный 96 5 10 6" xfId="617" xr:uid="{00000000-0005-0000-0000-000069020000}"/>
    <cellStyle name="Обычный 96 5 10 7" xfId="618" xr:uid="{00000000-0005-0000-0000-00006A020000}"/>
    <cellStyle name="Обычный 96 5 10 8" xfId="619" xr:uid="{00000000-0005-0000-0000-00006B020000}"/>
    <cellStyle name="Обычный 96 5 11" xfId="620" xr:uid="{00000000-0005-0000-0000-00006C020000}"/>
    <cellStyle name="Обычный 96 5 11 2" xfId="621" xr:uid="{00000000-0005-0000-0000-00006D020000}"/>
    <cellStyle name="Обычный 96 5 11 3" xfId="622" xr:uid="{00000000-0005-0000-0000-00006E020000}"/>
    <cellStyle name="Обычный 96 5 11 4" xfId="623" xr:uid="{00000000-0005-0000-0000-00006F020000}"/>
    <cellStyle name="Обычный 96 5 11 5" xfId="624" xr:uid="{00000000-0005-0000-0000-000070020000}"/>
    <cellStyle name="Обычный 96 5 11 6" xfId="625" xr:uid="{00000000-0005-0000-0000-000071020000}"/>
    <cellStyle name="Обычный 96 5 11 7" xfId="626" xr:uid="{00000000-0005-0000-0000-000072020000}"/>
    <cellStyle name="Обычный 96 5 11 8" xfId="627" xr:uid="{00000000-0005-0000-0000-000073020000}"/>
    <cellStyle name="Обычный 96 5 12" xfId="628" xr:uid="{00000000-0005-0000-0000-000074020000}"/>
    <cellStyle name="Обычный 96 5 12 2" xfId="629" xr:uid="{00000000-0005-0000-0000-000075020000}"/>
    <cellStyle name="Обычный 96 5 12 3" xfId="630" xr:uid="{00000000-0005-0000-0000-000076020000}"/>
    <cellStyle name="Обычный 96 5 12 4" xfId="631" xr:uid="{00000000-0005-0000-0000-000077020000}"/>
    <cellStyle name="Обычный 96 5 12 5" xfId="632" xr:uid="{00000000-0005-0000-0000-000078020000}"/>
    <cellStyle name="Обычный 96 5 12 6" xfId="633" xr:uid="{00000000-0005-0000-0000-000079020000}"/>
    <cellStyle name="Обычный 96 5 12 7" xfId="634" xr:uid="{00000000-0005-0000-0000-00007A020000}"/>
    <cellStyle name="Обычный 96 5 12 8" xfId="635" xr:uid="{00000000-0005-0000-0000-00007B020000}"/>
    <cellStyle name="Обычный 96 5 13" xfId="636" xr:uid="{00000000-0005-0000-0000-00007C020000}"/>
    <cellStyle name="Обычный 96 5 13 2" xfId="637" xr:uid="{00000000-0005-0000-0000-00007D020000}"/>
    <cellStyle name="Обычный 96 5 13 3" xfId="638" xr:uid="{00000000-0005-0000-0000-00007E020000}"/>
    <cellStyle name="Обычный 96 5 13 4" xfId="639" xr:uid="{00000000-0005-0000-0000-00007F020000}"/>
    <cellStyle name="Обычный 96 5 13 5" xfId="640" xr:uid="{00000000-0005-0000-0000-000080020000}"/>
    <cellStyle name="Обычный 96 5 13 6" xfId="641" xr:uid="{00000000-0005-0000-0000-000081020000}"/>
    <cellStyle name="Обычный 96 5 13 7" xfId="642" xr:uid="{00000000-0005-0000-0000-000082020000}"/>
    <cellStyle name="Обычный 96 5 13 8" xfId="643" xr:uid="{00000000-0005-0000-0000-000083020000}"/>
    <cellStyle name="Обычный 96 5 14" xfId="644" xr:uid="{00000000-0005-0000-0000-000084020000}"/>
    <cellStyle name="Обычный 96 5 15" xfId="645" xr:uid="{00000000-0005-0000-0000-000085020000}"/>
    <cellStyle name="Обычный 96 5 16" xfId="646" xr:uid="{00000000-0005-0000-0000-000086020000}"/>
    <cellStyle name="Обычный 96 5 17" xfId="647" xr:uid="{00000000-0005-0000-0000-000087020000}"/>
    <cellStyle name="Обычный 96 5 18" xfId="648" xr:uid="{00000000-0005-0000-0000-000088020000}"/>
    <cellStyle name="Обычный 96 5 19" xfId="649" xr:uid="{00000000-0005-0000-0000-000089020000}"/>
    <cellStyle name="Обычный 96 5 2" xfId="650" xr:uid="{00000000-0005-0000-0000-00008A020000}"/>
    <cellStyle name="Обычный 96 5 2 2" xfId="651" xr:uid="{00000000-0005-0000-0000-00008B020000}"/>
    <cellStyle name="Обычный 96 5 2 3" xfId="652" xr:uid="{00000000-0005-0000-0000-00008C020000}"/>
    <cellStyle name="Обычный 96 5 2 4" xfId="653" xr:uid="{00000000-0005-0000-0000-00008D020000}"/>
    <cellStyle name="Обычный 96 5 2 5" xfId="654" xr:uid="{00000000-0005-0000-0000-00008E020000}"/>
    <cellStyle name="Обычный 96 5 2 6" xfId="655" xr:uid="{00000000-0005-0000-0000-00008F020000}"/>
    <cellStyle name="Обычный 96 5 2 7" xfId="656" xr:uid="{00000000-0005-0000-0000-000090020000}"/>
    <cellStyle name="Обычный 96 5 2 8" xfId="657" xr:uid="{00000000-0005-0000-0000-000091020000}"/>
    <cellStyle name="Обычный 96 5 20" xfId="658" xr:uid="{00000000-0005-0000-0000-000092020000}"/>
    <cellStyle name="Обычный 96 5 3" xfId="659" xr:uid="{00000000-0005-0000-0000-000093020000}"/>
    <cellStyle name="Обычный 96 5 3 2" xfId="660" xr:uid="{00000000-0005-0000-0000-000094020000}"/>
    <cellStyle name="Обычный 96 5 3 3" xfId="661" xr:uid="{00000000-0005-0000-0000-000095020000}"/>
    <cellStyle name="Обычный 96 5 3 4" xfId="662" xr:uid="{00000000-0005-0000-0000-000096020000}"/>
    <cellStyle name="Обычный 96 5 3 5" xfId="663" xr:uid="{00000000-0005-0000-0000-000097020000}"/>
    <cellStyle name="Обычный 96 5 3 6" xfId="664" xr:uid="{00000000-0005-0000-0000-000098020000}"/>
    <cellStyle name="Обычный 96 5 3 7" xfId="665" xr:uid="{00000000-0005-0000-0000-000099020000}"/>
    <cellStyle name="Обычный 96 5 3 8" xfId="666" xr:uid="{00000000-0005-0000-0000-00009A020000}"/>
    <cellStyle name="Обычный 96 5 4" xfId="667" xr:uid="{00000000-0005-0000-0000-00009B020000}"/>
    <cellStyle name="Обычный 96 5 4 2" xfId="668" xr:uid="{00000000-0005-0000-0000-00009C020000}"/>
    <cellStyle name="Обычный 96 5 4 3" xfId="669" xr:uid="{00000000-0005-0000-0000-00009D020000}"/>
    <cellStyle name="Обычный 96 5 4 4" xfId="670" xr:uid="{00000000-0005-0000-0000-00009E020000}"/>
    <cellStyle name="Обычный 96 5 4 5" xfId="671" xr:uid="{00000000-0005-0000-0000-00009F020000}"/>
    <cellStyle name="Обычный 96 5 4 6" xfId="672" xr:uid="{00000000-0005-0000-0000-0000A0020000}"/>
    <cellStyle name="Обычный 96 5 4 7" xfId="673" xr:uid="{00000000-0005-0000-0000-0000A1020000}"/>
    <cellStyle name="Обычный 96 5 4 8" xfId="674" xr:uid="{00000000-0005-0000-0000-0000A2020000}"/>
    <cellStyle name="Обычный 96 5 5" xfId="675" xr:uid="{00000000-0005-0000-0000-0000A3020000}"/>
    <cellStyle name="Обычный 96 5 5 2" xfId="676" xr:uid="{00000000-0005-0000-0000-0000A4020000}"/>
    <cellStyle name="Обычный 96 5 5 3" xfId="677" xr:uid="{00000000-0005-0000-0000-0000A5020000}"/>
    <cellStyle name="Обычный 96 5 5 4" xfId="678" xr:uid="{00000000-0005-0000-0000-0000A6020000}"/>
    <cellStyle name="Обычный 96 5 5 5" xfId="679" xr:uid="{00000000-0005-0000-0000-0000A7020000}"/>
    <cellStyle name="Обычный 96 5 5 6" xfId="680" xr:uid="{00000000-0005-0000-0000-0000A8020000}"/>
    <cellStyle name="Обычный 96 5 5 7" xfId="681" xr:uid="{00000000-0005-0000-0000-0000A9020000}"/>
    <cellStyle name="Обычный 96 5 5 8" xfId="682" xr:uid="{00000000-0005-0000-0000-0000AA020000}"/>
    <cellStyle name="Обычный 96 5 6" xfId="683" xr:uid="{00000000-0005-0000-0000-0000AB020000}"/>
    <cellStyle name="Обычный 96 5 6 2" xfId="684" xr:uid="{00000000-0005-0000-0000-0000AC020000}"/>
    <cellStyle name="Обычный 96 5 6 3" xfId="685" xr:uid="{00000000-0005-0000-0000-0000AD020000}"/>
    <cellStyle name="Обычный 96 5 6 4" xfId="686" xr:uid="{00000000-0005-0000-0000-0000AE020000}"/>
    <cellStyle name="Обычный 96 5 6 5" xfId="687" xr:uid="{00000000-0005-0000-0000-0000AF020000}"/>
    <cellStyle name="Обычный 96 5 6 6" xfId="688" xr:uid="{00000000-0005-0000-0000-0000B0020000}"/>
    <cellStyle name="Обычный 96 5 6 7" xfId="689" xr:uid="{00000000-0005-0000-0000-0000B1020000}"/>
    <cellStyle name="Обычный 96 5 6 8" xfId="690" xr:uid="{00000000-0005-0000-0000-0000B2020000}"/>
    <cellStyle name="Обычный 96 5 7" xfId="691" xr:uid="{00000000-0005-0000-0000-0000B3020000}"/>
    <cellStyle name="Обычный 96 5 7 2" xfId="692" xr:uid="{00000000-0005-0000-0000-0000B4020000}"/>
    <cellStyle name="Обычный 96 5 7 3" xfId="693" xr:uid="{00000000-0005-0000-0000-0000B5020000}"/>
    <cellStyle name="Обычный 96 5 7 4" xfId="694" xr:uid="{00000000-0005-0000-0000-0000B6020000}"/>
    <cellStyle name="Обычный 96 5 7 5" xfId="695" xr:uid="{00000000-0005-0000-0000-0000B7020000}"/>
    <cellStyle name="Обычный 96 5 7 6" xfId="696" xr:uid="{00000000-0005-0000-0000-0000B8020000}"/>
    <cellStyle name="Обычный 96 5 7 7" xfId="697" xr:uid="{00000000-0005-0000-0000-0000B9020000}"/>
    <cellStyle name="Обычный 96 5 7 8" xfId="698" xr:uid="{00000000-0005-0000-0000-0000BA020000}"/>
    <cellStyle name="Обычный 96 5 8" xfId="699" xr:uid="{00000000-0005-0000-0000-0000BB020000}"/>
    <cellStyle name="Обычный 96 5 8 2" xfId="700" xr:uid="{00000000-0005-0000-0000-0000BC020000}"/>
    <cellStyle name="Обычный 96 5 8 3" xfId="701" xr:uid="{00000000-0005-0000-0000-0000BD020000}"/>
    <cellStyle name="Обычный 96 5 8 4" xfId="702" xr:uid="{00000000-0005-0000-0000-0000BE020000}"/>
    <cellStyle name="Обычный 96 5 8 5" xfId="703" xr:uid="{00000000-0005-0000-0000-0000BF020000}"/>
    <cellStyle name="Обычный 96 5 8 6" xfId="704" xr:uid="{00000000-0005-0000-0000-0000C0020000}"/>
    <cellStyle name="Обычный 96 5 8 7" xfId="705" xr:uid="{00000000-0005-0000-0000-0000C1020000}"/>
    <cellStyle name="Обычный 96 5 8 8" xfId="706" xr:uid="{00000000-0005-0000-0000-0000C2020000}"/>
    <cellStyle name="Обычный 96 5 9" xfId="707" xr:uid="{00000000-0005-0000-0000-0000C3020000}"/>
    <cellStyle name="Обычный 96 5 9 2" xfId="708" xr:uid="{00000000-0005-0000-0000-0000C4020000}"/>
    <cellStyle name="Обычный 96 5 9 3" xfId="709" xr:uid="{00000000-0005-0000-0000-0000C5020000}"/>
    <cellStyle name="Обычный 96 5 9 4" xfId="710" xr:uid="{00000000-0005-0000-0000-0000C6020000}"/>
    <cellStyle name="Обычный 96 5 9 5" xfId="711" xr:uid="{00000000-0005-0000-0000-0000C7020000}"/>
    <cellStyle name="Обычный 96 5 9 6" xfId="712" xr:uid="{00000000-0005-0000-0000-0000C8020000}"/>
    <cellStyle name="Обычный 96 5 9 7" xfId="713" xr:uid="{00000000-0005-0000-0000-0000C9020000}"/>
    <cellStyle name="Обычный 96 5 9 8" xfId="714" xr:uid="{00000000-0005-0000-0000-0000CA020000}"/>
    <cellStyle name="Обычный 96 6" xfId="715" xr:uid="{00000000-0005-0000-0000-0000CB020000}"/>
    <cellStyle name="Обычный 96 6 2" xfId="716" xr:uid="{00000000-0005-0000-0000-0000CC020000}"/>
    <cellStyle name="Обычный 96 6 3" xfId="717" xr:uid="{00000000-0005-0000-0000-0000CD020000}"/>
    <cellStyle name="Обычный 96 6 4" xfId="718" xr:uid="{00000000-0005-0000-0000-0000CE020000}"/>
    <cellStyle name="Обычный 96 6 5" xfId="719" xr:uid="{00000000-0005-0000-0000-0000CF020000}"/>
    <cellStyle name="Обычный 96 6 6" xfId="720" xr:uid="{00000000-0005-0000-0000-0000D0020000}"/>
    <cellStyle name="Обычный 96 6 7" xfId="721" xr:uid="{00000000-0005-0000-0000-0000D1020000}"/>
    <cellStyle name="Обычный 96 6 8" xfId="722" xr:uid="{00000000-0005-0000-0000-0000D2020000}"/>
    <cellStyle name="Обычный 96 7" xfId="723" xr:uid="{00000000-0005-0000-0000-0000D3020000}"/>
    <cellStyle name="Обычный 96 7 2" xfId="724" xr:uid="{00000000-0005-0000-0000-0000D4020000}"/>
    <cellStyle name="Обычный 96 7 3" xfId="725" xr:uid="{00000000-0005-0000-0000-0000D5020000}"/>
    <cellStyle name="Обычный 96 7 4" xfId="726" xr:uid="{00000000-0005-0000-0000-0000D6020000}"/>
    <cellStyle name="Обычный 96 7 5" xfId="727" xr:uid="{00000000-0005-0000-0000-0000D7020000}"/>
    <cellStyle name="Обычный 96 7 6" xfId="728" xr:uid="{00000000-0005-0000-0000-0000D8020000}"/>
    <cellStyle name="Обычный 96 7 7" xfId="729" xr:uid="{00000000-0005-0000-0000-0000D9020000}"/>
    <cellStyle name="Обычный 96 7 8" xfId="730" xr:uid="{00000000-0005-0000-0000-0000DA020000}"/>
    <cellStyle name="Обычный 96 8" xfId="731" xr:uid="{00000000-0005-0000-0000-0000DB020000}"/>
    <cellStyle name="Обычный 96 8 2" xfId="732" xr:uid="{00000000-0005-0000-0000-0000DC020000}"/>
    <cellStyle name="Обычный 96 8 3" xfId="733" xr:uid="{00000000-0005-0000-0000-0000DD020000}"/>
    <cellStyle name="Обычный 96 8 4" xfId="734" xr:uid="{00000000-0005-0000-0000-0000DE020000}"/>
    <cellStyle name="Обычный 96 8 5" xfId="735" xr:uid="{00000000-0005-0000-0000-0000DF020000}"/>
    <cellStyle name="Обычный 96 8 6" xfId="736" xr:uid="{00000000-0005-0000-0000-0000E0020000}"/>
    <cellStyle name="Обычный 96 8 7" xfId="737" xr:uid="{00000000-0005-0000-0000-0000E1020000}"/>
    <cellStyle name="Обычный 96 8 8" xfId="738" xr:uid="{00000000-0005-0000-0000-0000E2020000}"/>
    <cellStyle name="Обычный 96 9" xfId="739" xr:uid="{00000000-0005-0000-0000-0000E3020000}"/>
    <cellStyle name="Обычный 96 9 2" xfId="740" xr:uid="{00000000-0005-0000-0000-0000E4020000}"/>
    <cellStyle name="Обычный 96 9 3" xfId="741" xr:uid="{00000000-0005-0000-0000-0000E5020000}"/>
    <cellStyle name="Обычный 96 9 4" xfId="742" xr:uid="{00000000-0005-0000-0000-0000E6020000}"/>
    <cellStyle name="Обычный 96 9 5" xfId="743" xr:uid="{00000000-0005-0000-0000-0000E7020000}"/>
    <cellStyle name="Обычный 96 9 6" xfId="744" xr:uid="{00000000-0005-0000-0000-0000E8020000}"/>
    <cellStyle name="Обычный 96 9 7" xfId="745" xr:uid="{00000000-0005-0000-0000-0000E9020000}"/>
    <cellStyle name="Обычный 96 9 8" xfId="746" xr:uid="{00000000-0005-0000-0000-0000EA020000}"/>
    <cellStyle name="Финансовый 2" xfId="747" xr:uid="{00000000-0005-0000-0000-0000EB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view="pageBreakPreview" zoomScale="80" zoomScaleNormal="80" zoomScaleSheetLayoutView="80" workbookViewId="0">
      <pane ySplit="3" topLeftCell="A22" activePane="bottomLeft" state="frozen"/>
      <selection pane="bottomLeft" activeCell="H21" sqref="H21"/>
    </sheetView>
  </sheetViews>
  <sheetFormatPr defaultColWidth="9.140625" defaultRowHeight="15.75" x14ac:dyDescent="0.25"/>
  <cols>
    <col min="1" max="1" width="6.42578125" style="1" customWidth="1"/>
    <col min="2" max="2" width="31.5703125" style="1" customWidth="1"/>
    <col min="3" max="3" width="35.42578125" style="1" customWidth="1"/>
    <col min="4" max="4" width="9.140625" style="57" customWidth="1"/>
    <col min="5" max="5" width="23.5703125" style="58" customWidth="1"/>
    <col min="6" max="6" width="29.42578125" style="58" customWidth="1"/>
    <col min="7" max="7" width="24.140625" style="1" customWidth="1"/>
    <col min="8" max="16384" width="9.140625" style="1"/>
  </cols>
  <sheetData>
    <row r="2" spans="1:6" ht="48.75" customHeight="1" x14ac:dyDescent="0.25">
      <c r="B2" s="81" t="s">
        <v>0</v>
      </c>
      <c r="C2" s="81"/>
      <c r="D2" s="81"/>
      <c r="E2" s="81"/>
      <c r="F2" s="81"/>
    </row>
    <row r="3" spans="1:6" s="5" customFormat="1" ht="50.25" customHeight="1" x14ac:dyDescent="0.25">
      <c r="A3" s="2" t="s">
        <v>1</v>
      </c>
      <c r="B3" s="2" t="s">
        <v>2</v>
      </c>
      <c r="C3" s="3" t="s">
        <v>3</v>
      </c>
      <c r="D3" s="2" t="s">
        <v>4</v>
      </c>
      <c r="E3" s="4" t="s">
        <v>5</v>
      </c>
      <c r="F3" s="4" t="s">
        <v>6</v>
      </c>
    </row>
    <row r="4" spans="1:6" s="10" customFormat="1" ht="29.25" customHeight="1" x14ac:dyDescent="0.25">
      <c r="A4" s="6"/>
      <c r="B4" s="7" t="s">
        <v>7</v>
      </c>
      <c r="C4" s="8"/>
      <c r="D4" s="9">
        <f>D5+D22+D25+D28+D30+D33</f>
        <v>39</v>
      </c>
      <c r="E4" s="9"/>
      <c r="F4" s="9">
        <f>F5+F22+F25+F28+F30+F33</f>
        <v>1919537826</v>
      </c>
    </row>
    <row r="5" spans="1:6" s="10" customFormat="1" ht="24" customHeight="1" x14ac:dyDescent="0.25">
      <c r="A5" s="6"/>
      <c r="B5" s="77" t="s">
        <v>8</v>
      </c>
      <c r="C5" s="8"/>
      <c r="D5" s="11">
        <f>SUM(D6:D21)</f>
        <v>27</v>
      </c>
      <c r="E5" s="11"/>
      <c r="F5" s="12">
        <f>SUM(F6:F21)</f>
        <v>1309699829</v>
      </c>
    </row>
    <row r="6" spans="1:6" x14ac:dyDescent="0.25">
      <c r="A6" s="13">
        <v>1</v>
      </c>
      <c r="B6" s="78"/>
      <c r="C6" s="15" t="s">
        <v>35</v>
      </c>
      <c r="D6" s="16">
        <v>1</v>
      </c>
      <c r="E6" s="17">
        <v>61300000</v>
      </c>
      <c r="F6" s="14">
        <f>D6*E6</f>
        <v>61300000</v>
      </c>
    </row>
    <row r="7" spans="1:6" ht="31.5" x14ac:dyDescent="0.25">
      <c r="A7" s="13">
        <v>2</v>
      </c>
      <c r="B7" s="78"/>
      <c r="C7" s="18" t="s">
        <v>9</v>
      </c>
      <c r="D7" s="16">
        <v>1</v>
      </c>
      <c r="E7" s="17">
        <v>19990900</v>
      </c>
      <c r="F7" s="14">
        <f t="shared" ref="F7:F21" si="0">D7*E7</f>
        <v>19990900</v>
      </c>
    </row>
    <row r="8" spans="1:6" ht="38.25" customHeight="1" x14ac:dyDescent="0.25">
      <c r="A8" s="13">
        <v>3</v>
      </c>
      <c r="B8" s="78"/>
      <c r="C8" s="19" t="s">
        <v>10</v>
      </c>
      <c r="D8" s="16">
        <v>1</v>
      </c>
      <c r="E8" s="20">
        <v>185000000</v>
      </c>
      <c r="F8" s="14">
        <f t="shared" si="0"/>
        <v>185000000</v>
      </c>
    </row>
    <row r="9" spans="1:6" ht="45" x14ac:dyDescent="0.25">
      <c r="A9" s="13">
        <v>4</v>
      </c>
      <c r="B9" s="78"/>
      <c r="C9" s="21" t="s">
        <v>11</v>
      </c>
      <c r="D9" s="22">
        <v>1</v>
      </c>
      <c r="E9" s="20">
        <v>201223210</v>
      </c>
      <c r="F9" s="14">
        <f t="shared" si="0"/>
        <v>201223210</v>
      </c>
    </row>
    <row r="10" spans="1:6" ht="44.25" customHeight="1" x14ac:dyDescent="0.25">
      <c r="A10" s="13">
        <v>5</v>
      </c>
      <c r="B10" s="78"/>
      <c r="C10" s="61" t="s">
        <v>37</v>
      </c>
      <c r="D10" s="22">
        <v>1</v>
      </c>
      <c r="E10" s="20">
        <v>160000000</v>
      </c>
      <c r="F10" s="14">
        <f t="shared" si="0"/>
        <v>160000000</v>
      </c>
    </row>
    <row r="11" spans="1:6" ht="63" x14ac:dyDescent="0.25">
      <c r="A11" s="13">
        <v>6</v>
      </c>
      <c r="B11" s="78"/>
      <c r="C11" s="18" t="s">
        <v>12</v>
      </c>
      <c r="D11" s="16">
        <v>1</v>
      </c>
      <c r="E11" s="17">
        <v>10200200</v>
      </c>
      <c r="F11" s="14">
        <f t="shared" si="0"/>
        <v>10200200</v>
      </c>
    </row>
    <row r="12" spans="1:6" ht="47.25" x14ac:dyDescent="0.25">
      <c r="A12" s="13">
        <v>7</v>
      </c>
      <c r="B12" s="78"/>
      <c r="C12" s="18" t="s">
        <v>13</v>
      </c>
      <c r="D12" s="16">
        <v>2</v>
      </c>
      <c r="E12" s="59">
        <v>44150000</v>
      </c>
      <c r="F12" s="14">
        <f t="shared" si="0"/>
        <v>88300000</v>
      </c>
    </row>
    <row r="13" spans="1:6" ht="60" x14ac:dyDescent="0.25">
      <c r="A13" s="13">
        <v>8</v>
      </c>
      <c r="B13" s="78"/>
      <c r="C13" s="60" t="s">
        <v>36</v>
      </c>
      <c r="D13" s="25">
        <v>1</v>
      </c>
      <c r="E13" s="20">
        <v>195705000</v>
      </c>
      <c r="F13" s="14">
        <f t="shared" si="0"/>
        <v>195705000</v>
      </c>
    </row>
    <row r="14" spans="1:6" ht="63" x14ac:dyDescent="0.25">
      <c r="A14" s="13">
        <v>9</v>
      </c>
      <c r="B14" s="78"/>
      <c r="C14" s="24" t="s">
        <v>14</v>
      </c>
      <c r="D14" s="25">
        <v>1</v>
      </c>
      <c r="E14" s="20">
        <v>48000000</v>
      </c>
      <c r="F14" s="14">
        <f t="shared" si="0"/>
        <v>48000000</v>
      </c>
    </row>
    <row r="15" spans="1:6" ht="63" x14ac:dyDescent="0.25">
      <c r="A15" s="13">
        <v>10</v>
      </c>
      <c r="B15" s="27"/>
      <c r="C15" s="24" t="s">
        <v>15</v>
      </c>
      <c r="D15" s="25">
        <v>2</v>
      </c>
      <c r="E15" s="26">
        <v>16780000</v>
      </c>
      <c r="F15" s="14">
        <f t="shared" si="0"/>
        <v>33560000</v>
      </c>
    </row>
    <row r="16" spans="1:6" ht="63" x14ac:dyDescent="0.25">
      <c r="A16" s="13">
        <v>11</v>
      </c>
      <c r="B16" s="27"/>
      <c r="C16" s="24" t="s">
        <v>16</v>
      </c>
      <c r="D16" s="25">
        <v>1</v>
      </c>
      <c r="E16" s="26">
        <v>15580000</v>
      </c>
      <c r="F16" s="14">
        <f t="shared" si="0"/>
        <v>15580000</v>
      </c>
    </row>
    <row r="17" spans="1:6" ht="47.25" x14ac:dyDescent="0.25">
      <c r="A17" s="13">
        <v>12</v>
      </c>
      <c r="B17" s="27"/>
      <c r="C17" s="24" t="s">
        <v>17</v>
      </c>
      <c r="D17" s="25">
        <v>1</v>
      </c>
      <c r="E17" s="26">
        <v>23880000</v>
      </c>
      <c r="F17" s="14">
        <f t="shared" si="0"/>
        <v>23880000</v>
      </c>
    </row>
    <row r="18" spans="1:6" ht="63" x14ac:dyDescent="0.25">
      <c r="A18" s="13">
        <v>13</v>
      </c>
      <c r="B18" s="27"/>
      <c r="C18" s="24" t="s">
        <v>18</v>
      </c>
      <c r="D18" s="25">
        <v>2</v>
      </c>
      <c r="E18" s="26">
        <v>18629000</v>
      </c>
      <c r="F18" s="14">
        <f t="shared" si="0"/>
        <v>37258000</v>
      </c>
    </row>
    <row r="19" spans="1:6" ht="31.5" x14ac:dyDescent="0.25">
      <c r="A19" s="13">
        <v>14</v>
      </c>
      <c r="B19" s="27"/>
      <c r="C19" s="24" t="s">
        <v>19</v>
      </c>
      <c r="D19" s="25">
        <v>1</v>
      </c>
      <c r="E19" s="26">
        <v>19818606</v>
      </c>
      <c r="F19" s="14">
        <f t="shared" si="0"/>
        <v>19818606</v>
      </c>
    </row>
    <row r="20" spans="1:6" ht="31.5" x14ac:dyDescent="0.25">
      <c r="A20" s="13">
        <v>15</v>
      </c>
      <c r="B20" s="27"/>
      <c r="C20" s="24" t="s">
        <v>20</v>
      </c>
      <c r="D20" s="25">
        <v>1</v>
      </c>
      <c r="E20" s="26">
        <v>29973913</v>
      </c>
      <c r="F20" s="14">
        <f t="shared" si="0"/>
        <v>29973913</v>
      </c>
    </row>
    <row r="21" spans="1:6" ht="63" x14ac:dyDescent="0.25">
      <c r="A21" s="13">
        <v>16</v>
      </c>
      <c r="B21" s="27"/>
      <c r="C21" s="18" t="s">
        <v>21</v>
      </c>
      <c r="D21" s="16">
        <v>9</v>
      </c>
      <c r="E21" s="17">
        <v>19990000</v>
      </c>
      <c r="F21" s="14">
        <f t="shared" si="0"/>
        <v>179910000</v>
      </c>
    </row>
    <row r="22" spans="1:6" s="10" customFormat="1" ht="15.75" customHeight="1" x14ac:dyDescent="0.25">
      <c r="A22" s="13">
        <v>17</v>
      </c>
      <c r="B22" s="77" t="s">
        <v>22</v>
      </c>
      <c r="C22" s="28"/>
      <c r="D22" s="29">
        <f>SUM(D23:D24)</f>
        <v>2</v>
      </c>
      <c r="E22" s="29"/>
      <c r="F22" s="30">
        <f>SUM(F23:F24)</f>
        <v>219706502</v>
      </c>
    </row>
    <row r="23" spans="1:6" ht="63" x14ac:dyDescent="0.25">
      <c r="A23" s="13">
        <v>18</v>
      </c>
      <c r="B23" s="78"/>
      <c r="C23" s="31" t="s">
        <v>23</v>
      </c>
      <c r="D23" s="32">
        <v>1</v>
      </c>
      <c r="E23" s="33">
        <v>105270000</v>
      </c>
      <c r="F23" s="33">
        <f>D23*E23</f>
        <v>105270000</v>
      </c>
    </row>
    <row r="24" spans="1:6" ht="47.25" x14ac:dyDescent="0.25">
      <c r="A24" s="13">
        <v>19</v>
      </c>
      <c r="B24" s="78"/>
      <c r="C24" s="31" t="s">
        <v>24</v>
      </c>
      <c r="D24" s="32">
        <v>1</v>
      </c>
      <c r="E24" s="33">
        <v>114436502</v>
      </c>
      <c r="F24" s="33">
        <f>D24*E24</f>
        <v>114436502</v>
      </c>
    </row>
    <row r="25" spans="1:6" s="10" customFormat="1" ht="15.75" customHeight="1" x14ac:dyDescent="0.25">
      <c r="A25" s="13">
        <v>20</v>
      </c>
      <c r="B25" s="34"/>
      <c r="C25" s="35"/>
      <c r="D25" s="36">
        <f>SUM(D26:D27)</f>
        <v>4</v>
      </c>
      <c r="E25" s="36"/>
      <c r="F25" s="37">
        <f t="shared" ref="F25" si="1">SUM(F26:F27)</f>
        <v>79978000</v>
      </c>
    </row>
    <row r="26" spans="1:6" ht="68.25" customHeight="1" x14ac:dyDescent="0.25">
      <c r="A26" s="13">
        <v>21</v>
      </c>
      <c r="B26" s="77" t="s">
        <v>25</v>
      </c>
      <c r="C26" s="23" t="s">
        <v>26</v>
      </c>
      <c r="D26" s="32">
        <v>2</v>
      </c>
      <c r="E26" s="33">
        <v>19999000</v>
      </c>
      <c r="F26" s="33">
        <f>D26*E26</f>
        <v>39998000</v>
      </c>
    </row>
    <row r="27" spans="1:6" ht="45" x14ac:dyDescent="0.25">
      <c r="A27" s="13">
        <v>22</v>
      </c>
      <c r="B27" s="79"/>
      <c r="C27" s="38" t="s">
        <v>27</v>
      </c>
      <c r="D27" s="32">
        <v>2</v>
      </c>
      <c r="E27" s="33">
        <v>19990000</v>
      </c>
      <c r="F27" s="39">
        <f>D27*E27</f>
        <v>39980000</v>
      </c>
    </row>
    <row r="28" spans="1:6" s="10" customFormat="1" ht="17.25" customHeight="1" x14ac:dyDescent="0.25">
      <c r="A28" s="13">
        <v>23</v>
      </c>
      <c r="B28" s="40"/>
      <c r="C28" s="35"/>
      <c r="D28" s="41">
        <f>SUM(D29:D29)</f>
        <v>1</v>
      </c>
      <c r="E28" s="41"/>
      <c r="F28" s="42">
        <f>SUM(F29:F29)</f>
        <v>107153495</v>
      </c>
    </row>
    <row r="29" spans="1:6" ht="51" customHeight="1" x14ac:dyDescent="0.25">
      <c r="A29" s="13">
        <v>24</v>
      </c>
      <c r="B29" s="43" t="s">
        <v>28</v>
      </c>
      <c r="C29" s="44" t="s">
        <v>29</v>
      </c>
      <c r="D29" s="32">
        <v>1</v>
      </c>
      <c r="E29" s="33">
        <v>107153495</v>
      </c>
      <c r="F29" s="33">
        <v>107153495</v>
      </c>
    </row>
    <row r="30" spans="1:6" ht="15.75" customHeight="1" x14ac:dyDescent="0.25">
      <c r="A30" s="13">
        <v>25</v>
      </c>
      <c r="B30" s="77" t="s">
        <v>30</v>
      </c>
      <c r="C30" s="45"/>
      <c r="D30" s="46">
        <f>SUM(D31:D32)</f>
        <v>4</v>
      </c>
      <c r="E30" s="46"/>
      <c r="F30" s="46">
        <f t="shared" ref="F30" si="2">SUM(F31:F32)</f>
        <v>179000000</v>
      </c>
    </row>
    <row r="31" spans="1:6" ht="31.5" x14ac:dyDescent="0.25">
      <c r="A31" s="13">
        <v>26</v>
      </c>
      <c r="B31" s="78"/>
      <c r="C31" s="31" t="s">
        <v>31</v>
      </c>
      <c r="D31" s="47">
        <v>1</v>
      </c>
      <c r="E31" s="48">
        <v>77000000</v>
      </c>
      <c r="F31" s="48">
        <f t="shared" ref="F31:F32" si="3">D31*E31</f>
        <v>77000000</v>
      </c>
    </row>
    <row r="32" spans="1:6" x14ac:dyDescent="0.25">
      <c r="A32" s="13">
        <v>27</v>
      </c>
      <c r="B32" s="78"/>
      <c r="C32" s="31" t="s">
        <v>32</v>
      </c>
      <c r="D32" s="47">
        <v>3</v>
      </c>
      <c r="E32" s="48">
        <v>34000000</v>
      </c>
      <c r="F32" s="48">
        <f t="shared" si="3"/>
        <v>102000000</v>
      </c>
    </row>
    <row r="33" spans="1:6" x14ac:dyDescent="0.25">
      <c r="A33" s="13">
        <v>28</v>
      </c>
      <c r="B33" s="82" t="s">
        <v>33</v>
      </c>
      <c r="C33" s="45"/>
      <c r="D33" s="46">
        <f>D34</f>
        <v>1</v>
      </c>
      <c r="E33" s="42"/>
      <c r="F33" s="42">
        <f t="shared" ref="F33" si="4">F34</f>
        <v>24000000</v>
      </c>
    </row>
    <row r="34" spans="1:6" ht="57.75" customHeight="1" x14ac:dyDescent="0.25">
      <c r="A34" s="13">
        <v>29</v>
      </c>
      <c r="B34" s="83"/>
      <c r="C34" s="31" t="s">
        <v>34</v>
      </c>
      <c r="D34" s="32">
        <v>1</v>
      </c>
      <c r="E34" s="33">
        <v>24000000</v>
      </c>
      <c r="F34" s="33">
        <f>D34*E34</f>
        <v>24000000</v>
      </c>
    </row>
    <row r="35" spans="1:6" x14ac:dyDescent="0.25">
      <c r="A35" s="49"/>
      <c r="B35" s="50"/>
      <c r="C35" s="50"/>
      <c r="D35" s="51"/>
      <c r="E35" s="52"/>
      <c r="F35" s="52"/>
    </row>
    <row r="36" spans="1:6" s="53" customFormat="1" ht="18.75" x14ac:dyDescent="0.3">
      <c r="A36" s="53" t="s">
        <v>38</v>
      </c>
      <c r="B36" s="54"/>
      <c r="C36" s="54"/>
      <c r="D36" s="55"/>
      <c r="E36" s="56"/>
      <c r="F36" s="56"/>
    </row>
    <row r="37" spans="1:6" ht="15" customHeight="1" x14ac:dyDescent="0.25">
      <c r="A37" s="1" t="s">
        <v>39</v>
      </c>
      <c r="B37" s="50"/>
      <c r="C37" s="50"/>
      <c r="D37" s="51"/>
      <c r="E37" s="52"/>
      <c r="F37" s="52"/>
    </row>
    <row r="38" spans="1:6" x14ac:dyDescent="0.25">
      <c r="B38" s="50"/>
      <c r="C38" s="50"/>
      <c r="D38" s="51"/>
      <c r="E38" s="52"/>
      <c r="F38" s="52"/>
    </row>
    <row r="39" spans="1:6" x14ac:dyDescent="0.25">
      <c r="B39" s="50"/>
      <c r="C39" s="50"/>
      <c r="D39" s="51"/>
      <c r="E39" s="52"/>
      <c r="F39" s="52"/>
    </row>
    <row r="40" spans="1:6" x14ac:dyDescent="0.25">
      <c r="B40" s="50"/>
      <c r="C40" s="50"/>
      <c r="D40" s="51"/>
      <c r="E40" s="52"/>
      <c r="F40" s="52"/>
    </row>
    <row r="41" spans="1:6" x14ac:dyDescent="0.25">
      <c r="B41" s="50"/>
      <c r="C41" s="50"/>
      <c r="D41" s="51"/>
      <c r="E41" s="52"/>
      <c r="F41" s="52"/>
    </row>
    <row r="42" spans="1:6" x14ac:dyDescent="0.25">
      <c r="B42" s="50"/>
      <c r="C42" s="50"/>
      <c r="D42" s="51"/>
      <c r="E42" s="52"/>
      <c r="F42" s="52"/>
    </row>
  </sheetData>
  <autoFilter ref="A2:F26" xr:uid="{00000000-0009-0000-0000-000000000000}">
    <filterColumn colId="3" showButton="0"/>
    <filterColumn colId="4" showButton="0"/>
    <filterColumn colId="5" showButton="0"/>
  </autoFilter>
  <mergeCells count="6">
    <mergeCell ref="B33:B34"/>
    <mergeCell ref="B2:F2"/>
    <mergeCell ref="B5:B14"/>
    <mergeCell ref="B22:B24"/>
    <mergeCell ref="B26:B27"/>
    <mergeCell ref="B30:B32"/>
  </mergeCells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7"/>
  <sheetViews>
    <sheetView tabSelected="1" view="pageBreakPreview" zoomScale="80" zoomScaleNormal="80" zoomScaleSheetLayoutView="80" workbookViewId="0">
      <pane ySplit="3" topLeftCell="A4" activePane="bottomLeft" state="frozen"/>
      <selection pane="bottomLeft" activeCell="D9" sqref="D9"/>
    </sheetView>
  </sheetViews>
  <sheetFormatPr defaultColWidth="9.140625" defaultRowHeight="15.75" x14ac:dyDescent="0.25"/>
  <cols>
    <col min="1" max="1" width="6.42578125" style="1" customWidth="1"/>
    <col min="2" max="2" width="31.5703125" style="1" customWidth="1"/>
    <col min="3" max="3" width="35.42578125" style="1" customWidth="1"/>
    <col min="4" max="4" width="30.28515625" style="57" customWidth="1"/>
    <col min="5" max="5" width="23.5703125" style="58" customWidth="1"/>
    <col min="6" max="6" width="32.42578125" style="58" customWidth="1"/>
    <col min="7" max="7" width="21.42578125" style="58" customWidth="1"/>
    <col min="8" max="8" width="22.140625" style="58" customWidth="1"/>
    <col min="9" max="9" width="24.140625" style="1" customWidth="1"/>
    <col min="10" max="16384" width="9.140625" style="1"/>
  </cols>
  <sheetData>
    <row r="2" spans="1:8" ht="48.75" customHeight="1" x14ac:dyDescent="0.25">
      <c r="B2" s="81" t="s">
        <v>81</v>
      </c>
      <c r="C2" s="81"/>
      <c r="D2" s="81"/>
      <c r="E2" s="81"/>
      <c r="F2" s="81"/>
      <c r="G2" s="81"/>
      <c r="H2" s="81"/>
    </row>
    <row r="3" spans="1:8" s="5" customFormat="1" ht="50.25" customHeight="1" x14ac:dyDescent="0.25">
      <c r="A3" s="2" t="s">
        <v>1</v>
      </c>
      <c r="B3" s="2" t="s">
        <v>2</v>
      </c>
      <c r="C3" s="3" t="s">
        <v>3</v>
      </c>
      <c r="D3" s="2" t="s">
        <v>4</v>
      </c>
      <c r="E3" s="4" t="s">
        <v>5</v>
      </c>
      <c r="F3" s="67" t="s">
        <v>6</v>
      </c>
      <c r="G3" s="4" t="s">
        <v>50</v>
      </c>
      <c r="H3" s="4" t="s">
        <v>51</v>
      </c>
    </row>
    <row r="4" spans="1:8" s="10" customFormat="1" ht="41.25" customHeight="1" x14ac:dyDescent="0.25">
      <c r="A4" s="6"/>
      <c r="B4" s="7" t="s">
        <v>7</v>
      </c>
      <c r="C4" s="8"/>
      <c r="D4" s="68">
        <v>30</v>
      </c>
      <c r="E4" s="68"/>
      <c r="F4" s="68">
        <v>1578929318</v>
      </c>
      <c r="G4" s="9"/>
      <c r="H4" s="9"/>
    </row>
    <row r="5" spans="1:8" s="10" customFormat="1" ht="24" customHeight="1" x14ac:dyDescent="0.25">
      <c r="A5" s="6"/>
      <c r="B5" s="77" t="s">
        <v>8</v>
      </c>
      <c r="C5" s="8"/>
      <c r="D5" s="11">
        <f>SUM(D6:D17)</f>
        <v>26</v>
      </c>
      <c r="E5" s="11"/>
      <c r="F5" s="69">
        <f>SUM(F6:F17)</f>
        <v>1279244816</v>
      </c>
      <c r="G5" s="12"/>
      <c r="H5" s="12"/>
    </row>
    <row r="6" spans="1:8" ht="23.25" customHeight="1" x14ac:dyDescent="0.25">
      <c r="A6" s="13">
        <v>1</v>
      </c>
      <c r="B6" s="78"/>
      <c r="C6" s="84" t="s">
        <v>35</v>
      </c>
      <c r="D6" s="16">
        <v>1</v>
      </c>
      <c r="E6" s="17">
        <v>61300000</v>
      </c>
      <c r="F6" s="70">
        <f>D6*E6</f>
        <v>61300000</v>
      </c>
      <c r="G6" s="14" t="s">
        <v>60</v>
      </c>
      <c r="H6" s="14" t="s">
        <v>61</v>
      </c>
    </row>
    <row r="7" spans="1:8" ht="38.25" customHeight="1" x14ac:dyDescent="0.25">
      <c r="A7" s="13">
        <v>3</v>
      </c>
      <c r="B7" s="78"/>
      <c r="C7" s="85" t="s">
        <v>40</v>
      </c>
      <c r="D7" s="16">
        <v>1</v>
      </c>
      <c r="E7" s="20">
        <v>185000000</v>
      </c>
      <c r="F7" s="70">
        <f t="shared" ref="F7:F17" si="0">D7*E7</f>
        <v>185000000</v>
      </c>
      <c r="G7" s="14" t="s">
        <v>62</v>
      </c>
      <c r="H7" s="14" t="s">
        <v>63</v>
      </c>
    </row>
    <row r="8" spans="1:8" s="76" customFormat="1" ht="45" x14ac:dyDescent="0.25">
      <c r="A8" s="75">
        <v>4</v>
      </c>
      <c r="B8" s="78"/>
      <c r="C8" s="86" t="s">
        <v>41</v>
      </c>
      <c r="D8" s="22">
        <v>1</v>
      </c>
      <c r="E8" s="20">
        <v>201223210</v>
      </c>
      <c r="F8" s="71">
        <f t="shared" si="0"/>
        <v>201223210</v>
      </c>
      <c r="G8" s="62" t="s">
        <v>64</v>
      </c>
      <c r="H8" s="62" t="s">
        <v>65</v>
      </c>
    </row>
    <row r="9" spans="1:8" s="76" customFormat="1" ht="44.25" customHeight="1" x14ac:dyDescent="0.25">
      <c r="A9" s="75">
        <v>5</v>
      </c>
      <c r="B9" s="78"/>
      <c r="C9" s="87" t="s">
        <v>49</v>
      </c>
      <c r="D9" s="22">
        <v>1</v>
      </c>
      <c r="E9" s="20">
        <v>160000000</v>
      </c>
      <c r="F9" s="71">
        <f t="shared" si="0"/>
        <v>160000000</v>
      </c>
      <c r="G9" s="62" t="s">
        <v>66</v>
      </c>
      <c r="H9" s="62" t="s">
        <v>67</v>
      </c>
    </row>
    <row r="10" spans="1:8" ht="31.5" x14ac:dyDescent="0.25">
      <c r="A10" s="13">
        <v>7</v>
      </c>
      <c r="B10" s="78"/>
      <c r="C10" s="88" t="s">
        <v>42</v>
      </c>
      <c r="D10" s="16">
        <v>3</v>
      </c>
      <c r="E10" s="59">
        <v>44150000</v>
      </c>
      <c r="F10" s="70">
        <f t="shared" si="0"/>
        <v>132450000</v>
      </c>
      <c r="G10" s="14" t="s">
        <v>68</v>
      </c>
      <c r="H10" s="14" t="s">
        <v>69</v>
      </c>
    </row>
    <row r="11" spans="1:8" ht="31.5" customHeight="1" x14ac:dyDescent="0.25">
      <c r="A11" s="13">
        <v>8</v>
      </c>
      <c r="B11" s="78"/>
      <c r="C11" s="89" t="s">
        <v>43</v>
      </c>
      <c r="D11" s="25">
        <v>1</v>
      </c>
      <c r="E11" s="20">
        <v>195705000</v>
      </c>
      <c r="F11" s="70">
        <f t="shared" si="0"/>
        <v>195705000</v>
      </c>
      <c r="G11" s="14" t="s">
        <v>70</v>
      </c>
      <c r="H11" s="14" t="s">
        <v>71</v>
      </c>
    </row>
    <row r="12" spans="1:8" ht="63" x14ac:dyDescent="0.25">
      <c r="A12" s="13">
        <v>10</v>
      </c>
      <c r="B12" s="78"/>
      <c r="C12" s="90" t="s">
        <v>15</v>
      </c>
      <c r="D12" s="25">
        <v>4</v>
      </c>
      <c r="E12" s="26">
        <v>16780000</v>
      </c>
      <c r="F12" s="70">
        <f t="shared" si="0"/>
        <v>67120000</v>
      </c>
      <c r="G12" s="14" t="s">
        <v>72</v>
      </c>
      <c r="H12" s="14" t="s">
        <v>73</v>
      </c>
    </row>
    <row r="13" spans="1:8" ht="63" x14ac:dyDescent="0.25">
      <c r="A13" s="13">
        <v>11</v>
      </c>
      <c r="B13" s="78"/>
      <c r="C13" s="90" t="s">
        <v>16</v>
      </c>
      <c r="D13" s="25">
        <v>1</v>
      </c>
      <c r="E13" s="26">
        <v>15580000</v>
      </c>
      <c r="F13" s="70">
        <f t="shared" si="0"/>
        <v>15580000</v>
      </c>
      <c r="G13" s="14" t="s">
        <v>72</v>
      </c>
      <c r="H13" s="14" t="s">
        <v>74</v>
      </c>
    </row>
    <row r="14" spans="1:8" ht="47.25" x14ac:dyDescent="0.25">
      <c r="A14" s="13">
        <v>12</v>
      </c>
      <c r="B14" s="78"/>
      <c r="C14" s="90" t="s">
        <v>17</v>
      </c>
      <c r="D14" s="25">
        <v>1</v>
      </c>
      <c r="E14" s="26">
        <v>23880000</v>
      </c>
      <c r="F14" s="70">
        <f t="shared" si="0"/>
        <v>23880000</v>
      </c>
      <c r="G14" s="14" t="s">
        <v>72</v>
      </c>
      <c r="H14" s="14" t="s">
        <v>75</v>
      </c>
    </row>
    <row r="15" spans="1:8" ht="63" x14ac:dyDescent="0.25">
      <c r="A15" s="13">
        <v>13</v>
      </c>
      <c r="B15" s="78"/>
      <c r="C15" s="90" t="s">
        <v>18</v>
      </c>
      <c r="D15" s="25">
        <v>2</v>
      </c>
      <c r="E15" s="26">
        <v>18629000</v>
      </c>
      <c r="F15" s="70">
        <f t="shared" si="0"/>
        <v>37258000</v>
      </c>
      <c r="G15" s="14" t="s">
        <v>72</v>
      </c>
      <c r="H15" s="14" t="s">
        <v>76</v>
      </c>
    </row>
    <row r="16" spans="1:8" ht="31.5" customHeight="1" x14ac:dyDescent="0.25">
      <c r="A16" s="13">
        <v>14</v>
      </c>
      <c r="B16" s="78"/>
      <c r="C16" s="90" t="s">
        <v>19</v>
      </c>
      <c r="D16" s="25">
        <v>1</v>
      </c>
      <c r="E16" s="26">
        <v>19818606</v>
      </c>
      <c r="F16" s="70">
        <f t="shared" si="0"/>
        <v>19818606</v>
      </c>
      <c r="G16" s="14" t="s">
        <v>77</v>
      </c>
      <c r="H16" s="14" t="s">
        <v>78</v>
      </c>
    </row>
    <row r="17" spans="1:8" ht="47.25" x14ac:dyDescent="0.25">
      <c r="A17" s="13">
        <v>16</v>
      </c>
      <c r="B17" s="79"/>
      <c r="C17" s="88" t="s">
        <v>44</v>
      </c>
      <c r="D17" s="16">
        <v>9</v>
      </c>
      <c r="E17" s="17">
        <v>19990000</v>
      </c>
      <c r="F17" s="70">
        <f t="shared" si="0"/>
        <v>179910000</v>
      </c>
      <c r="G17" s="14" t="s">
        <v>79</v>
      </c>
      <c r="H17" s="14" t="s">
        <v>80</v>
      </c>
    </row>
    <row r="18" spans="1:8" s="10" customFormat="1" ht="15.75" customHeight="1" x14ac:dyDescent="0.25">
      <c r="A18" s="13">
        <v>17</v>
      </c>
      <c r="B18" s="77" t="s">
        <v>22</v>
      </c>
      <c r="C18" s="28"/>
      <c r="D18" s="29">
        <f>SUM(D19:D20)</f>
        <v>2</v>
      </c>
      <c r="E18" s="29"/>
      <c r="F18" s="30">
        <f>SUM(F19:F20)</f>
        <v>219706502</v>
      </c>
      <c r="G18" s="74"/>
      <c r="H18" s="74"/>
    </row>
    <row r="19" spans="1:8" ht="31.5" x14ac:dyDescent="0.25">
      <c r="A19" s="13">
        <v>18</v>
      </c>
      <c r="B19" s="78"/>
      <c r="C19" s="91" t="s">
        <v>48</v>
      </c>
      <c r="D19" s="32">
        <v>1</v>
      </c>
      <c r="E19" s="33">
        <v>105270000</v>
      </c>
      <c r="F19" s="72">
        <f>D19*E19</f>
        <v>105270000</v>
      </c>
      <c r="G19" s="33" t="s">
        <v>56</v>
      </c>
      <c r="H19" s="33" t="s">
        <v>58</v>
      </c>
    </row>
    <row r="20" spans="1:8" ht="47.25" x14ac:dyDescent="0.25">
      <c r="A20" s="13">
        <v>19</v>
      </c>
      <c r="B20" s="78"/>
      <c r="C20" s="91" t="s">
        <v>45</v>
      </c>
      <c r="D20" s="32">
        <v>1</v>
      </c>
      <c r="E20" s="33">
        <v>114436502</v>
      </c>
      <c r="F20" s="72">
        <f>D20*E20</f>
        <v>114436502</v>
      </c>
      <c r="G20" s="33" t="s">
        <v>57</v>
      </c>
      <c r="H20" s="33" t="s">
        <v>59</v>
      </c>
    </row>
    <row r="21" spans="1:8" s="10" customFormat="1" ht="15.75" customHeight="1" x14ac:dyDescent="0.25">
      <c r="A21" s="13">
        <v>20</v>
      </c>
      <c r="B21" s="34"/>
      <c r="C21" s="35"/>
      <c r="D21" s="36">
        <f>SUM(D22:D23)</f>
        <v>4</v>
      </c>
      <c r="E21" s="36"/>
      <c r="F21" s="73">
        <f t="shared" ref="F21" si="1">SUM(F22:F23)</f>
        <v>79978000</v>
      </c>
      <c r="G21" s="42"/>
      <c r="H21" s="42"/>
    </row>
    <row r="22" spans="1:8" ht="68.25" customHeight="1" x14ac:dyDescent="0.25">
      <c r="A22" s="2">
        <v>21</v>
      </c>
      <c r="B22" s="80" t="s">
        <v>25</v>
      </c>
      <c r="C22" s="38" t="s">
        <v>46</v>
      </c>
      <c r="D22" s="32">
        <v>2</v>
      </c>
      <c r="E22" s="33">
        <v>19999000</v>
      </c>
      <c r="F22" s="33">
        <f>D22*E22</f>
        <v>39998000</v>
      </c>
      <c r="G22" s="14" t="s">
        <v>52</v>
      </c>
      <c r="H22" s="14" t="s">
        <v>54</v>
      </c>
    </row>
    <row r="23" spans="1:8" ht="45" x14ac:dyDescent="0.25">
      <c r="A23" s="2">
        <v>22</v>
      </c>
      <c r="B23" s="80"/>
      <c r="C23" s="38" t="s">
        <v>47</v>
      </c>
      <c r="D23" s="32">
        <v>2</v>
      </c>
      <c r="E23" s="33">
        <v>19990000</v>
      </c>
      <c r="F23" s="33">
        <f>D23*E23</f>
        <v>39980000</v>
      </c>
      <c r="G23" s="14" t="s">
        <v>53</v>
      </c>
      <c r="H23" s="14" t="s">
        <v>55</v>
      </c>
    </row>
    <row r="24" spans="1:8" s="5" customFormat="1" ht="18.75" x14ac:dyDescent="0.3">
      <c r="B24" s="65"/>
      <c r="C24" s="66"/>
      <c r="D24" s="63"/>
      <c r="E24" s="64"/>
      <c r="F24" s="64"/>
      <c r="G24" s="64"/>
      <c r="H24" s="64"/>
    </row>
    <row r="25" spans="1:8" x14ac:dyDescent="0.25">
      <c r="B25" s="50"/>
      <c r="C25" s="50"/>
      <c r="D25" s="51"/>
      <c r="E25" s="52"/>
      <c r="F25" s="52"/>
      <c r="G25" s="52"/>
      <c r="H25" s="52"/>
    </row>
    <row r="26" spans="1:8" x14ac:dyDescent="0.25">
      <c r="B26" s="50"/>
      <c r="C26" s="50"/>
      <c r="D26" s="51"/>
      <c r="E26" s="52"/>
      <c r="F26" s="52"/>
      <c r="G26" s="52"/>
      <c r="H26" s="52"/>
    </row>
    <row r="27" spans="1:8" x14ac:dyDescent="0.25">
      <c r="B27" s="50"/>
      <c r="C27" s="50"/>
      <c r="D27" s="51"/>
      <c r="E27" s="52"/>
      <c r="F27" s="52"/>
      <c r="G27" s="52"/>
      <c r="H27" s="52"/>
    </row>
  </sheetData>
  <autoFilter ref="A2:F22" xr:uid="{00000000-0009-0000-0000-000001000000}">
    <filterColumn colId="3" showButton="0"/>
    <filterColumn colId="4" showButton="0"/>
    <filterColumn colId="5" showButton="0"/>
  </autoFilter>
  <mergeCells count="4">
    <mergeCell ref="B5:B17"/>
    <mergeCell ref="B18:B20"/>
    <mergeCell ref="B22:B23"/>
    <mergeCell ref="B2:H2"/>
  </mergeCells>
  <pageMargins left="0.23622047244094491" right="0.23622047244094491" top="0.35433070866141736" bottom="0.35433070866141736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оконч (2)</vt:lpstr>
      <vt:lpstr>лизинг</vt:lpstr>
      <vt:lpstr>лизинг!Область_печати</vt:lpstr>
      <vt:lpstr>'оконч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</dc:creator>
  <cp:lastModifiedBy>Пользователь</cp:lastModifiedBy>
  <cp:lastPrinted>2026-10-22T12:41:49Z</cp:lastPrinted>
  <dcterms:created xsi:type="dcterms:W3CDTF">2026-04-02T04:52:41Z</dcterms:created>
  <dcterms:modified xsi:type="dcterms:W3CDTF">2026-10-22T12:42:18Z</dcterms:modified>
</cp:coreProperties>
</file>