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D031659-9415-49B9-8935-073676F48B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3 каз" sheetId="5" r:id="rId1"/>
  </sheets>
  <definedNames>
    <definedName name="_xlnm._FilterDatabase" localSheetId="0" hidden="1">'Приложение 3 каз'!#REF!</definedName>
    <definedName name="_xlnm.Print_Area" localSheetId="0">'Приложение 3 каз'!$A$1:$BK$52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1" i="5" l="1"/>
  <c r="F51" i="5"/>
  <c r="E51" i="5"/>
  <c r="D51" i="5"/>
  <c r="D53" i="5" s="1"/>
  <c r="G50" i="5"/>
  <c r="BJ49" i="5"/>
  <c r="BF49" i="5"/>
  <c r="BB49" i="5"/>
  <c r="AX49" i="5"/>
  <c r="AT49" i="5"/>
  <c r="AP49" i="5"/>
  <c r="AL49" i="5"/>
  <c r="AH49" i="5"/>
  <c r="AD49" i="5"/>
  <c r="Z49" i="5"/>
  <c r="V49" i="5"/>
  <c r="R49" i="5"/>
  <c r="G49" i="5"/>
  <c r="G48" i="5" s="1"/>
  <c r="F48" i="5"/>
  <c r="D48" i="5"/>
  <c r="C48" i="5"/>
  <c r="AX42" i="5"/>
  <c r="AT42" i="5"/>
  <c r="AP42" i="5"/>
  <c r="AX20" i="5"/>
  <c r="AT20" i="5"/>
  <c r="AP20" i="5"/>
  <c r="AX14" i="5"/>
  <c r="AX13" i="5"/>
  <c r="F26" i="5"/>
  <c r="F20" i="5"/>
  <c r="F13" i="5"/>
  <c r="C51" i="5" l="1"/>
  <c r="Z26" i="5" l="1"/>
  <c r="G42" i="5" l="1"/>
  <c r="G36" i="5"/>
  <c r="G30" i="5"/>
  <c r="G26" i="5"/>
  <c r="G23" i="5"/>
  <c r="G20" i="5"/>
  <c r="G13" i="5"/>
  <c r="G8" i="5"/>
</calcChain>
</file>

<file path=xl/sharedStrings.xml><?xml version="1.0" encoding="utf-8"?>
<sst xmlns="http://schemas.openxmlformats.org/spreadsheetml/2006/main" count="205" uniqueCount="77">
  <si>
    <t>факт</t>
  </si>
  <si>
    <t>№ р/с</t>
  </si>
  <si>
    <t>Жобаның атауы</t>
  </si>
  <si>
    <t>Техникалық-экономикалық негіздеме не инвестициялық ұсыныс не жобалау-сметалық құжаттама бойынша жобаның құны, мың теңге</t>
  </si>
  <si>
    <t>Инвестициялық кезең, жылдар</t>
  </si>
  <si>
    <t>Пайдалану кезеңі, жылдар</t>
  </si>
  <si>
    <t>Жобаның заттай көріністегі қуаты</t>
  </si>
  <si>
    <t>ауытқу</t>
  </si>
  <si>
    <t>ауытқу себептері</t>
  </si>
  <si>
    <t>жоспар</t>
  </si>
  <si>
    <t>Заттай көріністегі жоспарланған жұмыстардың көлемі (компоненттер)</t>
  </si>
  <si>
    <t>Техникалық-экономикалық негіздемеге/қаржы-экономикалық негіздемеге/жобалау-сметалық құжаттамаға не инвестициялық ұсынысқа сәйкес жұмыстарды/іс-шараларды орындау кестесі</t>
  </si>
  <si>
    <t>Құрамдас бөліктің атауы</t>
  </si>
  <si>
    <t>оның ішінде</t>
  </si>
  <si>
    <t>Бюджеттік инвестицияларды дайындау және іске асыру жоспар-кестесі</t>
  </si>
  <si>
    <t>жоспар/
бекітілген</t>
  </si>
  <si>
    <t>2019-2022</t>
  </si>
  <si>
    <t>Итого:</t>
  </si>
  <si>
    <t>2022-2026</t>
  </si>
  <si>
    <t>2019-2026</t>
  </si>
  <si>
    <t>100 жыл</t>
  </si>
  <si>
    <t>2022-2027</t>
  </si>
  <si>
    <t>Строительство военного городка: 1</t>
  </si>
  <si>
    <t>Қазақстан Республикасы Ұлттық ұланының Әскери институтының ғимараттары мен құрылыстарын салу</t>
  </si>
  <si>
    <t>Академия объектісі құрылысы: 1</t>
  </si>
  <si>
    <t>Әскери қалашық салу: 1</t>
  </si>
  <si>
    <t>Қазақстан Республикасы Ұлттық Ұланының Алматы қаласындағы әскери қалашығын салу</t>
  </si>
  <si>
    <t>300 орындық казарма құрылысы:   1</t>
  </si>
  <si>
    <t>түзету (егер қолданылатын болса)</t>
  </si>
  <si>
    <r>
      <rPr>
        <i/>
        <sz val="12"/>
        <color theme="1"/>
        <rFont val="Times New Roman"/>
        <family val="1"/>
        <charset val="204"/>
      </rPr>
      <t>№</t>
    </r>
    <r>
      <rPr>
        <b/>
        <i/>
        <sz val="12"/>
        <color theme="1"/>
        <rFont val="Times New Roman"/>
        <family val="1"/>
        <charset val="204"/>
      </rPr>
      <t xml:space="preserve">3-қосымша </t>
    </r>
  </si>
  <si>
    <t>Жезқазған қаласында Қазақстан Республикасы Ұлттық ұланын әскери қалашығының құрылысы</t>
  </si>
  <si>
    <t>Түркістан қаласында Қазақстан Республикасы Ұлттық ұланын әскери қалашығының құрылысы</t>
  </si>
  <si>
    <t>Қызылорда қаласында Қазақстан Республикасы Ұлттық ұланының 300 орындық казармасының құрылысы</t>
  </si>
  <si>
    <t>Атырау қаласында Қазақстан Республикасы Ұлттық ұланының 300 орындық казармасының құрылысы</t>
  </si>
  <si>
    <t>Орал қаласында Қазақстан Республикасы Ұлттық ұланының 300 орындық казармасының құрылысы</t>
  </si>
  <si>
    <t>Отсутствие договора</t>
  </si>
  <si>
    <t>Құрылыс-монтаж жұмыстары</t>
  </si>
  <si>
    <t>Позднее заключение договора в связи с измением стави НДС</t>
  </si>
  <si>
    <t>2026 жылға арналған бюджеттен бөлінді</t>
  </si>
  <si>
    <t>2026 жылғы қаңтар</t>
  </si>
  <si>
    <t>2026 жылғы ақпан</t>
  </si>
  <si>
    <t xml:space="preserve">2026 жылғы наурыз </t>
  </si>
  <si>
    <t xml:space="preserve">2026 жылғы сәуір </t>
  </si>
  <si>
    <t xml:space="preserve">2026 жылғы мамыр </t>
  </si>
  <si>
    <t>2026 жылғы маусым</t>
  </si>
  <si>
    <t xml:space="preserve">2026 жылғы шілде </t>
  </si>
  <si>
    <t xml:space="preserve">2026 жылғы тамыз </t>
  </si>
  <si>
    <t xml:space="preserve">2026 жылғы қыркүйек </t>
  </si>
  <si>
    <t>2026 жылғы қазан</t>
  </si>
  <si>
    <t>2026 жылғы қараша</t>
  </si>
  <si>
    <t xml:space="preserve">2026 жылғы желтоқсан </t>
  </si>
  <si>
    <t>ҚҚС мөлшерлемесінің өзгеруіне байланысты келісім шарттың кеш жасалуы</t>
  </si>
  <si>
    <t>-</t>
  </si>
  <si>
    <t>Жұмыс өндірісі кестесінен артта қалу</t>
  </si>
  <si>
    <t>төлемді жүргізу үшін растайтын құжаттардың кеш ұсынылуына байланысты</t>
  </si>
  <si>
    <r>
      <t>2026 жылы ҚМЖ-ға - 1 761 697 мың теңге бөлінді.
1 311 697 мың теңге - жасалған ҚМЖ
450 000 мың тенге - құрылыс-монтаж жұмыстары жүргізілуде, жұмыстарды орындау кестесінен артта қалу бар.
Жобалау-сметалық құжаттама түзетілуіне байланысты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келісім шарттар кеш жасалды.</t>
    </r>
  </si>
  <si>
    <t>2026 жылға ҚМЖ-ға - 6 470 873 мың теңге бөлінді
.
1 389 647 мың теңге - шартқа сәйкес 30% алдын ала төлем.
1 810 045 мың теңге - жасалған ҚМЖ 
3 271 181 мың теңге - құрылыс-монтаж жұмыстары жүргізілуде, жұмыстарды орындау кестесінен артта қалу бар. 
ҚҚС мөлшерлемесінің өзгеруіне байланысты келісім шарттар кеш жасалды.</t>
  </si>
  <si>
    <t>2026 жылға ҚМЖ-ға - 3 443 144 мың теңге бөлінді.
419 510 мың теңге - шартқа сәйкес 30% алдын ала төлем.
2 652 304 мың теңге - жасалған ҚМЖ
371 330 мың теңге - құрылыс-монтаж жұмыстары жүргізілуде, жұмыстарды орындау кестесінен артта қалу бар. 
ҚҚС мөлшерлемесінің өзгеруіне байланысты келісім шарттар кеш жасалды.</t>
  </si>
  <si>
    <r>
      <t xml:space="preserve">2026 жылға ҚМЖ-ға - 16 693 498 мың теңге бөлінді.
</t>
    </r>
    <r>
      <rPr>
        <i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3 837 008 мың теңге - шартқа сәйкес 30% алдын ала төлем.
7 634 431 мың теңге - жасалған ҚМЖ
</t>
    </r>
    <r>
      <rPr>
        <i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5 222 059 мың теңге - құрылыс-монтаж жұмыстары жүргізілуде.</t>
    </r>
  </si>
  <si>
    <t>2026 жылға ҚМЖ-ға - 672 695 мың теңге бөлінді.
269 170,4 мың теңге - жасалған ҚМЖ
403 524,8 мың теңге - құрылыс-монтаж жұмыстары жүргізілуде, жұмыстарды орындау кестесінен артта қалу бар. 
ҚҚС мөлшерлемесінің өзгеруіне байланысты келісім шарттар кеш жасалды.</t>
  </si>
  <si>
    <t xml:space="preserve">2026 жылға ҚМЖ-ға - 733 377 мың теңге бөлінді.
Ғимарат іргетасының конструктивтік шешімдерін қайта қарау қажеттілігі көрсетілген мемлекеттік сәулет-құрылыс бақылауы органдарының (МСҚБ) қорытындысының алуына байланысты ЖСҚ түзетілуі дайындалуда.
</t>
  </si>
  <si>
    <t>2026 жылға ҚМЖ-ға - 674 199 мың теңге бөлінді.
Ғимарат іргетасының конструктивтік шешімдерін қайта қарау қажеттілігі көрсетілген мемлекеттік сәулет-құрылыс бақылауы органдарының (МСҚБ) қорытындысының алуына байланысты ЖСҚ түзетілуі дайындалуда..</t>
  </si>
  <si>
    <t>Қабанбай батыр даңғылы мен Хусейн бен Талал көшесінің қиылысында Қазақстан Республикасы Ішкі істер министрлігінің ғимараттары әкімшілік кешенінің құрылысы</t>
  </si>
  <si>
    <t>1-кезек</t>
  </si>
  <si>
    <t>2022 жыл - ЖСҚ әзірлеу, 2022-2026 жылдар - құрылыс</t>
  </si>
  <si>
    <t>2022-2023 жылдар-ЖСҚ әзірлеу, 2024-2028 жылдар құрылыс</t>
  </si>
  <si>
    <t>1200 адам</t>
  </si>
  <si>
    <t>әкімшілік ғимарат - 394 235,33 м3                                                                                                               фронт-офис - 4 001,85 м3                                                                     бақылау-өткізу пункті - 28,7 м3</t>
  </si>
  <si>
    <t>ҚҚС мөлшерлемесінің өзгеруіне байланысты шарттарға қосымша келісімдер жасасу</t>
  </si>
  <si>
    <t>Жұмыс кестесінен артта қалу. Жеке жобалық және ұйымдастырушылық-техникалық шешімдерді қосымша пысықтау және келісу қажет. Жұмысшы құрылысшылардың саны жеткіліксіз. Жалпы құрылыс жұмыстары бойынша құрамның ИТҚ кадрларының айналымы.</t>
  </si>
  <si>
    <t>2-кезек</t>
  </si>
  <si>
    <t>Тіркеу сатысындағы шарттар</t>
  </si>
  <si>
    <t>2023 жыл - ЖСҚ әзірлеу, 2024-2027 жылдар-құрылыс</t>
  </si>
  <si>
    <t>2023 жыл-ЖСҚ әзірлеу, 2026-2028 жылдар құрылыс</t>
  </si>
  <si>
    <t>спорттық-мәдени блок - 144108,42 м3                                                                                                                                  жабық тұрақ - 76 998,07 м3                                                          автокөлік шаруашылығы - 77 452,28 м3                                            
БӨП-2 - 1 025,55 м3                                                                                 БӨП-3г, 3д, 3е - 28,7 м3</t>
  </si>
  <si>
    <t>2026 жылғы 1 қазанға игерілді</t>
  </si>
  <si>
    <t>2026 жылға ҚМЖ-ға 19 999 898 мың теңге бөлінді, РБК 2026 ж. 26.05. №7 шешімімен 2-ші кезекке
5 225 011 мың теңге қайта бөлінді.
Жұмыс кестесінен артта қалу. Жеке жобалық және ұйымдастырушылық-техникалық шешімдерді қосымша пысықтау және келісу қажет. Жұмысшы құрылысшылардың саны жеткіліксіз. Жалпы құрылыс жұмыстары бойынша құрамның ИТҚ кадрларының айналымы.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</si>
</sst>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₸&quot;_-;\-* #,##0.00\ &quot;₸&quot;_-;_-* &quot;-&quot;??\ &quot;₸&quot;_-;_-@_-"/>
    <numFmt numFmtId="43" formatCode="_-* #,##0.00_-;\-* #,##0.00_-;_-* &quot;-&quot;??_-;_-@_-"/>
    <numFmt numFmtId="164" formatCode="_-* #,##0.00\ _₸_-;\-* #,##0.00\ _₸_-;_-* &quot;-&quot;??\ _₸_-;_-@_-"/>
    <numFmt numFmtId="165" formatCode="_-* #,##0.00\ _₽_-;\-* #,##0.00\ _₽_-;_-* &quot;-&quot;??\ _₽_-;_-@_-"/>
    <numFmt numFmtId="166" formatCode="#,##0&quot;р.&quot;;\-#,##0&quot;р.&quot;"/>
    <numFmt numFmtId="167" formatCode="_-* #,##0.00_р_._-;\-* #,##0.00_р_._-;_-* &quot;-&quot;??_р_._-;_-@_-"/>
    <numFmt numFmtId="168" formatCode="_-&quot;Т&quot;* #,##0.00_-;\-&quot;Т&quot;* #,##0.00_-;_-&quot;Т&quot;* &quot;-&quot;??_-;_-@_-"/>
    <numFmt numFmtId="169" formatCode="#,##0.0"/>
    <numFmt numFmtId="170" formatCode="_(* #,##0.00_);_(* \(#,##0.00\);_(* &quot;-&quot;??_);_(@_)"/>
    <numFmt numFmtId="171" formatCode="0.0%"/>
    <numFmt numFmtId="172" formatCode="_-* #,##0\ _₸_-;\-* #,##0\ _₸_-;_-* &quot;-&quot;\ _₸_-;_-@_-"/>
    <numFmt numFmtId="174" formatCode="_-* #,##0.0\ _₽_-;\-* #,##0.0\ _₽_-;_-* &quot;-&quot;?\ _₽_-;_-@_-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u/>
      <sz val="8.6999999999999993"/>
      <color indexed="12"/>
      <name val="Arial"/>
      <family val="2"/>
      <charset val="204"/>
    </font>
    <font>
      <sz val="12"/>
      <name val="KZ 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1.5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1.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7">
    <xf numFmtId="0" fontId="0" fillId="0" borderId="0"/>
    <xf numFmtId="0" fontId="4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8" fillId="0" borderId="0"/>
    <xf numFmtId="165" fontId="3" fillId="0" borderId="0" applyFont="0" applyFill="0" applyBorder="0" applyAlignment="0" applyProtection="0"/>
    <xf numFmtId="0" fontId="8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3" fillId="0" borderId="0"/>
    <xf numFmtId="0" fontId="3" fillId="0" borderId="0">
      <alignment horizontal="center"/>
    </xf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3" fillId="0" borderId="0"/>
    <xf numFmtId="0" fontId="3" fillId="0" borderId="0"/>
    <xf numFmtId="0" fontId="3" fillId="0" borderId="0"/>
    <xf numFmtId="0" fontId="9" fillId="0" borderId="0"/>
    <xf numFmtId="167" fontId="5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12" fillId="0" borderId="2">
      <alignment horizontal="left" vertical="top" wrapText="1"/>
    </xf>
    <xf numFmtId="0" fontId="11" fillId="0" borderId="0" applyNumberFormat="0" applyFill="0" applyBorder="0" applyAlignment="0" applyProtection="0">
      <alignment vertical="top"/>
      <protection locked="0"/>
    </xf>
    <xf numFmtId="168" fontId="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" fillId="0" borderId="0"/>
    <xf numFmtId="0" fontId="8" fillId="0" borderId="0"/>
    <xf numFmtId="0" fontId="8" fillId="0" borderId="0">
      <alignment horizontal="center"/>
    </xf>
    <xf numFmtId="0" fontId="7" fillId="0" borderId="0"/>
    <xf numFmtId="0" fontId="2" fillId="0" borderId="0"/>
    <xf numFmtId="0" fontId="5" fillId="0" borderId="0"/>
    <xf numFmtId="0" fontId="13" fillId="0" borderId="0"/>
    <xf numFmtId="0" fontId="7" fillId="0" borderId="0"/>
    <xf numFmtId="0" fontId="2" fillId="0" borderId="0">
      <alignment horizontal="center"/>
    </xf>
    <xf numFmtId="0" fontId="2" fillId="0" borderId="0">
      <alignment horizontal="center"/>
    </xf>
    <xf numFmtId="0" fontId="2" fillId="0" borderId="0">
      <alignment horizontal="center"/>
    </xf>
    <xf numFmtId="0" fontId="7" fillId="0" borderId="0"/>
    <xf numFmtId="0" fontId="7" fillId="0" borderId="0"/>
    <xf numFmtId="0" fontId="8" fillId="0" borderId="0"/>
    <xf numFmtId="0" fontId="5" fillId="0" borderId="0"/>
    <xf numFmtId="0" fontId="15" fillId="0" borderId="0"/>
    <xf numFmtId="0" fontId="14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5" fillId="0" borderId="0"/>
    <xf numFmtId="0" fontId="16" fillId="0" borderId="0"/>
    <xf numFmtId="0" fontId="8" fillId="0" borderId="0"/>
    <xf numFmtId="0" fontId="16" fillId="0" borderId="0"/>
    <xf numFmtId="0" fontId="2" fillId="0" borderId="0"/>
    <xf numFmtId="0" fontId="5" fillId="0" borderId="0"/>
    <xf numFmtId="0" fontId="1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>
      <alignment horizontal="center"/>
    </xf>
    <xf numFmtId="0" fontId="2" fillId="0" borderId="0">
      <alignment horizontal="center"/>
    </xf>
    <xf numFmtId="0" fontId="2" fillId="0" borderId="0">
      <alignment horizontal="center"/>
    </xf>
    <xf numFmtId="0" fontId="8" fillId="0" borderId="0"/>
    <xf numFmtId="9" fontId="8" fillId="0" borderId="0" applyFont="0" applyFill="0" applyBorder="0" applyAlignment="0" applyProtection="0"/>
    <xf numFmtId="0" fontId="10" fillId="0" borderId="0"/>
    <xf numFmtId="167" fontId="2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/>
    <xf numFmtId="0" fontId="7" fillId="0" borderId="0"/>
    <xf numFmtId="0" fontId="1" fillId="0" borderId="0"/>
    <xf numFmtId="0" fontId="29" fillId="0" borderId="0">
      <alignment horizontal="right" vertical="top"/>
    </xf>
    <xf numFmtId="9" fontId="5" fillId="0" borderId="0" applyFont="0" applyFill="0" applyBorder="0" applyAlignment="0" applyProtection="0"/>
  </cellStyleXfs>
  <cellXfs count="177">
    <xf numFmtId="0" fontId="0" fillId="0" borderId="0" xfId="0"/>
    <xf numFmtId="0" fontId="26" fillId="2" borderId="0" xfId="0" applyFont="1" applyFill="1"/>
    <xf numFmtId="0" fontId="26" fillId="2" borderId="0" xfId="0" applyFont="1" applyFill="1" applyBorder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horizontal="left"/>
    </xf>
    <xf numFmtId="0" fontId="18" fillId="2" borderId="0" xfId="1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vertical="top"/>
    </xf>
    <xf numFmtId="0" fontId="21" fillId="2" borderId="1" xfId="0" applyFont="1" applyFill="1" applyBorder="1"/>
    <xf numFmtId="0" fontId="21" fillId="2" borderId="1" xfId="0" applyFont="1" applyFill="1" applyBorder="1" applyAlignment="1">
      <alignment horizontal="left"/>
    </xf>
    <xf numFmtId="0" fontId="21" fillId="2" borderId="0" xfId="0" applyFont="1" applyFill="1"/>
    <xf numFmtId="0" fontId="22" fillId="2" borderId="0" xfId="0" applyFont="1" applyFill="1" applyAlignment="1">
      <alignment horizontal="center" vertical="center" wrapText="1"/>
    </xf>
    <xf numFmtId="3" fontId="24" fillId="2" borderId="1" xfId="0" applyNumberFormat="1" applyFont="1" applyFill="1" applyBorder="1" applyAlignment="1">
      <alignment horizontal="right" vertical="top" wrapText="1"/>
    </xf>
    <xf numFmtId="0" fontId="22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right" vertical="top"/>
    </xf>
    <xf numFmtId="0" fontId="20" fillId="2" borderId="1" xfId="0" applyFont="1" applyFill="1" applyBorder="1" applyAlignment="1">
      <alignment horizontal="right" vertical="top" wrapText="1"/>
    </xf>
    <xf numFmtId="0" fontId="20" fillId="2" borderId="1" xfId="0" applyFont="1" applyFill="1" applyBorder="1" applyAlignment="1">
      <alignment vertical="top" wrapText="1"/>
    </xf>
    <xf numFmtId="0" fontId="27" fillId="2" borderId="0" xfId="0" applyFont="1" applyFill="1"/>
    <xf numFmtId="0" fontId="20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vertical="top"/>
    </xf>
    <xf numFmtId="3" fontId="21" fillId="2" borderId="1" xfId="0" applyNumberFormat="1" applyFont="1" applyFill="1" applyBorder="1" applyAlignment="1">
      <alignment horizontal="right" vertical="top"/>
    </xf>
    <xf numFmtId="0" fontId="27" fillId="2" borderId="0" xfId="0" applyFont="1" applyFill="1" applyBorder="1" applyAlignment="1">
      <alignment vertical="top"/>
    </xf>
    <xf numFmtId="0" fontId="20" fillId="2" borderId="1" xfId="0" applyFont="1" applyFill="1" applyBorder="1" applyAlignment="1">
      <alignment horizontal="center" vertical="top" wrapText="1"/>
    </xf>
    <xf numFmtId="3" fontId="23" fillId="2" borderId="1" xfId="1" applyNumberFormat="1" applyFont="1" applyFill="1" applyBorder="1" applyAlignment="1">
      <alignment horizontal="right"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top" wrapText="1"/>
    </xf>
    <xf numFmtId="0" fontId="23" fillId="2" borderId="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/>
    <xf numFmtId="0" fontId="23" fillId="2" borderId="1" xfId="0" applyFont="1" applyFill="1" applyBorder="1" applyAlignment="1">
      <alignment horizontal="center" vertical="center"/>
    </xf>
    <xf numFmtId="169" fontId="23" fillId="0" borderId="7" xfId="1" applyNumberFormat="1" applyFont="1" applyFill="1" applyBorder="1" applyAlignment="1">
      <alignment vertical="top" wrapText="1"/>
    </xf>
    <xf numFmtId="169" fontId="23" fillId="0" borderId="8" xfId="1" applyNumberFormat="1" applyFont="1" applyFill="1" applyBorder="1" applyAlignment="1">
      <alignment vertical="top" wrapText="1"/>
    </xf>
    <xf numFmtId="0" fontId="21" fillId="2" borderId="12" xfId="0" applyFont="1" applyFill="1" applyBorder="1"/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6" fillId="2" borderId="1" xfId="0" applyFont="1" applyFill="1" applyBorder="1"/>
    <xf numFmtId="0" fontId="23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top" wrapText="1"/>
    </xf>
    <xf numFmtId="169" fontId="33" fillId="0" borderId="1" xfId="0" applyNumberFormat="1" applyFont="1" applyBorder="1" applyAlignment="1">
      <alignment vertical="top"/>
    </xf>
    <xf numFmtId="169" fontId="33" fillId="0" borderId="1" xfId="1" applyNumberFormat="1" applyFont="1" applyBorder="1" applyAlignment="1">
      <alignment vertical="top" wrapText="1"/>
    </xf>
    <xf numFmtId="172" fontId="33" fillId="0" borderId="1" xfId="0" applyNumberFormat="1" applyFont="1" applyBorder="1" applyAlignment="1">
      <alignment horizontal="left" vertical="top"/>
    </xf>
    <xf numFmtId="0" fontId="33" fillId="0" borderId="1" xfId="0" applyFont="1" applyBorder="1" applyAlignment="1">
      <alignment vertical="top" wrapText="1"/>
    </xf>
    <xf numFmtId="0" fontId="33" fillId="0" borderId="1" xfId="0" applyFont="1" applyBorder="1" applyAlignment="1">
      <alignment vertical="top"/>
    </xf>
    <xf numFmtId="0" fontId="34" fillId="0" borderId="1" xfId="0" applyFont="1" applyBorder="1" applyAlignment="1">
      <alignment vertical="top"/>
    </xf>
    <xf numFmtId="0" fontId="33" fillId="0" borderId="0" xfId="0" applyFont="1" applyAlignment="1">
      <alignment vertical="top"/>
    </xf>
    <xf numFmtId="0" fontId="32" fillId="0" borderId="7" xfId="0" applyFont="1" applyBorder="1" applyAlignment="1">
      <alignment horizontal="left" vertical="top" wrapText="1"/>
    </xf>
    <xf numFmtId="169" fontId="33" fillId="0" borderId="7" xfId="1" applyNumberFormat="1" applyFont="1" applyBorder="1" applyAlignment="1">
      <alignment vertical="top" wrapText="1"/>
    </xf>
    <xf numFmtId="174" fontId="28" fillId="0" borderId="7" xfId="0" applyNumberFormat="1" applyFont="1" applyBorder="1" applyAlignment="1">
      <alignment horizontal="center" vertical="top" wrapText="1"/>
    </xf>
    <xf numFmtId="169" fontId="33" fillId="0" borderId="7" xfId="0" applyNumberFormat="1" applyFont="1" applyBorder="1" applyAlignment="1">
      <alignment vertical="top"/>
    </xf>
    <xf numFmtId="0" fontId="33" fillId="0" borderId="7" xfId="0" applyFont="1" applyBorder="1" applyAlignment="1">
      <alignment horizontal="left" vertical="top" wrapText="1"/>
    </xf>
    <xf numFmtId="0" fontId="33" fillId="0" borderId="7" xfId="0" applyFont="1" applyBorder="1" applyAlignment="1">
      <alignment horizontal="center" vertical="top"/>
    </xf>
    <xf numFmtId="9" fontId="35" fillId="0" borderId="1" xfId="0" applyNumberFormat="1" applyFont="1" applyBorder="1" applyAlignment="1">
      <alignment horizontal="center" vertical="top" wrapText="1"/>
    </xf>
    <xf numFmtId="9" fontId="33" fillId="0" borderId="1" xfId="0" applyNumberFormat="1" applyFont="1" applyBorder="1" applyAlignment="1">
      <alignment horizontal="center" vertical="top"/>
    </xf>
    <xf numFmtId="171" fontId="35" fillId="0" borderId="1" xfId="0" applyNumberFormat="1" applyFont="1" applyBorder="1" applyAlignment="1">
      <alignment horizontal="center" vertical="top" wrapText="1"/>
    </xf>
    <xf numFmtId="0" fontId="33" fillId="0" borderId="1" xfId="0" applyFont="1" applyBorder="1" applyAlignment="1">
      <alignment horizontal="left" vertical="top" wrapText="1"/>
    </xf>
    <xf numFmtId="171" fontId="33" fillId="0" borderId="1" xfId="0" applyNumberFormat="1" applyFont="1" applyBorder="1" applyAlignment="1">
      <alignment horizontal="center" vertical="top" wrapText="1"/>
    </xf>
    <xf numFmtId="0" fontId="36" fillId="0" borderId="1" xfId="0" applyFont="1" applyBorder="1" applyAlignment="1">
      <alignment vertical="top" wrapText="1"/>
    </xf>
    <xf numFmtId="0" fontId="32" fillId="0" borderId="1" xfId="0" applyFont="1" applyBorder="1" applyAlignment="1">
      <alignment horizontal="center" vertical="top"/>
    </xf>
    <xf numFmtId="0" fontId="32" fillId="0" borderId="1" xfId="0" applyFont="1" applyBorder="1" applyAlignment="1">
      <alignment horizontal="left" vertical="top"/>
    </xf>
    <xf numFmtId="0" fontId="33" fillId="0" borderId="1" xfId="0" applyFont="1" applyBorder="1" applyAlignment="1">
      <alignment horizontal="center" vertical="top"/>
    </xf>
    <xf numFmtId="3" fontId="26" fillId="2" borderId="0" xfId="0" applyNumberFormat="1" applyFont="1" applyFill="1" applyAlignment="1">
      <alignment horizontal="right" vertical="top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top" wrapText="1"/>
    </xf>
    <xf numFmtId="0" fontId="23" fillId="2" borderId="8" xfId="0" applyFont="1" applyFill="1" applyBorder="1" applyAlignment="1">
      <alignment horizontal="center" vertical="top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3" fontId="28" fillId="0" borderId="7" xfId="105" applyNumberFormat="1" applyFont="1" applyFill="1" applyBorder="1" applyAlignment="1">
      <alignment vertical="top" wrapText="1"/>
    </xf>
    <xf numFmtId="3" fontId="28" fillId="0" borderId="8" xfId="105" applyNumberFormat="1" applyFont="1" applyFill="1" applyBorder="1" applyAlignment="1">
      <alignment vertical="top" wrapText="1"/>
    </xf>
    <xf numFmtId="169" fontId="23" fillId="0" borderId="7" xfId="1" applyNumberFormat="1" applyFont="1" applyFill="1" applyBorder="1" applyAlignment="1">
      <alignment vertical="top" wrapText="1"/>
    </xf>
    <xf numFmtId="169" fontId="23" fillId="0" borderId="8" xfId="1" applyNumberFormat="1" applyFont="1" applyFill="1" applyBorder="1" applyAlignment="1">
      <alignment vertical="top" wrapText="1"/>
    </xf>
    <xf numFmtId="169" fontId="28" fillId="0" borderId="7" xfId="105" applyNumberFormat="1" applyFont="1" applyFill="1" applyBorder="1" applyAlignment="1">
      <alignment vertical="top" wrapText="1"/>
    </xf>
    <xf numFmtId="169" fontId="28" fillId="0" borderId="8" xfId="105" applyNumberFormat="1" applyFont="1" applyFill="1" applyBorder="1" applyAlignment="1">
      <alignment vertical="top" wrapText="1"/>
    </xf>
    <xf numFmtId="0" fontId="28" fillId="0" borderId="7" xfId="0" applyFont="1" applyFill="1" applyBorder="1" applyAlignment="1">
      <alignment horizontal="left" vertical="top" wrapText="1"/>
    </xf>
    <xf numFmtId="0" fontId="28" fillId="0" borderId="8" xfId="0" applyFont="1" applyFill="1" applyBorder="1" applyAlignment="1">
      <alignment horizontal="left" vertical="top" wrapText="1"/>
    </xf>
    <xf numFmtId="0" fontId="28" fillId="0" borderId="9" xfId="0" applyFont="1" applyFill="1" applyBorder="1" applyAlignment="1">
      <alignment horizontal="left" vertical="top" wrapText="1"/>
    </xf>
    <xf numFmtId="3" fontId="23" fillId="0" borderId="7" xfId="1" applyNumberFormat="1" applyFont="1" applyFill="1" applyBorder="1" applyAlignment="1">
      <alignment vertical="top" wrapText="1"/>
    </xf>
    <xf numFmtId="3" fontId="23" fillId="0" borderId="8" xfId="1" applyNumberFormat="1" applyFont="1" applyFill="1" applyBorder="1" applyAlignment="1">
      <alignment vertical="top" wrapText="1"/>
    </xf>
    <xf numFmtId="0" fontId="20" fillId="2" borderId="1" xfId="0" applyFont="1" applyFill="1" applyBorder="1" applyAlignment="1">
      <alignment horizontal="center" vertical="top" wrapText="1"/>
    </xf>
    <xf numFmtId="169" fontId="23" fillId="0" borderId="1" xfId="1" applyNumberFormat="1" applyFont="1" applyFill="1" applyBorder="1" applyAlignment="1">
      <alignment vertical="top" wrapText="1"/>
    </xf>
    <xf numFmtId="0" fontId="28" fillId="0" borderId="1" xfId="0" applyFont="1" applyFill="1" applyBorder="1" applyAlignment="1">
      <alignment horizontal="left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8" xfId="0" applyFont="1" applyFill="1" applyBorder="1" applyAlignment="1">
      <alignment horizontal="center" vertical="top" wrapText="1"/>
    </xf>
    <xf numFmtId="0" fontId="20" fillId="2" borderId="9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left" vertical="top" wrapText="1"/>
    </xf>
    <xf numFmtId="3" fontId="23" fillId="0" borderId="1" xfId="1" applyNumberFormat="1" applyFont="1" applyFill="1" applyBorder="1" applyAlignment="1">
      <alignment vertical="top" wrapText="1"/>
    </xf>
    <xf numFmtId="169" fontId="23" fillId="0" borderId="9" xfId="1" applyNumberFormat="1" applyFont="1" applyFill="1" applyBorder="1" applyAlignment="1">
      <alignment vertical="top" wrapText="1"/>
    </xf>
    <xf numFmtId="170" fontId="28" fillId="0" borderId="7" xfId="89" applyNumberFormat="1" applyFont="1" applyFill="1" applyBorder="1" applyAlignment="1">
      <alignment vertical="top" wrapText="1"/>
    </xf>
    <xf numFmtId="170" fontId="28" fillId="0" borderId="8" xfId="89" applyNumberFormat="1" applyFont="1" applyFill="1" applyBorder="1" applyAlignment="1">
      <alignment vertical="top" wrapText="1"/>
    </xf>
    <xf numFmtId="170" fontId="28" fillId="0" borderId="9" xfId="89" applyNumberFormat="1" applyFont="1" applyFill="1" applyBorder="1" applyAlignment="1">
      <alignment vertical="top" wrapText="1"/>
    </xf>
    <xf numFmtId="0" fontId="23" fillId="2" borderId="9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top" wrapText="1"/>
    </xf>
    <xf numFmtId="0" fontId="33" fillId="0" borderId="7" xfId="0" applyFont="1" applyBorder="1" applyAlignment="1">
      <alignment horizontal="center" vertical="top"/>
    </xf>
    <xf numFmtId="0" fontId="33" fillId="0" borderId="9" xfId="0" applyFont="1" applyBorder="1" applyAlignment="1">
      <alignment horizontal="center" vertical="top"/>
    </xf>
    <xf numFmtId="170" fontId="28" fillId="0" borderId="1" xfId="0" applyNumberFormat="1" applyFont="1" applyFill="1" applyBorder="1" applyAlignment="1">
      <alignment vertical="top" wrapText="1"/>
    </xf>
    <xf numFmtId="3" fontId="28" fillId="0" borderId="1" xfId="105" applyNumberFormat="1" applyFont="1" applyFill="1" applyBorder="1" applyAlignment="1">
      <alignment vertical="top" wrapText="1"/>
    </xf>
    <xf numFmtId="3" fontId="23" fillId="0" borderId="1" xfId="0" applyNumberFormat="1" applyFont="1" applyFill="1" applyBorder="1" applyAlignment="1">
      <alignment vertical="top" wrapText="1"/>
    </xf>
    <xf numFmtId="0" fontId="26" fillId="2" borderId="7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3" fontId="28" fillId="0" borderId="9" xfId="105" applyNumberFormat="1" applyFont="1" applyFill="1" applyBorder="1" applyAlignment="1">
      <alignment vertical="top" wrapText="1"/>
    </xf>
    <xf numFmtId="169" fontId="28" fillId="0" borderId="9" xfId="105" applyNumberFormat="1" applyFont="1" applyFill="1" applyBorder="1" applyAlignment="1">
      <alignment vertical="top" wrapText="1"/>
    </xf>
    <xf numFmtId="0" fontId="32" fillId="0" borderId="7" xfId="0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top" wrapText="1"/>
    </xf>
    <xf numFmtId="0" fontId="20" fillId="2" borderId="7" xfId="0" quotePrefix="1" applyFont="1" applyFill="1" applyBorder="1" applyAlignment="1">
      <alignment horizontal="left" vertical="center" wrapText="1"/>
    </xf>
    <xf numFmtId="0" fontId="20" fillId="2" borderId="8" xfId="0" quotePrefix="1" applyFont="1" applyFill="1" applyBorder="1" applyAlignment="1">
      <alignment horizontal="left" vertical="center" wrapText="1"/>
    </xf>
    <xf numFmtId="0" fontId="20" fillId="2" borderId="9" xfId="0" quotePrefix="1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left" vertical="center" wrapText="1"/>
    </xf>
    <xf numFmtId="3" fontId="23" fillId="0" borderId="9" xfId="1" applyNumberFormat="1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left"/>
    </xf>
    <xf numFmtId="0" fontId="26" fillId="2" borderId="3" xfId="0" applyFont="1" applyFill="1" applyBorder="1" applyAlignment="1">
      <alignment horizontal="left"/>
    </xf>
    <xf numFmtId="0" fontId="26" fillId="2" borderId="0" xfId="0" applyFont="1" applyFill="1" applyBorder="1" applyAlignment="1">
      <alignment horizontal="left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9" fontId="23" fillId="2" borderId="7" xfId="106" applyFont="1" applyFill="1" applyBorder="1" applyAlignment="1">
      <alignment horizontal="center" vertical="center" wrapText="1"/>
    </xf>
    <xf numFmtId="9" fontId="23" fillId="2" borderId="8" xfId="106" applyFont="1" applyFill="1" applyBorder="1" applyAlignment="1">
      <alignment horizontal="center" vertical="center" wrapText="1"/>
    </xf>
    <xf numFmtId="9" fontId="23" fillId="2" borderId="9" xfId="106" applyFont="1" applyFill="1" applyBorder="1" applyAlignment="1">
      <alignment horizontal="center" vertical="center" wrapText="1"/>
    </xf>
    <xf numFmtId="10" fontId="23" fillId="2" borderId="7" xfId="106" applyNumberFormat="1" applyFont="1" applyFill="1" applyBorder="1" applyAlignment="1">
      <alignment horizontal="center" vertical="center" wrapText="1"/>
    </xf>
    <xf numFmtId="10" fontId="23" fillId="2" borderId="8" xfId="106" applyNumberFormat="1" applyFont="1" applyFill="1" applyBorder="1" applyAlignment="1">
      <alignment horizontal="center" vertical="center" wrapText="1"/>
    </xf>
    <xf numFmtId="10" fontId="23" fillId="2" borderId="9" xfId="106" applyNumberFormat="1" applyFont="1" applyFill="1" applyBorder="1" applyAlignment="1">
      <alignment horizontal="center" vertical="center" wrapText="1"/>
    </xf>
    <xf numFmtId="171" fontId="23" fillId="2" borderId="7" xfId="0" applyNumberFormat="1" applyFont="1" applyFill="1" applyBorder="1" applyAlignment="1">
      <alignment horizontal="center" vertical="center" wrapText="1"/>
    </xf>
    <xf numFmtId="171" fontId="23" fillId="2" borderId="8" xfId="0" applyNumberFormat="1" applyFont="1" applyFill="1" applyBorder="1" applyAlignment="1">
      <alignment horizontal="center" vertical="center" wrapText="1"/>
    </xf>
    <xf numFmtId="10" fontId="23" fillId="2" borderId="7" xfId="0" applyNumberFormat="1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10" fontId="25" fillId="2" borderId="7" xfId="106" applyNumberFormat="1" applyFont="1" applyFill="1" applyBorder="1" applyAlignment="1">
      <alignment horizontal="center" vertical="center" wrapText="1"/>
    </xf>
    <xf numFmtId="10" fontId="25" fillId="2" borderId="8" xfId="106" applyNumberFormat="1" applyFont="1" applyFill="1" applyBorder="1" applyAlignment="1">
      <alignment horizontal="center" vertical="center" wrapText="1"/>
    </xf>
    <xf numFmtId="10" fontId="25" fillId="2" borderId="9" xfId="106" applyNumberFormat="1" applyFont="1" applyFill="1" applyBorder="1" applyAlignment="1">
      <alignment horizontal="center" vertical="center" wrapText="1"/>
    </xf>
    <xf numFmtId="9" fontId="25" fillId="2" borderId="7" xfId="106" applyFont="1" applyFill="1" applyBorder="1" applyAlignment="1">
      <alignment horizontal="center" vertical="center" wrapText="1"/>
    </xf>
    <xf numFmtId="9" fontId="25" fillId="2" borderId="8" xfId="106" applyFont="1" applyFill="1" applyBorder="1" applyAlignment="1">
      <alignment horizontal="center" vertical="center" wrapText="1"/>
    </xf>
    <xf numFmtId="9" fontId="25" fillId="2" borderId="9" xfId="106" applyFont="1" applyFill="1" applyBorder="1" applyAlignment="1">
      <alignment horizontal="center" vertical="center" wrapText="1"/>
    </xf>
    <xf numFmtId="10" fontId="25" fillId="2" borderId="7" xfId="0" applyNumberFormat="1" applyFont="1" applyFill="1" applyBorder="1" applyAlignment="1">
      <alignment horizontal="center" vertical="center" wrapText="1"/>
    </xf>
    <xf numFmtId="9" fontId="25" fillId="2" borderId="7" xfId="0" applyNumberFormat="1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10" fontId="23" fillId="2" borderId="7" xfId="0" applyNumberFormat="1" applyFont="1" applyFill="1" applyBorder="1" applyAlignment="1">
      <alignment horizontal="center" vertical="center"/>
    </xf>
    <xf numFmtId="10" fontId="23" fillId="2" borderId="8" xfId="0" applyNumberFormat="1" applyFont="1" applyFill="1" applyBorder="1" applyAlignment="1">
      <alignment horizontal="center" vertical="center"/>
    </xf>
    <xf numFmtId="10" fontId="23" fillId="2" borderId="9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10" fontId="23" fillId="2" borderId="1" xfId="0" applyNumberFormat="1" applyFont="1" applyFill="1" applyBorder="1" applyAlignment="1">
      <alignment horizontal="center" vertical="center"/>
    </xf>
  </cellXfs>
  <cellStyles count="107">
    <cellStyle name="Excel Built-in Normal" xfId="32" xr:uid="{00000000-0005-0000-0000-000000000000}"/>
    <cellStyle name="Name4" xfId="33" xr:uid="{00000000-0005-0000-0000-000001000000}"/>
    <cellStyle name="S7" xfId="105" xr:uid="{A66AACE6-0487-4DB0-B8A1-C81B937BD2D7}"/>
    <cellStyle name="Гиперссылка 2" xfId="34" xr:uid="{00000000-0005-0000-0000-000002000000}"/>
    <cellStyle name="Денежный 2" xfId="35" xr:uid="{00000000-0005-0000-0000-000003000000}"/>
    <cellStyle name="Денежный 3" xfId="36" xr:uid="{00000000-0005-0000-0000-000004000000}"/>
    <cellStyle name="Денежный 3 2" xfId="37" xr:uid="{00000000-0005-0000-0000-000005000000}"/>
    <cellStyle name="Денежный 4" xfId="38" xr:uid="{00000000-0005-0000-0000-000006000000}"/>
    <cellStyle name="Денежный 4 2" xfId="39" xr:uid="{00000000-0005-0000-0000-000007000000}"/>
    <cellStyle name="Денежный 5" xfId="40" xr:uid="{00000000-0005-0000-0000-000008000000}"/>
    <cellStyle name="Денежный 5 2" xfId="41" xr:uid="{00000000-0005-0000-0000-000009000000}"/>
    <cellStyle name="Обычный" xfId="0" builtinId="0"/>
    <cellStyle name="Обычный 10" xfId="42" xr:uid="{00000000-0005-0000-0000-00000B000000}"/>
    <cellStyle name="Обычный 10 2" xfId="43" xr:uid="{00000000-0005-0000-0000-00000C000000}"/>
    <cellStyle name="Обычный 10 3" xfId="44" xr:uid="{00000000-0005-0000-0000-00000D000000}"/>
    <cellStyle name="Обычный 11" xfId="45" xr:uid="{00000000-0005-0000-0000-00000E000000}"/>
    <cellStyle name="Обычный 114" xfId="22" xr:uid="{00000000-0005-0000-0000-00000F000000}"/>
    <cellStyle name="Обычный 12" xfId="46" xr:uid="{00000000-0005-0000-0000-000010000000}"/>
    <cellStyle name="Обычный 12 2" xfId="47" xr:uid="{00000000-0005-0000-0000-000011000000}"/>
    <cellStyle name="Обычный 13" xfId="48" xr:uid="{00000000-0005-0000-0000-000012000000}"/>
    <cellStyle name="Обычный 136" xfId="103" xr:uid="{00000000-0005-0000-0000-000013000000}"/>
    <cellStyle name="Обычный 14" xfId="31" xr:uid="{00000000-0005-0000-0000-000014000000}"/>
    <cellStyle name="Обычный 19" xfId="28" xr:uid="{00000000-0005-0000-0000-000015000000}"/>
    <cellStyle name="Обычный 2" xfId="49" xr:uid="{00000000-0005-0000-0000-000016000000}"/>
    <cellStyle name="Обычный 2 11" xfId="50" xr:uid="{00000000-0005-0000-0000-000017000000}"/>
    <cellStyle name="Обычный 2 11 2" xfId="15" xr:uid="{00000000-0005-0000-0000-000018000000}"/>
    <cellStyle name="Обычный 2 11 2 2" xfId="51" xr:uid="{00000000-0005-0000-0000-000019000000}"/>
    <cellStyle name="Обычный 2 11 3" xfId="21" xr:uid="{00000000-0005-0000-0000-00001A000000}"/>
    <cellStyle name="Обычный 2 12 3" xfId="1" xr:uid="{00000000-0005-0000-0000-00001B000000}"/>
    <cellStyle name="Обычный 2 12 3 2" xfId="2" xr:uid="{00000000-0005-0000-0000-00001C000000}"/>
    <cellStyle name="Обычный 2 12 3 2 2" xfId="25" xr:uid="{00000000-0005-0000-0000-00001D000000}"/>
    <cellStyle name="Обычный 2 12 3 3" xfId="26" xr:uid="{00000000-0005-0000-0000-00001E000000}"/>
    <cellStyle name="Обычный 2 12 3 4" xfId="104" xr:uid="{00000000-0005-0000-0000-00001F000000}"/>
    <cellStyle name="Обычный 2 15" xfId="52" xr:uid="{00000000-0005-0000-0000-000020000000}"/>
    <cellStyle name="Обычный 2 2" xfId="53" xr:uid="{00000000-0005-0000-0000-000021000000}"/>
    <cellStyle name="Обычный 2 2 10" xfId="54" xr:uid="{00000000-0005-0000-0000-000022000000}"/>
    <cellStyle name="Обычный 2 2 2" xfId="55" xr:uid="{00000000-0005-0000-0000-000023000000}"/>
    <cellStyle name="Обычный 2 2 3" xfId="30" xr:uid="{00000000-0005-0000-0000-000024000000}"/>
    <cellStyle name="Обычный 2 3" xfId="24" xr:uid="{00000000-0005-0000-0000-000025000000}"/>
    <cellStyle name="Обычный 2 3 2" xfId="57" xr:uid="{00000000-0005-0000-0000-000026000000}"/>
    <cellStyle name="Обычный 2 3 3" xfId="56" xr:uid="{00000000-0005-0000-0000-000027000000}"/>
    <cellStyle name="Обычный 2 4" xfId="58" xr:uid="{00000000-0005-0000-0000-000028000000}"/>
    <cellStyle name="Обычный 2 5 2 2 2" xfId="17" xr:uid="{00000000-0005-0000-0000-000029000000}"/>
    <cellStyle name="Обычный 2 6" xfId="102" xr:uid="{00000000-0005-0000-0000-00002A000000}"/>
    <cellStyle name="Обычный 2 63" xfId="59" xr:uid="{00000000-0005-0000-0000-00002B000000}"/>
    <cellStyle name="Обычный 24 2 2 2 2" xfId="16" xr:uid="{00000000-0005-0000-0000-00002C000000}"/>
    <cellStyle name="Обычный 24 2 2 2 2 3" xfId="20" xr:uid="{00000000-0005-0000-0000-00002D000000}"/>
    <cellStyle name="Обычный 29 2" xfId="60" xr:uid="{00000000-0005-0000-0000-00002E000000}"/>
    <cellStyle name="Обычный 3" xfId="9" xr:uid="{00000000-0005-0000-0000-00002F000000}"/>
    <cellStyle name="Обычный 3 2" xfId="12" xr:uid="{00000000-0005-0000-0000-000030000000}"/>
    <cellStyle name="Обычный 3 2 2" xfId="14" xr:uid="{00000000-0005-0000-0000-000031000000}"/>
    <cellStyle name="Обычный 3 2 2 2" xfId="63" xr:uid="{00000000-0005-0000-0000-000032000000}"/>
    <cellStyle name="Обычный 3 2 3" xfId="62" xr:uid="{00000000-0005-0000-0000-000033000000}"/>
    <cellStyle name="Обычный 3 3" xfId="64" xr:uid="{00000000-0005-0000-0000-000034000000}"/>
    <cellStyle name="Обычный 3 4" xfId="61" xr:uid="{00000000-0005-0000-0000-000035000000}"/>
    <cellStyle name="Обычный 3 7" xfId="65" xr:uid="{00000000-0005-0000-0000-000036000000}"/>
    <cellStyle name="Обычный 30 2 2" xfId="66" xr:uid="{00000000-0005-0000-0000-000037000000}"/>
    <cellStyle name="Обычный 4" xfId="27" xr:uid="{00000000-0005-0000-0000-000038000000}"/>
    <cellStyle name="Обычный 4 2" xfId="68" xr:uid="{00000000-0005-0000-0000-000039000000}"/>
    <cellStyle name="Обычный 4 2 2" xfId="69" xr:uid="{00000000-0005-0000-0000-00003A000000}"/>
    <cellStyle name="Обычный 4 3" xfId="67" xr:uid="{00000000-0005-0000-0000-00003B000000}"/>
    <cellStyle name="Обычный 5" xfId="70" xr:uid="{00000000-0005-0000-0000-00003C000000}"/>
    <cellStyle name="Обычный 6" xfId="11" xr:uid="{00000000-0005-0000-0000-00003D000000}"/>
    <cellStyle name="Обычный 6 2" xfId="72" xr:uid="{00000000-0005-0000-0000-00003E000000}"/>
    <cellStyle name="Обычный 6 3" xfId="71" xr:uid="{00000000-0005-0000-0000-00003F000000}"/>
    <cellStyle name="Обычный 60" xfId="73" xr:uid="{00000000-0005-0000-0000-000040000000}"/>
    <cellStyle name="Обычный 7" xfId="74" xr:uid="{00000000-0005-0000-0000-000041000000}"/>
    <cellStyle name="Обычный 7 2" xfId="75" xr:uid="{00000000-0005-0000-0000-000042000000}"/>
    <cellStyle name="Обычный 7 2 3" xfId="76" xr:uid="{00000000-0005-0000-0000-000043000000}"/>
    <cellStyle name="Обычный 7 2 6" xfId="77" xr:uid="{00000000-0005-0000-0000-000044000000}"/>
    <cellStyle name="Обычный 7 6" xfId="78" xr:uid="{00000000-0005-0000-0000-000045000000}"/>
    <cellStyle name="Обычный 8" xfId="10" xr:uid="{00000000-0005-0000-0000-000046000000}"/>
    <cellStyle name="Обычный 8 2" xfId="79" xr:uid="{00000000-0005-0000-0000-000047000000}"/>
    <cellStyle name="Обычный 8 3 2" xfId="80" xr:uid="{00000000-0005-0000-0000-000048000000}"/>
    <cellStyle name="Обычный 8 6" xfId="81" xr:uid="{00000000-0005-0000-0000-000049000000}"/>
    <cellStyle name="Обычный 9" xfId="82" xr:uid="{00000000-0005-0000-0000-00004A000000}"/>
    <cellStyle name="Обычный 9 2" xfId="83" xr:uid="{00000000-0005-0000-0000-00004B000000}"/>
    <cellStyle name="Обычный 9 2 2" xfId="84" xr:uid="{00000000-0005-0000-0000-00004C000000}"/>
    <cellStyle name="Обычный 9 3" xfId="85" xr:uid="{00000000-0005-0000-0000-00004D000000}"/>
    <cellStyle name="Процентный" xfId="106" builtinId="5"/>
    <cellStyle name="Процентный 2" xfId="86" xr:uid="{00000000-0005-0000-0000-00004E000000}"/>
    <cellStyle name="Стиль 1" xfId="87" xr:uid="{00000000-0005-0000-0000-00004F000000}"/>
    <cellStyle name="Финансовый 16 2" xfId="6" xr:uid="{00000000-0005-0000-0000-000050000000}"/>
    <cellStyle name="Финансовый 16 2 6" xfId="18" xr:uid="{00000000-0005-0000-0000-000051000000}"/>
    <cellStyle name="Финансовый 2" xfId="7" xr:uid="{00000000-0005-0000-0000-000052000000}"/>
    <cellStyle name="Финансовый 2 2" xfId="90" xr:uid="{00000000-0005-0000-0000-000053000000}"/>
    <cellStyle name="Финансовый 2 2 2" xfId="91" xr:uid="{00000000-0005-0000-0000-000054000000}"/>
    <cellStyle name="Финансовый 2 3" xfId="92" xr:uid="{00000000-0005-0000-0000-000055000000}"/>
    <cellStyle name="Финансовый 2 4" xfId="29" xr:uid="{00000000-0005-0000-0000-000056000000}"/>
    <cellStyle name="Финансовый 2 5" xfId="89" xr:uid="{00000000-0005-0000-0000-000057000000}"/>
    <cellStyle name="Финансовый 3" xfId="5" xr:uid="{00000000-0005-0000-0000-000058000000}"/>
    <cellStyle name="Финансовый 3 12" xfId="23" xr:uid="{00000000-0005-0000-0000-000059000000}"/>
    <cellStyle name="Финансовый 3 2" xfId="94" xr:uid="{00000000-0005-0000-0000-00005A000000}"/>
    <cellStyle name="Финансовый 3 3" xfId="93" xr:uid="{00000000-0005-0000-0000-00005B000000}"/>
    <cellStyle name="Финансовый 3 4 2 4" xfId="13" xr:uid="{00000000-0005-0000-0000-00005C000000}"/>
    <cellStyle name="Финансовый 4" xfId="8" xr:uid="{00000000-0005-0000-0000-00005D000000}"/>
    <cellStyle name="Финансовый 4 2" xfId="96" xr:uid="{00000000-0005-0000-0000-00005E000000}"/>
    <cellStyle name="Финансовый 4 3" xfId="19" xr:uid="{00000000-0005-0000-0000-00005F000000}"/>
    <cellStyle name="Финансовый 4 4" xfId="95" xr:uid="{00000000-0005-0000-0000-000060000000}"/>
    <cellStyle name="Финансовый 5" xfId="97" xr:uid="{00000000-0005-0000-0000-000061000000}"/>
    <cellStyle name="Финансовый 6" xfId="3" xr:uid="{00000000-0005-0000-0000-000062000000}"/>
    <cellStyle name="Финансовый 6 2" xfId="98" xr:uid="{00000000-0005-0000-0000-000063000000}"/>
    <cellStyle name="Финансовый 6 3" xfId="99" xr:uid="{00000000-0005-0000-0000-000064000000}"/>
    <cellStyle name="Финансовый 6 6" xfId="100" xr:uid="{00000000-0005-0000-0000-000065000000}"/>
    <cellStyle name="Финансовый 7" xfId="4" xr:uid="{00000000-0005-0000-0000-000066000000}"/>
    <cellStyle name="Финансовый 7 2" xfId="101" xr:uid="{00000000-0005-0000-0000-000067000000}"/>
    <cellStyle name="Финансовый 8" xfId="88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96F0-96B6-4A75-92FB-9103AD68E17F}">
  <dimension ref="A1:BK101"/>
  <sheetViews>
    <sheetView tabSelected="1" view="pageBreakPreview" zoomScale="60" zoomScaleNormal="60" workbookViewId="0">
      <pane xSplit="2" ySplit="7" topLeftCell="C42" activePane="bottomRight" state="frozen"/>
      <selection pane="topRight" activeCell="C1" sqref="C1"/>
      <selection pane="bottomLeft" activeCell="A8" sqref="A8"/>
      <selection pane="bottomRight" activeCell="H51" sqref="H51"/>
    </sheetView>
  </sheetViews>
  <sheetFormatPr defaultRowHeight="15"/>
  <cols>
    <col min="1" max="1" width="9" style="19" customWidth="1"/>
    <col min="2" max="2" width="51.140625" style="17" customWidth="1"/>
    <col min="3" max="3" width="19.85546875" style="14" customWidth="1"/>
    <col min="4" max="4" width="22" style="14" customWidth="1"/>
    <col min="5" max="5" width="19.140625" style="14" customWidth="1"/>
    <col min="6" max="6" width="17.85546875" style="14" customWidth="1"/>
    <col min="7" max="7" width="19.5703125" style="14" customWidth="1"/>
    <col min="8" max="8" width="55.5703125" style="4" customWidth="1"/>
    <col min="9" max="13" width="17.28515625" style="1" customWidth="1"/>
    <col min="14" max="14" width="17.42578125" style="1" customWidth="1"/>
    <col min="15" max="15" width="42.28515625" style="3" customWidth="1"/>
    <col min="16" max="16" width="15.85546875" style="1" customWidth="1"/>
    <col min="17" max="18" width="17.5703125" style="1" customWidth="1"/>
    <col min="19" max="19" width="21" style="1" customWidth="1"/>
    <col min="20" max="20" width="16" style="1" customWidth="1"/>
    <col min="21" max="21" width="10.5703125" style="1" bestFit="1" customWidth="1"/>
    <col min="22" max="22" width="14" style="1" customWidth="1"/>
    <col min="23" max="23" width="22.42578125" style="1" customWidth="1"/>
    <col min="24" max="24" width="15.5703125" style="1" customWidth="1"/>
    <col min="25" max="25" width="12" style="1" customWidth="1"/>
    <col min="26" max="26" width="15.7109375" style="1" customWidth="1"/>
    <col min="27" max="27" width="20.28515625" style="1" customWidth="1"/>
    <col min="28" max="28" width="18.7109375" style="1" customWidth="1"/>
    <col min="29" max="29" width="15.42578125" style="1" customWidth="1"/>
    <col min="30" max="30" width="20.140625" style="1" customWidth="1"/>
    <col min="31" max="31" width="33.140625" style="1" customWidth="1"/>
    <col min="32" max="32" width="15.5703125" style="1" customWidth="1"/>
    <col min="33" max="33" width="12" style="1" customWidth="1"/>
    <col min="34" max="34" width="16.140625" style="1" customWidth="1"/>
    <col min="35" max="35" width="33" style="1" customWidth="1"/>
    <col min="36" max="36" width="15.5703125" style="1" customWidth="1"/>
    <col min="37" max="37" width="12" style="1" customWidth="1"/>
    <col min="38" max="38" width="15" style="1" customWidth="1"/>
    <col min="39" max="39" width="35.28515625" style="1" customWidth="1"/>
    <col min="40" max="42" width="21.7109375" style="1" customWidth="1"/>
    <col min="43" max="43" width="27.42578125" style="1" customWidth="1"/>
    <col min="44" max="44" width="21.7109375" style="1" customWidth="1"/>
    <col min="45" max="45" width="28.5703125" style="1" customWidth="1"/>
    <col min="46" max="46" width="21.7109375" style="1" customWidth="1"/>
    <col min="47" max="59" width="26" style="1" customWidth="1"/>
    <col min="60" max="62" width="21.7109375" style="1" customWidth="1"/>
    <col min="63" max="63" width="28.5703125" style="1" customWidth="1"/>
    <col min="64" max="16384" width="9.140625" style="1"/>
  </cols>
  <sheetData>
    <row r="1" spans="1:63" ht="15.75">
      <c r="AE1" s="5" t="s">
        <v>29</v>
      </c>
      <c r="AF1" s="5"/>
      <c r="AG1" s="2"/>
    </row>
    <row r="2" spans="1:63" ht="18" customHeight="1">
      <c r="A2" s="140" t="s">
        <v>14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2"/>
      <c r="Y2" s="142"/>
      <c r="Z2" s="142"/>
      <c r="AA2" s="142"/>
      <c r="AB2" s="142"/>
      <c r="AC2" s="142"/>
      <c r="AD2" s="142"/>
      <c r="AE2" s="142"/>
      <c r="AF2" s="142"/>
    </row>
    <row r="3" spans="1:63" ht="54.75" customHeight="1">
      <c r="A3" s="143" t="s">
        <v>1</v>
      </c>
      <c r="B3" s="102" t="s">
        <v>2</v>
      </c>
      <c r="C3" s="102" t="s">
        <v>3</v>
      </c>
      <c r="D3" s="102"/>
      <c r="E3" s="102"/>
      <c r="F3" s="102"/>
      <c r="G3" s="102"/>
      <c r="H3" s="102"/>
      <c r="I3" s="102" t="s">
        <v>4</v>
      </c>
      <c r="J3" s="102"/>
      <c r="K3" s="102" t="s">
        <v>5</v>
      </c>
      <c r="L3" s="102"/>
      <c r="M3" s="104" t="s">
        <v>6</v>
      </c>
      <c r="N3" s="105"/>
      <c r="O3" s="24" t="s">
        <v>10</v>
      </c>
      <c r="P3" s="106" t="s">
        <v>11</v>
      </c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</row>
    <row r="4" spans="1:63" ht="15.75">
      <c r="A4" s="144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6"/>
      <c r="N4" s="107"/>
      <c r="O4" s="102" t="s">
        <v>12</v>
      </c>
      <c r="P4" s="103" t="s">
        <v>13</v>
      </c>
      <c r="Q4" s="103"/>
      <c r="R4" s="103"/>
      <c r="S4" s="103"/>
      <c r="T4" s="103"/>
      <c r="U4" s="103"/>
      <c r="V4" s="103"/>
      <c r="W4" s="103"/>
      <c r="X4" s="146" t="s">
        <v>13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</row>
    <row r="5" spans="1:63" ht="16.149999999999999" customHeight="1">
      <c r="A5" s="144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8"/>
      <c r="N5" s="109"/>
      <c r="O5" s="102"/>
      <c r="P5" s="102" t="s">
        <v>39</v>
      </c>
      <c r="Q5" s="102"/>
      <c r="R5" s="102"/>
      <c r="S5" s="102"/>
      <c r="T5" s="102" t="s">
        <v>40</v>
      </c>
      <c r="U5" s="102"/>
      <c r="V5" s="102"/>
      <c r="W5" s="102"/>
      <c r="X5" s="102" t="s">
        <v>41</v>
      </c>
      <c r="Y5" s="102"/>
      <c r="Z5" s="102"/>
      <c r="AA5" s="102"/>
      <c r="AB5" s="102" t="s">
        <v>42</v>
      </c>
      <c r="AC5" s="102"/>
      <c r="AD5" s="102"/>
      <c r="AE5" s="102"/>
      <c r="AF5" s="102" t="s">
        <v>43</v>
      </c>
      <c r="AG5" s="102"/>
      <c r="AH5" s="102"/>
      <c r="AI5" s="102"/>
      <c r="AJ5" s="102" t="s">
        <v>44</v>
      </c>
      <c r="AK5" s="102"/>
      <c r="AL5" s="102"/>
      <c r="AM5" s="102"/>
      <c r="AN5" s="102" t="s">
        <v>45</v>
      </c>
      <c r="AO5" s="102"/>
      <c r="AP5" s="102"/>
      <c r="AQ5" s="102"/>
      <c r="AR5" s="102" t="s">
        <v>46</v>
      </c>
      <c r="AS5" s="102"/>
      <c r="AT5" s="102"/>
      <c r="AU5" s="102"/>
      <c r="AV5" s="102" t="s">
        <v>47</v>
      </c>
      <c r="AW5" s="102"/>
      <c r="AX5" s="102"/>
      <c r="AY5" s="102"/>
      <c r="AZ5" s="110" t="s">
        <v>48</v>
      </c>
      <c r="BA5" s="110"/>
      <c r="BB5" s="110"/>
      <c r="BC5" s="110"/>
      <c r="BD5" s="110" t="s">
        <v>49</v>
      </c>
      <c r="BE5" s="110"/>
      <c r="BF5" s="110"/>
      <c r="BG5" s="110"/>
      <c r="BH5" s="110" t="s">
        <v>50</v>
      </c>
      <c r="BI5" s="110"/>
      <c r="BJ5" s="110"/>
      <c r="BK5" s="110"/>
    </row>
    <row r="6" spans="1:63" ht="65.25" customHeight="1">
      <c r="A6" s="145"/>
      <c r="B6" s="102"/>
      <c r="C6" s="22" t="s">
        <v>15</v>
      </c>
      <c r="D6" s="22" t="s">
        <v>38</v>
      </c>
      <c r="E6" s="22" t="s">
        <v>28</v>
      </c>
      <c r="F6" s="22" t="s">
        <v>75</v>
      </c>
      <c r="G6" s="22" t="s">
        <v>7</v>
      </c>
      <c r="H6" s="24" t="s">
        <v>8</v>
      </c>
      <c r="I6" s="24" t="s">
        <v>9</v>
      </c>
      <c r="J6" s="24" t="s">
        <v>0</v>
      </c>
      <c r="K6" s="24" t="s">
        <v>9</v>
      </c>
      <c r="L6" s="24" t="s">
        <v>0</v>
      </c>
      <c r="M6" s="24" t="s">
        <v>9</v>
      </c>
      <c r="N6" s="24" t="s">
        <v>0</v>
      </c>
      <c r="O6" s="102"/>
      <c r="P6" s="24" t="s">
        <v>9</v>
      </c>
      <c r="Q6" s="24" t="s">
        <v>0</v>
      </c>
      <c r="R6" s="24" t="s">
        <v>7</v>
      </c>
      <c r="S6" s="24" t="s">
        <v>8</v>
      </c>
      <c r="T6" s="27" t="s">
        <v>9</v>
      </c>
      <c r="U6" s="27" t="s">
        <v>0</v>
      </c>
      <c r="V6" s="27" t="s">
        <v>7</v>
      </c>
      <c r="W6" s="27" t="s">
        <v>8</v>
      </c>
      <c r="X6" s="27" t="s">
        <v>9</v>
      </c>
      <c r="Y6" s="27" t="s">
        <v>0</v>
      </c>
      <c r="Z6" s="27" t="s">
        <v>7</v>
      </c>
      <c r="AA6" s="27" t="s">
        <v>8</v>
      </c>
      <c r="AB6" s="27" t="s">
        <v>9</v>
      </c>
      <c r="AC6" s="27" t="s">
        <v>0</v>
      </c>
      <c r="AD6" s="27" t="s">
        <v>7</v>
      </c>
      <c r="AE6" s="27" t="s">
        <v>8</v>
      </c>
      <c r="AF6" s="27" t="s">
        <v>9</v>
      </c>
      <c r="AG6" s="27" t="s">
        <v>0</v>
      </c>
      <c r="AH6" s="27" t="s">
        <v>7</v>
      </c>
      <c r="AI6" s="27" t="s">
        <v>8</v>
      </c>
      <c r="AJ6" s="27" t="s">
        <v>9</v>
      </c>
      <c r="AK6" s="27" t="s">
        <v>0</v>
      </c>
      <c r="AL6" s="27" t="s">
        <v>7</v>
      </c>
      <c r="AM6" s="27" t="s">
        <v>8</v>
      </c>
      <c r="AN6" s="30" t="s">
        <v>9</v>
      </c>
      <c r="AO6" s="30" t="s">
        <v>0</v>
      </c>
      <c r="AP6" s="30" t="s">
        <v>7</v>
      </c>
      <c r="AQ6" s="30" t="s">
        <v>8</v>
      </c>
      <c r="AR6" s="30" t="s">
        <v>9</v>
      </c>
      <c r="AS6" s="30" t="s">
        <v>0</v>
      </c>
      <c r="AT6" s="30" t="s">
        <v>7</v>
      </c>
      <c r="AU6" s="30" t="s">
        <v>8</v>
      </c>
      <c r="AV6" s="30" t="s">
        <v>9</v>
      </c>
      <c r="AW6" s="30" t="s">
        <v>0</v>
      </c>
      <c r="AX6" s="30" t="s">
        <v>7</v>
      </c>
      <c r="AY6" s="30" t="s">
        <v>8</v>
      </c>
      <c r="AZ6" s="31" t="s">
        <v>9</v>
      </c>
      <c r="BA6" s="31" t="s">
        <v>0</v>
      </c>
      <c r="BB6" s="31" t="s">
        <v>7</v>
      </c>
      <c r="BC6" s="31" t="s">
        <v>8</v>
      </c>
      <c r="BD6" s="31" t="s">
        <v>9</v>
      </c>
      <c r="BE6" s="31" t="s">
        <v>0</v>
      </c>
      <c r="BF6" s="31" t="s">
        <v>7</v>
      </c>
      <c r="BG6" s="31" t="s">
        <v>8</v>
      </c>
      <c r="BH6" s="31" t="s">
        <v>9</v>
      </c>
      <c r="BI6" s="31" t="s">
        <v>0</v>
      </c>
      <c r="BJ6" s="31" t="s">
        <v>7</v>
      </c>
      <c r="BK6" s="31" t="s">
        <v>8</v>
      </c>
    </row>
    <row r="7" spans="1:63" ht="15.75">
      <c r="A7" s="22">
        <v>1</v>
      </c>
      <c r="B7" s="24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6">
        <v>8</v>
      </c>
      <c r="I7" s="24">
        <v>9</v>
      </c>
      <c r="J7" s="24">
        <v>10</v>
      </c>
      <c r="K7" s="24">
        <v>11</v>
      </c>
      <c r="L7" s="24">
        <v>12</v>
      </c>
      <c r="M7" s="24">
        <v>13</v>
      </c>
      <c r="N7" s="24">
        <v>14</v>
      </c>
      <c r="O7" s="16">
        <v>15</v>
      </c>
      <c r="P7" s="24">
        <v>16</v>
      </c>
      <c r="Q7" s="24">
        <v>17</v>
      </c>
      <c r="R7" s="24">
        <v>18</v>
      </c>
      <c r="S7" s="24">
        <v>19</v>
      </c>
      <c r="T7" s="24">
        <v>20</v>
      </c>
      <c r="U7" s="24">
        <v>21</v>
      </c>
      <c r="V7" s="24">
        <v>22</v>
      </c>
      <c r="W7" s="24">
        <v>23</v>
      </c>
      <c r="X7" s="24">
        <v>24</v>
      </c>
      <c r="Y7" s="24">
        <v>25</v>
      </c>
      <c r="Z7" s="24">
        <v>26</v>
      </c>
      <c r="AA7" s="24">
        <v>27</v>
      </c>
      <c r="AB7" s="24">
        <v>28</v>
      </c>
      <c r="AC7" s="24">
        <v>29</v>
      </c>
      <c r="AD7" s="24">
        <v>30</v>
      </c>
      <c r="AE7" s="24">
        <v>31</v>
      </c>
      <c r="AF7" s="24">
        <v>24</v>
      </c>
      <c r="AG7" s="24">
        <v>25</v>
      </c>
      <c r="AH7" s="24">
        <v>26</v>
      </c>
      <c r="AI7" s="24">
        <v>27</v>
      </c>
      <c r="AJ7" s="24">
        <v>24</v>
      </c>
      <c r="AK7" s="24">
        <v>25</v>
      </c>
      <c r="AL7" s="24">
        <v>26</v>
      </c>
      <c r="AM7" s="24">
        <v>27</v>
      </c>
      <c r="AN7" s="28">
        <v>24</v>
      </c>
      <c r="AO7" s="28">
        <v>25</v>
      </c>
      <c r="AP7" s="28">
        <v>26</v>
      </c>
      <c r="AQ7" s="28">
        <v>27</v>
      </c>
      <c r="AR7" s="28">
        <v>24</v>
      </c>
      <c r="AS7" s="28">
        <v>25</v>
      </c>
      <c r="AT7" s="28">
        <v>26</v>
      </c>
      <c r="AU7" s="28">
        <v>27</v>
      </c>
      <c r="AV7" s="30">
        <v>24</v>
      </c>
      <c r="AW7" s="30">
        <v>25</v>
      </c>
      <c r="AX7" s="30">
        <v>26</v>
      </c>
      <c r="AY7" s="30">
        <v>27</v>
      </c>
      <c r="AZ7" s="31">
        <v>24</v>
      </c>
      <c r="BA7" s="31">
        <v>25</v>
      </c>
      <c r="BB7" s="31">
        <v>26</v>
      </c>
      <c r="BC7" s="31">
        <v>27</v>
      </c>
      <c r="BD7" s="31">
        <v>24</v>
      </c>
      <c r="BE7" s="31">
        <v>25</v>
      </c>
      <c r="BF7" s="31">
        <v>26</v>
      </c>
      <c r="BG7" s="31">
        <v>27</v>
      </c>
      <c r="BH7" s="31">
        <v>24</v>
      </c>
      <c r="BI7" s="31">
        <v>25</v>
      </c>
      <c r="BJ7" s="31">
        <v>26</v>
      </c>
      <c r="BK7" s="31">
        <v>27</v>
      </c>
    </row>
    <row r="8" spans="1:63" ht="28.5" customHeight="1">
      <c r="A8" s="89">
        <v>1</v>
      </c>
      <c r="B8" s="95" t="s">
        <v>23</v>
      </c>
      <c r="C8" s="96">
        <v>9166178</v>
      </c>
      <c r="D8" s="90">
        <v>1761697</v>
      </c>
      <c r="E8" s="90">
        <v>10890745</v>
      </c>
      <c r="F8" s="90">
        <v>1311697</v>
      </c>
      <c r="G8" s="90">
        <f>F8-D8</f>
        <v>-450000</v>
      </c>
      <c r="H8" s="91" t="s">
        <v>55</v>
      </c>
      <c r="I8" s="139" t="s">
        <v>16</v>
      </c>
      <c r="J8" s="139" t="s">
        <v>19</v>
      </c>
      <c r="K8" s="139" t="s">
        <v>20</v>
      </c>
      <c r="L8" s="139" t="s">
        <v>20</v>
      </c>
      <c r="M8" s="71" t="s">
        <v>24</v>
      </c>
      <c r="N8" s="71">
        <v>0</v>
      </c>
      <c r="O8" s="120" t="s">
        <v>36</v>
      </c>
      <c r="P8" s="71">
        <v>0</v>
      </c>
      <c r="Q8" s="71">
        <v>0</v>
      </c>
      <c r="R8" s="71">
        <v>0</v>
      </c>
      <c r="S8" s="71"/>
      <c r="T8" s="71">
        <v>0</v>
      </c>
      <c r="U8" s="71">
        <v>0</v>
      </c>
      <c r="V8" s="71">
        <v>0</v>
      </c>
      <c r="W8" s="71"/>
      <c r="X8" s="71">
        <v>0</v>
      </c>
      <c r="Y8" s="71">
        <v>0</v>
      </c>
      <c r="Z8" s="71">
        <v>0</v>
      </c>
      <c r="AA8" s="71"/>
      <c r="AB8" s="71">
        <v>0</v>
      </c>
      <c r="AC8" s="71">
        <v>0</v>
      </c>
      <c r="AD8" s="71">
        <v>0</v>
      </c>
      <c r="AE8" s="71"/>
      <c r="AF8" s="71">
        <v>27.3</v>
      </c>
      <c r="AG8" s="71">
        <v>27.3</v>
      </c>
      <c r="AH8" s="71">
        <v>0</v>
      </c>
      <c r="AI8" s="71"/>
      <c r="AJ8" s="71">
        <v>15.3</v>
      </c>
      <c r="AK8" s="71">
        <v>15.2</v>
      </c>
      <c r="AL8" s="71">
        <v>0.1</v>
      </c>
      <c r="AM8" s="71" t="s">
        <v>54</v>
      </c>
      <c r="AN8" s="71">
        <v>0</v>
      </c>
      <c r="AO8" s="71">
        <v>0</v>
      </c>
      <c r="AP8" s="71">
        <v>0</v>
      </c>
      <c r="AQ8" s="71"/>
      <c r="AR8" s="71">
        <v>0</v>
      </c>
      <c r="AS8" s="71">
        <v>0</v>
      </c>
      <c r="AT8" s="71">
        <v>0</v>
      </c>
      <c r="AU8" s="71"/>
      <c r="AV8" s="71">
        <v>0</v>
      </c>
      <c r="AW8" s="71">
        <v>0</v>
      </c>
      <c r="AX8" s="71">
        <v>0</v>
      </c>
      <c r="AY8" s="71"/>
      <c r="AZ8" s="71">
        <v>0</v>
      </c>
      <c r="BA8" s="71">
        <v>0</v>
      </c>
      <c r="BB8" s="71">
        <v>0</v>
      </c>
      <c r="BC8" s="71"/>
      <c r="BD8" s="71">
        <v>0</v>
      </c>
      <c r="BE8" s="71">
        <v>0</v>
      </c>
      <c r="BF8" s="71">
        <v>0</v>
      </c>
      <c r="BG8" s="71"/>
      <c r="BH8" s="71">
        <v>0</v>
      </c>
      <c r="BI8" s="71">
        <v>0</v>
      </c>
      <c r="BJ8" s="71">
        <v>0</v>
      </c>
      <c r="BK8" s="71"/>
    </row>
    <row r="9" spans="1:63" ht="47.25" customHeight="1">
      <c r="A9" s="89"/>
      <c r="B9" s="95"/>
      <c r="C9" s="96"/>
      <c r="D9" s="90"/>
      <c r="E9" s="90"/>
      <c r="F9" s="90"/>
      <c r="G9" s="90"/>
      <c r="H9" s="91"/>
      <c r="I9" s="139"/>
      <c r="J9" s="139"/>
      <c r="K9" s="139"/>
      <c r="L9" s="139"/>
      <c r="M9" s="72"/>
      <c r="N9" s="72"/>
      <c r="O9" s="121"/>
      <c r="P9" s="72">
        <v>0.4</v>
      </c>
      <c r="Q9" s="72">
        <v>0.4</v>
      </c>
      <c r="R9" s="72"/>
      <c r="S9" s="72"/>
      <c r="T9" s="72">
        <v>0.4</v>
      </c>
      <c r="U9" s="72">
        <v>0.4</v>
      </c>
      <c r="V9" s="72"/>
      <c r="W9" s="72"/>
      <c r="X9" s="72">
        <v>0.4</v>
      </c>
      <c r="Y9" s="72">
        <v>0.4</v>
      </c>
      <c r="Z9" s="72"/>
      <c r="AA9" s="72"/>
      <c r="AB9" s="72">
        <v>0.4</v>
      </c>
      <c r="AC9" s="72">
        <v>0.4</v>
      </c>
      <c r="AD9" s="72"/>
      <c r="AE9" s="72"/>
      <c r="AF9" s="72">
        <v>0.4</v>
      </c>
      <c r="AG9" s="72">
        <v>0.4</v>
      </c>
      <c r="AH9" s="72"/>
      <c r="AI9" s="72"/>
      <c r="AJ9" s="72">
        <v>0.4</v>
      </c>
      <c r="AK9" s="72">
        <v>0.4</v>
      </c>
      <c r="AL9" s="72"/>
      <c r="AM9" s="72"/>
      <c r="AN9" s="72">
        <v>0.4</v>
      </c>
      <c r="AO9" s="72">
        <v>0.4</v>
      </c>
      <c r="AP9" s="72"/>
      <c r="AQ9" s="72"/>
      <c r="AR9" s="72">
        <v>0.4</v>
      </c>
      <c r="AS9" s="72">
        <v>0.4</v>
      </c>
      <c r="AT9" s="72"/>
      <c r="AU9" s="72"/>
      <c r="AV9" s="72">
        <v>0.4</v>
      </c>
      <c r="AW9" s="72">
        <v>0.4</v>
      </c>
      <c r="AX9" s="72"/>
      <c r="AY9" s="72"/>
      <c r="AZ9" s="72">
        <v>0.4</v>
      </c>
      <c r="BA9" s="72">
        <v>0.4</v>
      </c>
      <c r="BB9" s="72"/>
      <c r="BC9" s="72"/>
      <c r="BD9" s="72">
        <v>0.4</v>
      </c>
      <c r="BE9" s="72">
        <v>0.4</v>
      </c>
      <c r="BF9" s="72"/>
      <c r="BG9" s="72"/>
      <c r="BH9" s="72">
        <v>0.4</v>
      </c>
      <c r="BI9" s="72">
        <v>0.4</v>
      </c>
      <c r="BJ9" s="72"/>
      <c r="BK9" s="72"/>
    </row>
    <row r="10" spans="1:63" ht="38.25" customHeight="1">
      <c r="A10" s="89"/>
      <c r="B10" s="95"/>
      <c r="C10" s="96"/>
      <c r="D10" s="90"/>
      <c r="E10" s="90"/>
      <c r="F10" s="90"/>
      <c r="G10" s="90"/>
      <c r="H10" s="91"/>
      <c r="I10" s="139"/>
      <c r="J10" s="139"/>
      <c r="K10" s="139"/>
      <c r="L10" s="139"/>
      <c r="M10" s="72"/>
      <c r="N10" s="72"/>
      <c r="O10" s="121"/>
      <c r="P10" s="72">
        <v>0.05</v>
      </c>
      <c r="Q10" s="72">
        <v>0.05</v>
      </c>
      <c r="R10" s="72"/>
      <c r="S10" s="72"/>
      <c r="T10" s="72">
        <v>0.05</v>
      </c>
      <c r="U10" s="72">
        <v>0.05</v>
      </c>
      <c r="V10" s="72"/>
      <c r="W10" s="72"/>
      <c r="X10" s="72">
        <v>0.05</v>
      </c>
      <c r="Y10" s="72">
        <v>0.05</v>
      </c>
      <c r="Z10" s="72"/>
      <c r="AA10" s="72"/>
      <c r="AB10" s="72">
        <v>0.05</v>
      </c>
      <c r="AC10" s="72">
        <v>0.05</v>
      </c>
      <c r="AD10" s="72"/>
      <c r="AE10" s="72"/>
      <c r="AF10" s="72">
        <v>0.05</v>
      </c>
      <c r="AG10" s="72">
        <v>0.05</v>
      </c>
      <c r="AH10" s="72"/>
      <c r="AI10" s="72"/>
      <c r="AJ10" s="72">
        <v>0.05</v>
      </c>
      <c r="AK10" s="72">
        <v>0.05</v>
      </c>
      <c r="AL10" s="72"/>
      <c r="AM10" s="72"/>
      <c r="AN10" s="72">
        <v>0.05</v>
      </c>
      <c r="AO10" s="72">
        <v>0.05</v>
      </c>
      <c r="AP10" s="72"/>
      <c r="AQ10" s="72"/>
      <c r="AR10" s="72">
        <v>0.05</v>
      </c>
      <c r="AS10" s="72">
        <v>0.05</v>
      </c>
      <c r="AT10" s="72"/>
      <c r="AU10" s="72"/>
      <c r="AV10" s="72">
        <v>0.05</v>
      </c>
      <c r="AW10" s="72">
        <v>0.05</v>
      </c>
      <c r="AX10" s="72"/>
      <c r="AY10" s="72"/>
      <c r="AZ10" s="72">
        <v>0.05</v>
      </c>
      <c r="BA10" s="72">
        <v>0.05</v>
      </c>
      <c r="BB10" s="72"/>
      <c r="BC10" s="72"/>
      <c r="BD10" s="72">
        <v>0.05</v>
      </c>
      <c r="BE10" s="72">
        <v>0.05</v>
      </c>
      <c r="BF10" s="72"/>
      <c r="BG10" s="72"/>
      <c r="BH10" s="72">
        <v>0.05</v>
      </c>
      <c r="BI10" s="72">
        <v>0.05</v>
      </c>
      <c r="BJ10" s="72"/>
      <c r="BK10" s="72"/>
    </row>
    <row r="11" spans="1:63" ht="42" customHeight="1">
      <c r="A11" s="89"/>
      <c r="B11" s="95"/>
      <c r="C11" s="96"/>
      <c r="D11" s="90"/>
      <c r="E11" s="90"/>
      <c r="F11" s="90"/>
      <c r="G11" s="90"/>
      <c r="H11" s="91"/>
      <c r="I11" s="139"/>
      <c r="J11" s="139"/>
      <c r="K11" s="139"/>
      <c r="L11" s="139"/>
      <c r="M11" s="72"/>
      <c r="N11" s="72"/>
      <c r="O11" s="121"/>
      <c r="P11" s="72">
        <v>0</v>
      </c>
      <c r="Q11" s="72">
        <v>0</v>
      </c>
      <c r="R11" s="72"/>
      <c r="S11" s="72"/>
      <c r="T11" s="72">
        <v>0</v>
      </c>
      <c r="U11" s="72">
        <v>0</v>
      </c>
      <c r="V11" s="72"/>
      <c r="W11" s="72"/>
      <c r="X11" s="72">
        <v>0</v>
      </c>
      <c r="Y11" s="72">
        <v>0</v>
      </c>
      <c r="Z11" s="72"/>
      <c r="AA11" s="72"/>
      <c r="AB11" s="72">
        <v>0</v>
      </c>
      <c r="AC11" s="72">
        <v>0</v>
      </c>
      <c r="AD11" s="72"/>
      <c r="AE11" s="72"/>
      <c r="AF11" s="72">
        <v>0</v>
      </c>
      <c r="AG11" s="72">
        <v>0</v>
      </c>
      <c r="AH11" s="72"/>
      <c r="AI11" s="72"/>
      <c r="AJ11" s="72">
        <v>0</v>
      </c>
      <c r="AK11" s="72">
        <v>0</v>
      </c>
      <c r="AL11" s="72"/>
      <c r="AM11" s="72"/>
      <c r="AN11" s="72">
        <v>0</v>
      </c>
      <c r="AO11" s="72">
        <v>0</v>
      </c>
      <c r="AP11" s="72"/>
      <c r="AQ11" s="72"/>
      <c r="AR11" s="72">
        <v>0</v>
      </c>
      <c r="AS11" s="72">
        <v>0</v>
      </c>
      <c r="AT11" s="72"/>
      <c r="AU11" s="72"/>
      <c r="AV11" s="72">
        <v>0</v>
      </c>
      <c r="AW11" s="72">
        <v>0</v>
      </c>
      <c r="AX11" s="72"/>
      <c r="AY11" s="72"/>
      <c r="AZ11" s="72">
        <v>0</v>
      </c>
      <c r="BA11" s="72">
        <v>0</v>
      </c>
      <c r="BB11" s="72"/>
      <c r="BC11" s="72"/>
      <c r="BD11" s="72">
        <v>0</v>
      </c>
      <c r="BE11" s="72">
        <v>0</v>
      </c>
      <c r="BF11" s="72"/>
      <c r="BG11" s="72"/>
      <c r="BH11" s="72">
        <v>0</v>
      </c>
      <c r="BI11" s="72">
        <v>0</v>
      </c>
      <c r="BJ11" s="72"/>
      <c r="BK11" s="72"/>
    </row>
    <row r="12" spans="1:63" ht="126.75" customHeight="1">
      <c r="A12" s="89"/>
      <c r="B12" s="95"/>
      <c r="C12" s="96"/>
      <c r="D12" s="90"/>
      <c r="E12" s="90"/>
      <c r="F12" s="90"/>
      <c r="G12" s="90"/>
      <c r="H12" s="91"/>
      <c r="I12" s="139"/>
      <c r="J12" s="139"/>
      <c r="K12" s="139"/>
      <c r="L12" s="139"/>
      <c r="M12" s="126"/>
      <c r="N12" s="126"/>
      <c r="O12" s="122"/>
      <c r="P12" s="126">
        <v>0</v>
      </c>
      <c r="Q12" s="126">
        <v>0</v>
      </c>
      <c r="R12" s="126"/>
      <c r="S12" s="126"/>
      <c r="T12" s="126">
        <v>0</v>
      </c>
      <c r="U12" s="126">
        <v>0</v>
      </c>
      <c r="V12" s="126"/>
      <c r="W12" s="126"/>
      <c r="X12" s="126">
        <v>0</v>
      </c>
      <c r="Y12" s="126">
        <v>0</v>
      </c>
      <c r="Z12" s="126"/>
      <c r="AA12" s="126"/>
      <c r="AB12" s="126">
        <v>0</v>
      </c>
      <c r="AC12" s="126">
        <v>0</v>
      </c>
      <c r="AD12" s="126"/>
      <c r="AE12" s="126"/>
      <c r="AF12" s="126">
        <v>0</v>
      </c>
      <c r="AG12" s="126">
        <v>0</v>
      </c>
      <c r="AH12" s="126"/>
      <c r="AI12" s="126"/>
      <c r="AJ12" s="126">
        <v>0</v>
      </c>
      <c r="AK12" s="126">
        <v>0</v>
      </c>
      <c r="AL12" s="126"/>
      <c r="AM12" s="126"/>
      <c r="AN12" s="126">
        <v>0</v>
      </c>
      <c r="AO12" s="126">
        <v>0</v>
      </c>
      <c r="AP12" s="126"/>
      <c r="AQ12" s="126"/>
      <c r="AR12" s="126">
        <v>0</v>
      </c>
      <c r="AS12" s="126">
        <v>0</v>
      </c>
      <c r="AT12" s="126"/>
      <c r="AU12" s="126"/>
      <c r="AV12" s="126">
        <v>0</v>
      </c>
      <c r="AW12" s="126">
        <v>0</v>
      </c>
      <c r="AX12" s="126"/>
      <c r="AY12" s="126"/>
      <c r="AZ12" s="126">
        <v>0</v>
      </c>
      <c r="BA12" s="126">
        <v>0</v>
      </c>
      <c r="BB12" s="126"/>
      <c r="BC12" s="126"/>
      <c r="BD12" s="126">
        <v>0</v>
      </c>
      <c r="BE12" s="126">
        <v>0</v>
      </c>
      <c r="BF12" s="126"/>
      <c r="BG12" s="126"/>
      <c r="BH12" s="126">
        <v>0</v>
      </c>
      <c r="BI12" s="126">
        <v>0</v>
      </c>
      <c r="BJ12" s="126"/>
      <c r="BK12" s="126"/>
    </row>
    <row r="13" spans="1:63" ht="217.5" customHeight="1">
      <c r="A13" s="92">
        <v>2</v>
      </c>
      <c r="B13" s="135" t="s">
        <v>26</v>
      </c>
      <c r="C13" s="87">
        <v>100846116</v>
      </c>
      <c r="D13" s="80">
        <v>16693498</v>
      </c>
      <c r="E13" s="80"/>
      <c r="F13" s="80">
        <f>11471439</f>
        <v>11471439</v>
      </c>
      <c r="G13" s="80">
        <f>F13-D13</f>
        <v>-5222059</v>
      </c>
      <c r="H13" s="84" t="s">
        <v>58</v>
      </c>
      <c r="I13" s="123" t="s">
        <v>21</v>
      </c>
      <c r="J13" s="123" t="s">
        <v>21</v>
      </c>
      <c r="K13" s="123" t="s">
        <v>20</v>
      </c>
      <c r="L13" s="123" t="s">
        <v>20</v>
      </c>
      <c r="M13" s="71" t="s">
        <v>25</v>
      </c>
      <c r="N13" s="26"/>
      <c r="O13" s="120" t="s">
        <v>36</v>
      </c>
      <c r="P13" s="151">
        <v>0.3</v>
      </c>
      <c r="Q13" s="151">
        <v>0</v>
      </c>
      <c r="R13" s="151">
        <v>-0.3</v>
      </c>
      <c r="S13" s="71" t="s">
        <v>51</v>
      </c>
      <c r="T13" s="154">
        <v>2.3900000000000001E-2</v>
      </c>
      <c r="U13" s="71">
        <v>0</v>
      </c>
      <c r="V13" s="154">
        <v>-2.3900000000000001E-2</v>
      </c>
      <c r="W13" s="71" t="s">
        <v>51</v>
      </c>
      <c r="X13" s="159">
        <v>4.7899999999999998E-2</v>
      </c>
      <c r="Y13" s="151">
        <v>0.23</v>
      </c>
      <c r="Z13" s="71" t="s">
        <v>52</v>
      </c>
      <c r="AA13" s="71"/>
      <c r="AB13" s="71">
        <v>10.18</v>
      </c>
      <c r="AC13" s="71">
        <v>9.6</v>
      </c>
      <c r="AD13" s="71">
        <v>0.57999999999999996</v>
      </c>
      <c r="AE13" s="160" t="s">
        <v>53</v>
      </c>
      <c r="AF13" s="71">
        <v>9.58</v>
      </c>
      <c r="AG13" s="71">
        <v>8.76</v>
      </c>
      <c r="AH13" s="71">
        <v>0.82</v>
      </c>
      <c r="AI13" s="160" t="s">
        <v>53</v>
      </c>
      <c r="AJ13" s="71">
        <v>9.58</v>
      </c>
      <c r="AK13" s="71">
        <v>12.46</v>
      </c>
      <c r="AL13" s="71" t="s">
        <v>52</v>
      </c>
      <c r="AM13" s="71"/>
      <c r="AN13" s="71">
        <v>9.58</v>
      </c>
      <c r="AO13" s="71">
        <v>10.7</v>
      </c>
      <c r="AP13" s="71" t="s">
        <v>52</v>
      </c>
      <c r="AQ13" s="71"/>
      <c r="AR13" s="71">
        <v>10.18</v>
      </c>
      <c r="AS13" s="71">
        <v>10.44</v>
      </c>
      <c r="AT13" s="71" t="s">
        <v>52</v>
      </c>
      <c r="AU13" s="71"/>
      <c r="AV13" s="71">
        <v>7.78</v>
      </c>
      <c r="AW13" s="71">
        <v>4.5</v>
      </c>
      <c r="AX13" s="71">
        <f>AV13-AW13</f>
        <v>3.2800000000000002</v>
      </c>
      <c r="AY13" s="71"/>
      <c r="AZ13" s="73">
        <v>7.7799999999999994E-2</v>
      </c>
      <c r="BA13" s="37"/>
      <c r="BB13" s="37"/>
      <c r="BC13" s="37"/>
      <c r="BD13" s="37">
        <v>2.9899999999999999E-2</v>
      </c>
      <c r="BE13" s="37"/>
      <c r="BF13" s="37"/>
      <c r="BG13" s="37"/>
      <c r="BH13" s="37">
        <v>2.3E-2</v>
      </c>
      <c r="BI13" s="37"/>
      <c r="BJ13" s="37"/>
      <c r="BK13" s="37"/>
    </row>
    <row r="14" spans="1:63" ht="77.25" customHeight="1">
      <c r="A14" s="93"/>
      <c r="B14" s="136"/>
      <c r="C14" s="88"/>
      <c r="D14" s="81"/>
      <c r="E14" s="81"/>
      <c r="F14" s="81"/>
      <c r="G14" s="81"/>
      <c r="H14" s="85"/>
      <c r="I14" s="124"/>
      <c r="J14" s="124"/>
      <c r="K14" s="124"/>
      <c r="L14" s="124"/>
      <c r="M14" s="72"/>
      <c r="N14" s="29"/>
      <c r="O14" s="121"/>
      <c r="P14" s="152">
        <v>0.05</v>
      </c>
      <c r="Q14" s="152">
        <v>0</v>
      </c>
      <c r="R14" s="152">
        <v>0.05</v>
      </c>
      <c r="S14" s="72" t="s">
        <v>35</v>
      </c>
      <c r="T14" s="155">
        <v>0.15</v>
      </c>
      <c r="U14" s="72">
        <v>0</v>
      </c>
      <c r="V14" s="155">
        <v>0.15</v>
      </c>
      <c r="W14" s="72" t="s">
        <v>35</v>
      </c>
      <c r="X14" s="72">
        <v>1</v>
      </c>
      <c r="Y14" s="152">
        <v>1</v>
      </c>
      <c r="Z14" s="72"/>
      <c r="AA14" s="72"/>
      <c r="AB14" s="72">
        <v>1</v>
      </c>
      <c r="AC14" s="72"/>
      <c r="AD14" s="72"/>
      <c r="AE14" s="161"/>
      <c r="AF14" s="72">
        <v>1</v>
      </c>
      <c r="AG14" s="72"/>
      <c r="AH14" s="72"/>
      <c r="AI14" s="161"/>
      <c r="AJ14" s="72">
        <v>1</v>
      </c>
      <c r="AK14" s="72"/>
      <c r="AL14" s="72"/>
      <c r="AM14" s="72"/>
      <c r="AN14" s="72"/>
      <c r="AO14" s="72">
        <v>10.7</v>
      </c>
      <c r="AP14" s="72" t="s">
        <v>52</v>
      </c>
      <c r="AQ14" s="72"/>
      <c r="AR14" s="72">
        <v>10.18</v>
      </c>
      <c r="AS14" s="72">
        <v>10.44</v>
      </c>
      <c r="AT14" s="72" t="s">
        <v>52</v>
      </c>
      <c r="AU14" s="72"/>
      <c r="AV14" s="72">
        <v>7.7799999999999994E-2</v>
      </c>
      <c r="AW14" s="72">
        <v>4.4999999999999998E-2</v>
      </c>
      <c r="AX14" s="72">
        <f>AV14-AW14</f>
        <v>3.2799999999999996E-2</v>
      </c>
      <c r="AY14" s="72"/>
      <c r="AZ14" s="74">
        <v>1</v>
      </c>
      <c r="BA14" s="38"/>
      <c r="BB14" s="38"/>
      <c r="BC14" s="38"/>
      <c r="BD14" s="38">
        <v>1</v>
      </c>
      <c r="BE14" s="38"/>
      <c r="BF14" s="38"/>
      <c r="BG14" s="38"/>
      <c r="BH14" s="38">
        <v>1</v>
      </c>
      <c r="BI14" s="38"/>
      <c r="BJ14" s="38"/>
      <c r="BK14" s="38"/>
    </row>
    <row r="15" spans="1:63" ht="149.25" hidden="1" customHeight="1">
      <c r="A15" s="93"/>
      <c r="B15" s="136"/>
      <c r="C15" s="88"/>
      <c r="D15" s="81"/>
      <c r="E15" s="81"/>
      <c r="F15" s="81"/>
      <c r="G15" s="81"/>
      <c r="H15" s="85"/>
      <c r="I15" s="124"/>
      <c r="J15" s="124"/>
      <c r="K15" s="124"/>
      <c r="L15" s="124"/>
      <c r="M15" s="72"/>
      <c r="N15" s="29"/>
      <c r="O15" s="121"/>
      <c r="P15" s="152">
        <v>0.2</v>
      </c>
      <c r="Q15" s="152">
        <v>0</v>
      </c>
      <c r="R15" s="152">
        <v>0.2</v>
      </c>
      <c r="S15" s="72" t="s">
        <v>35</v>
      </c>
      <c r="T15" s="155">
        <v>0.35</v>
      </c>
      <c r="U15" s="72">
        <v>0</v>
      </c>
      <c r="V15" s="155">
        <v>0.35</v>
      </c>
      <c r="W15" s="72" t="s">
        <v>35</v>
      </c>
      <c r="X15" s="38">
        <v>1</v>
      </c>
      <c r="Y15" s="38">
        <v>1</v>
      </c>
      <c r="Z15" s="38"/>
      <c r="AA15" s="38"/>
      <c r="AB15" s="38">
        <v>1</v>
      </c>
      <c r="AC15" s="38"/>
      <c r="AD15" s="38"/>
      <c r="AE15" s="38"/>
      <c r="AF15" s="38">
        <v>1</v>
      </c>
      <c r="AG15" s="38"/>
      <c r="AH15" s="38"/>
      <c r="AI15" s="40"/>
      <c r="AJ15" s="38">
        <v>1</v>
      </c>
      <c r="AK15" s="38"/>
      <c r="AL15" s="38"/>
      <c r="AM15" s="38"/>
      <c r="AN15" s="38">
        <v>1</v>
      </c>
      <c r="AO15" s="38"/>
      <c r="AP15" s="38"/>
      <c r="AQ15" s="38"/>
      <c r="AR15" s="38">
        <v>1</v>
      </c>
      <c r="AS15" s="38"/>
      <c r="AT15" s="38"/>
      <c r="AU15" s="38"/>
      <c r="AV15" s="38">
        <v>1</v>
      </c>
      <c r="AW15" s="38"/>
      <c r="AX15" s="38"/>
      <c r="AY15" s="38"/>
      <c r="AZ15" s="38">
        <v>1</v>
      </c>
      <c r="BA15" s="38"/>
      <c r="BB15" s="38"/>
      <c r="BC15" s="38"/>
      <c r="BD15" s="38">
        <v>1</v>
      </c>
      <c r="BE15" s="38"/>
      <c r="BF15" s="38"/>
      <c r="BG15" s="38"/>
      <c r="BH15" s="38">
        <v>1</v>
      </c>
      <c r="BI15" s="38"/>
      <c r="BJ15" s="38"/>
      <c r="BK15" s="38"/>
    </row>
    <row r="16" spans="1:63" ht="60" hidden="1" customHeight="1">
      <c r="A16" s="93"/>
      <c r="B16" s="136"/>
      <c r="C16" s="88"/>
      <c r="D16" s="81"/>
      <c r="E16" s="81"/>
      <c r="F16" s="81"/>
      <c r="G16" s="81"/>
      <c r="H16" s="85"/>
      <c r="I16" s="124"/>
      <c r="J16" s="124"/>
      <c r="K16" s="124"/>
      <c r="L16" s="124"/>
      <c r="M16" s="72"/>
      <c r="N16" s="29"/>
      <c r="O16" s="121"/>
      <c r="P16" s="152">
        <v>0</v>
      </c>
      <c r="Q16" s="152">
        <v>0</v>
      </c>
      <c r="R16" s="152">
        <v>0</v>
      </c>
      <c r="S16" s="72" t="s">
        <v>35</v>
      </c>
      <c r="T16" s="155">
        <v>0</v>
      </c>
      <c r="U16" s="72">
        <v>0</v>
      </c>
      <c r="V16" s="155">
        <v>0</v>
      </c>
      <c r="W16" s="72" t="s">
        <v>35</v>
      </c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40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</row>
    <row r="17" spans="1:63" ht="207.75" hidden="1" customHeight="1">
      <c r="A17" s="93"/>
      <c r="B17" s="136"/>
      <c r="C17" s="88"/>
      <c r="D17" s="81"/>
      <c r="E17" s="81"/>
      <c r="F17" s="81"/>
      <c r="G17" s="81"/>
      <c r="H17" s="85"/>
      <c r="I17" s="124"/>
      <c r="J17" s="124"/>
      <c r="K17" s="124"/>
      <c r="L17" s="124"/>
      <c r="M17" s="72"/>
      <c r="N17" s="26">
        <v>0</v>
      </c>
      <c r="O17" s="121"/>
      <c r="P17" s="152">
        <v>0</v>
      </c>
      <c r="Q17" s="152">
        <v>0</v>
      </c>
      <c r="R17" s="152">
        <v>0</v>
      </c>
      <c r="S17" s="72"/>
      <c r="T17" s="155">
        <v>0</v>
      </c>
      <c r="U17" s="72">
        <v>0</v>
      </c>
      <c r="V17" s="155">
        <v>0</v>
      </c>
      <c r="W17" s="72"/>
      <c r="X17" s="38">
        <v>0.25</v>
      </c>
      <c r="Y17" s="38">
        <v>0.25</v>
      </c>
      <c r="Z17" s="38"/>
      <c r="AA17" s="38"/>
      <c r="AB17" s="38">
        <v>0.25</v>
      </c>
      <c r="AC17" s="38"/>
      <c r="AD17" s="38"/>
      <c r="AE17" s="38"/>
      <c r="AF17" s="38">
        <v>0.25</v>
      </c>
      <c r="AG17" s="38"/>
      <c r="AH17" s="38"/>
      <c r="AI17" s="40"/>
      <c r="AJ17" s="38">
        <v>0.25</v>
      </c>
      <c r="AK17" s="38"/>
      <c r="AL17" s="38"/>
      <c r="AM17" s="38"/>
      <c r="AN17" s="38">
        <v>0.25</v>
      </c>
      <c r="AO17" s="38"/>
      <c r="AP17" s="38"/>
      <c r="AQ17" s="38"/>
      <c r="AR17" s="38">
        <v>0.25</v>
      </c>
      <c r="AS17" s="38"/>
      <c r="AT17" s="38"/>
      <c r="AU17" s="38"/>
      <c r="AV17" s="38">
        <v>0.25</v>
      </c>
      <c r="AW17" s="38"/>
      <c r="AX17" s="38"/>
      <c r="AY17" s="38"/>
      <c r="AZ17" s="38">
        <v>0.25</v>
      </c>
      <c r="BA17" s="38"/>
      <c r="BB17" s="38"/>
      <c r="BC17" s="38"/>
      <c r="BD17" s="38">
        <v>0.25</v>
      </c>
      <c r="BE17" s="38"/>
      <c r="BF17" s="38"/>
      <c r="BG17" s="38"/>
      <c r="BH17" s="38">
        <v>0.25</v>
      </c>
      <c r="BI17" s="38"/>
      <c r="BJ17" s="38"/>
      <c r="BK17" s="38"/>
    </row>
    <row r="18" spans="1:63" ht="193.5" hidden="1" customHeight="1">
      <c r="A18" s="93"/>
      <c r="B18" s="136"/>
      <c r="C18" s="88"/>
      <c r="D18" s="81"/>
      <c r="E18" s="81"/>
      <c r="F18" s="81"/>
      <c r="G18" s="81"/>
      <c r="H18" s="85"/>
      <c r="I18" s="124"/>
      <c r="J18" s="124"/>
      <c r="K18" s="124"/>
      <c r="L18" s="124"/>
      <c r="M18" s="126"/>
      <c r="N18" s="26"/>
      <c r="O18" s="121"/>
      <c r="P18" s="152">
        <v>0</v>
      </c>
      <c r="Q18" s="152">
        <v>0</v>
      </c>
      <c r="R18" s="152">
        <v>0</v>
      </c>
      <c r="S18" s="72"/>
      <c r="T18" s="155">
        <v>0</v>
      </c>
      <c r="U18" s="72">
        <v>0</v>
      </c>
      <c r="V18" s="155">
        <v>0</v>
      </c>
      <c r="W18" s="72"/>
      <c r="X18" s="38">
        <v>0.3</v>
      </c>
      <c r="Y18" s="38">
        <v>0.3</v>
      </c>
      <c r="Z18" s="38"/>
      <c r="AA18" s="38"/>
      <c r="AB18" s="38">
        <v>0.3</v>
      </c>
      <c r="AC18" s="38"/>
      <c r="AD18" s="38"/>
      <c r="AE18" s="38"/>
      <c r="AF18" s="38">
        <v>0.3</v>
      </c>
      <c r="AG18" s="38"/>
      <c r="AH18" s="38"/>
      <c r="AI18" s="40"/>
      <c r="AJ18" s="38">
        <v>0.3</v>
      </c>
      <c r="AK18" s="38"/>
      <c r="AL18" s="38"/>
      <c r="AM18" s="38"/>
      <c r="AN18" s="38">
        <v>0.3</v>
      </c>
      <c r="AO18" s="38"/>
      <c r="AP18" s="38"/>
      <c r="AQ18" s="38"/>
      <c r="AR18" s="38">
        <v>0.3</v>
      </c>
      <c r="AS18" s="38"/>
      <c r="AT18" s="38"/>
      <c r="AU18" s="38"/>
      <c r="AV18" s="38">
        <v>0.3</v>
      </c>
      <c r="AW18" s="38"/>
      <c r="AX18" s="38"/>
      <c r="AY18" s="38"/>
      <c r="AZ18" s="38">
        <v>0.3</v>
      </c>
      <c r="BA18" s="38"/>
      <c r="BB18" s="38"/>
      <c r="BC18" s="38"/>
      <c r="BD18" s="38">
        <v>0.3</v>
      </c>
      <c r="BE18" s="38"/>
      <c r="BF18" s="38"/>
      <c r="BG18" s="38"/>
      <c r="BH18" s="38">
        <v>0.3</v>
      </c>
      <c r="BI18" s="38"/>
      <c r="BJ18" s="38"/>
      <c r="BK18" s="38"/>
    </row>
    <row r="19" spans="1:63" ht="51" hidden="1" customHeight="1">
      <c r="A19" s="93"/>
      <c r="B19" s="136"/>
      <c r="C19" s="138"/>
      <c r="D19" s="97"/>
      <c r="E19" s="97"/>
      <c r="F19" s="97"/>
      <c r="G19" s="97"/>
      <c r="H19" s="86"/>
      <c r="I19" s="124"/>
      <c r="J19" s="124"/>
      <c r="K19" s="125"/>
      <c r="L19" s="125"/>
      <c r="M19" s="29" t="s">
        <v>22</v>
      </c>
      <c r="N19" s="26">
        <v>0</v>
      </c>
      <c r="O19" s="122"/>
      <c r="P19" s="153">
        <v>0</v>
      </c>
      <c r="Q19" s="153">
        <v>0</v>
      </c>
      <c r="R19" s="153">
        <v>0</v>
      </c>
      <c r="S19" s="126"/>
      <c r="T19" s="156">
        <v>0</v>
      </c>
      <c r="U19" s="126">
        <v>0</v>
      </c>
      <c r="V19" s="156">
        <v>0</v>
      </c>
      <c r="W19" s="126"/>
      <c r="X19" s="39">
        <v>0.05</v>
      </c>
      <c r="Y19" s="39">
        <v>0.05</v>
      </c>
      <c r="Z19" s="39"/>
      <c r="AA19" s="39"/>
      <c r="AB19" s="39">
        <v>0.05</v>
      </c>
      <c r="AC19" s="39"/>
      <c r="AD19" s="39"/>
      <c r="AE19" s="39"/>
      <c r="AF19" s="39">
        <v>0.05</v>
      </c>
      <c r="AG19" s="39"/>
      <c r="AH19" s="39"/>
      <c r="AI19" s="41"/>
      <c r="AJ19" s="39">
        <v>0.05</v>
      </c>
      <c r="AK19" s="39"/>
      <c r="AL19" s="39"/>
      <c r="AM19" s="39"/>
      <c r="AN19" s="39">
        <v>0.05</v>
      </c>
      <c r="AO19" s="39"/>
      <c r="AP19" s="39"/>
      <c r="AQ19" s="39"/>
      <c r="AR19" s="39">
        <v>0.05</v>
      </c>
      <c r="AS19" s="39"/>
      <c r="AT19" s="39"/>
      <c r="AU19" s="39"/>
      <c r="AV19" s="39">
        <v>0.05</v>
      </c>
      <c r="AW19" s="39"/>
      <c r="AX19" s="39"/>
      <c r="AY19" s="39"/>
      <c r="AZ19" s="39">
        <v>0.05</v>
      </c>
      <c r="BA19" s="39"/>
      <c r="BB19" s="39"/>
      <c r="BC19" s="39"/>
      <c r="BD19" s="39">
        <v>0.05</v>
      </c>
      <c r="BE19" s="39"/>
      <c r="BF19" s="39"/>
      <c r="BG19" s="39"/>
      <c r="BH19" s="39">
        <v>0.05</v>
      </c>
      <c r="BI19" s="39"/>
      <c r="BJ19" s="39"/>
      <c r="BK19" s="39"/>
    </row>
    <row r="20" spans="1:63" ht="121.5" customHeight="1">
      <c r="A20" s="92">
        <v>3</v>
      </c>
      <c r="B20" s="135" t="s">
        <v>30</v>
      </c>
      <c r="C20" s="87">
        <v>17938207</v>
      </c>
      <c r="D20" s="80">
        <v>6470873</v>
      </c>
      <c r="E20" s="80"/>
      <c r="F20" s="80">
        <f>3199692</f>
        <v>3199692</v>
      </c>
      <c r="G20" s="80">
        <f>F20-D20</f>
        <v>-3271181</v>
      </c>
      <c r="H20" s="84" t="s">
        <v>56</v>
      </c>
      <c r="I20" s="123" t="s">
        <v>21</v>
      </c>
      <c r="J20" s="123" t="s">
        <v>21</v>
      </c>
      <c r="K20" s="123" t="s">
        <v>20</v>
      </c>
      <c r="L20" s="123" t="s">
        <v>20</v>
      </c>
      <c r="M20" s="71" t="s">
        <v>25</v>
      </c>
      <c r="N20" s="71">
        <v>0</v>
      </c>
      <c r="O20" s="120" t="s">
        <v>36</v>
      </c>
      <c r="P20" s="151">
        <v>0.3</v>
      </c>
      <c r="Q20" s="151">
        <v>0</v>
      </c>
      <c r="R20" s="151">
        <v>-0.3</v>
      </c>
      <c r="S20" s="71" t="s">
        <v>51</v>
      </c>
      <c r="T20" s="154">
        <v>2.3099999999999999E-2</v>
      </c>
      <c r="U20" s="71">
        <v>0</v>
      </c>
      <c r="V20" s="154">
        <v>-2.3099999999999999E-2</v>
      </c>
      <c r="W20" s="71" t="s">
        <v>51</v>
      </c>
      <c r="X20" s="154">
        <v>2.3099999999999999E-2</v>
      </c>
      <c r="Y20" s="154">
        <v>0.28999999999999998</v>
      </c>
      <c r="Z20" s="154" t="s">
        <v>52</v>
      </c>
      <c r="AA20" s="71"/>
      <c r="AB20" s="71">
        <v>4.63</v>
      </c>
      <c r="AC20" s="71">
        <v>9.6999999999999993</v>
      </c>
      <c r="AD20" s="71" t="s">
        <v>52</v>
      </c>
      <c r="AE20" s="71"/>
      <c r="AF20" s="71">
        <v>7.72</v>
      </c>
      <c r="AG20" s="71">
        <v>1.9</v>
      </c>
      <c r="AH20" s="71">
        <v>5.82</v>
      </c>
      <c r="AI20" s="160" t="s">
        <v>53</v>
      </c>
      <c r="AJ20" s="71">
        <v>9.27</v>
      </c>
      <c r="AK20" s="71">
        <v>0</v>
      </c>
      <c r="AL20" s="71">
        <v>9.27</v>
      </c>
      <c r="AM20" s="160" t="s">
        <v>53</v>
      </c>
      <c r="AN20" s="71">
        <v>9.27</v>
      </c>
      <c r="AO20" s="71">
        <v>7.1</v>
      </c>
      <c r="AP20" s="71">
        <f>AN20-AO20</f>
        <v>2.17</v>
      </c>
      <c r="AQ20" s="160" t="s">
        <v>53</v>
      </c>
      <c r="AR20" s="71">
        <v>9.27</v>
      </c>
      <c r="AS20" s="71">
        <v>8.9</v>
      </c>
      <c r="AT20" s="71">
        <f>AR20-AS20</f>
        <v>0.36999999999999922</v>
      </c>
      <c r="AU20" s="160" t="s">
        <v>53</v>
      </c>
      <c r="AV20" s="71">
        <v>7.72</v>
      </c>
      <c r="AW20" s="71">
        <v>5.0999999999999996</v>
      </c>
      <c r="AX20" s="71">
        <f>AV20-AW20</f>
        <v>2.62</v>
      </c>
      <c r="AY20" s="160" t="s">
        <v>53</v>
      </c>
      <c r="AZ20" s="157">
        <v>6.1800000000000001E-2</v>
      </c>
      <c r="BA20" s="159"/>
      <c r="BB20" s="159"/>
      <c r="BC20" s="71"/>
      <c r="BD20" s="157">
        <v>4.6300000000000001E-2</v>
      </c>
      <c r="BE20" s="159"/>
      <c r="BF20" s="159"/>
      <c r="BG20" s="71"/>
      <c r="BH20" s="159">
        <v>6.6299999999999998E-2</v>
      </c>
      <c r="BI20" s="159"/>
      <c r="BJ20" s="159"/>
      <c r="BK20" s="71"/>
    </row>
    <row r="21" spans="1:63" ht="45" customHeight="1">
      <c r="A21" s="93"/>
      <c r="B21" s="136"/>
      <c r="C21" s="88"/>
      <c r="D21" s="81"/>
      <c r="E21" s="81"/>
      <c r="F21" s="81"/>
      <c r="G21" s="81"/>
      <c r="H21" s="85"/>
      <c r="I21" s="124"/>
      <c r="J21" s="124"/>
      <c r="K21" s="124"/>
      <c r="L21" s="124"/>
      <c r="M21" s="72"/>
      <c r="N21" s="72"/>
      <c r="O21" s="121"/>
      <c r="P21" s="152">
        <v>0</v>
      </c>
      <c r="Q21" s="152">
        <v>0</v>
      </c>
      <c r="R21" s="152">
        <v>0</v>
      </c>
      <c r="S21" s="72"/>
      <c r="T21" s="155">
        <v>0</v>
      </c>
      <c r="U21" s="72">
        <v>0</v>
      </c>
      <c r="V21" s="155">
        <v>0</v>
      </c>
      <c r="W21" s="72"/>
      <c r="X21" s="155">
        <v>0</v>
      </c>
      <c r="Y21" s="155">
        <v>0</v>
      </c>
      <c r="Z21" s="155"/>
      <c r="AA21" s="72"/>
      <c r="AB21" s="72">
        <v>0</v>
      </c>
      <c r="AC21" s="72"/>
      <c r="AD21" s="72"/>
      <c r="AE21" s="72"/>
      <c r="AF21" s="72">
        <v>0</v>
      </c>
      <c r="AG21" s="72"/>
      <c r="AH21" s="72"/>
      <c r="AI21" s="161"/>
      <c r="AJ21" s="72">
        <v>0</v>
      </c>
      <c r="AK21" s="72"/>
      <c r="AL21" s="72"/>
      <c r="AM21" s="161"/>
      <c r="AN21" s="72">
        <v>0</v>
      </c>
      <c r="AO21" s="72"/>
      <c r="AP21" s="72"/>
      <c r="AQ21" s="161"/>
      <c r="AR21" s="72">
        <v>0</v>
      </c>
      <c r="AS21" s="72"/>
      <c r="AT21" s="72"/>
      <c r="AU21" s="161"/>
      <c r="AV21" s="72"/>
      <c r="AW21" s="72"/>
      <c r="AX21" s="72"/>
      <c r="AY21" s="161"/>
      <c r="AZ21" s="158">
        <v>1</v>
      </c>
      <c r="BA21" s="72"/>
      <c r="BB21" s="72"/>
      <c r="BC21" s="72"/>
      <c r="BD21" s="158">
        <v>1</v>
      </c>
      <c r="BE21" s="72"/>
      <c r="BF21" s="72"/>
      <c r="BG21" s="72"/>
      <c r="BH21" s="72">
        <v>1</v>
      </c>
      <c r="BI21" s="72"/>
      <c r="BJ21" s="72"/>
      <c r="BK21" s="72"/>
    </row>
    <row r="22" spans="1:63" ht="36.75" customHeight="1">
      <c r="A22" s="93"/>
      <c r="B22" s="136"/>
      <c r="C22" s="88"/>
      <c r="D22" s="81"/>
      <c r="E22" s="81"/>
      <c r="F22" s="81"/>
      <c r="G22" s="81"/>
      <c r="H22" s="85"/>
      <c r="I22" s="124"/>
      <c r="J22" s="124"/>
      <c r="K22" s="124"/>
      <c r="L22" s="124"/>
      <c r="M22" s="72"/>
      <c r="N22" s="72"/>
      <c r="O22" s="121"/>
      <c r="P22" s="153">
        <v>0</v>
      </c>
      <c r="Q22" s="152">
        <v>0</v>
      </c>
      <c r="R22" s="152">
        <v>0</v>
      </c>
      <c r="S22" s="72"/>
      <c r="T22" s="156">
        <v>0</v>
      </c>
      <c r="U22" s="72">
        <v>0</v>
      </c>
      <c r="V22" s="156">
        <v>0</v>
      </c>
      <c r="W22" s="72"/>
      <c r="X22" s="155">
        <v>0</v>
      </c>
      <c r="Y22" s="155">
        <v>0</v>
      </c>
      <c r="Z22" s="155"/>
      <c r="AA22" s="72"/>
      <c r="AB22" s="72">
        <v>0</v>
      </c>
      <c r="AC22" s="72"/>
      <c r="AD22" s="72"/>
      <c r="AE22" s="72"/>
      <c r="AF22" s="72">
        <v>0</v>
      </c>
      <c r="AG22" s="72"/>
      <c r="AH22" s="72"/>
      <c r="AI22" s="161"/>
      <c r="AJ22" s="72">
        <v>0</v>
      </c>
      <c r="AK22" s="72"/>
      <c r="AL22" s="72"/>
      <c r="AM22" s="161"/>
      <c r="AN22" s="72">
        <v>0</v>
      </c>
      <c r="AO22" s="72"/>
      <c r="AP22" s="72"/>
      <c r="AQ22" s="161"/>
      <c r="AR22" s="72">
        <v>0</v>
      </c>
      <c r="AS22" s="72"/>
      <c r="AT22" s="72"/>
      <c r="AU22" s="161"/>
      <c r="AV22" s="72"/>
      <c r="AW22" s="72"/>
      <c r="AX22" s="72"/>
      <c r="AY22" s="161"/>
      <c r="AZ22" s="158">
        <v>0.5</v>
      </c>
      <c r="BA22" s="72"/>
      <c r="BB22" s="72"/>
      <c r="BC22" s="72"/>
      <c r="BD22" s="158">
        <v>0.6</v>
      </c>
      <c r="BE22" s="72"/>
      <c r="BF22" s="72"/>
      <c r="BG22" s="72"/>
      <c r="BH22" s="72">
        <v>0.65</v>
      </c>
      <c r="BI22" s="72"/>
      <c r="BJ22" s="72"/>
      <c r="BK22" s="72"/>
    </row>
    <row r="23" spans="1:63" ht="61.5" hidden="1" customHeight="1">
      <c r="A23" s="93"/>
      <c r="B23" s="136"/>
      <c r="C23" s="88"/>
      <c r="D23" s="80">
        <v>6470873</v>
      </c>
      <c r="E23" s="80"/>
      <c r="F23" s="80">
        <v>1892400</v>
      </c>
      <c r="G23" s="80">
        <f>F23-D23</f>
        <v>-4578473</v>
      </c>
      <c r="H23" s="85"/>
      <c r="I23" s="124"/>
      <c r="J23" s="124"/>
      <c r="K23" s="124"/>
      <c r="L23" s="124"/>
      <c r="M23" s="72"/>
      <c r="N23" s="72"/>
      <c r="O23" s="121"/>
      <c r="P23" s="151">
        <v>0.3</v>
      </c>
      <c r="Q23" s="151">
        <v>0</v>
      </c>
      <c r="R23" s="151">
        <v>0.3</v>
      </c>
      <c r="S23" s="71" t="s">
        <v>37</v>
      </c>
      <c r="T23" s="154">
        <v>2.3099999999999999E-2</v>
      </c>
      <c r="U23" s="71">
        <v>0</v>
      </c>
      <c r="V23" s="154">
        <v>2.3099999999999999E-2</v>
      </c>
      <c r="W23" s="71" t="s">
        <v>37</v>
      </c>
      <c r="X23" s="154">
        <v>2.3099999999999999E-2</v>
      </c>
      <c r="Y23" s="154">
        <v>0.28999999999999998</v>
      </c>
      <c r="Z23" s="151"/>
      <c r="AA23" s="71"/>
      <c r="AB23" s="71">
        <v>4.63</v>
      </c>
      <c r="AC23" s="71"/>
      <c r="AD23" s="71"/>
      <c r="AE23" s="71"/>
      <c r="AF23" s="71">
        <v>7.72</v>
      </c>
      <c r="AG23" s="71"/>
      <c r="AH23" s="71"/>
      <c r="AI23" s="160"/>
      <c r="AJ23" s="71">
        <v>9.27</v>
      </c>
      <c r="AK23" s="71"/>
      <c r="AL23" s="71"/>
      <c r="AM23" s="160"/>
      <c r="AN23" s="71">
        <v>9.27</v>
      </c>
      <c r="AO23" s="71"/>
      <c r="AP23" s="71"/>
      <c r="AQ23" s="71"/>
      <c r="AR23" s="71">
        <v>9.27</v>
      </c>
      <c r="AS23" s="71"/>
      <c r="AT23" s="71"/>
      <c r="AU23" s="71"/>
      <c r="AV23" s="159">
        <v>7.7200000000000005E-2</v>
      </c>
      <c r="AW23" s="71"/>
      <c r="AX23" s="159"/>
      <c r="AY23" s="71"/>
      <c r="AZ23" s="157">
        <v>6.1800000000000001E-2</v>
      </c>
      <c r="BA23" s="159"/>
      <c r="BB23" s="159"/>
      <c r="BC23" s="71"/>
      <c r="BD23" s="157">
        <v>4.6300000000000001E-2</v>
      </c>
      <c r="BE23" s="159"/>
      <c r="BF23" s="159"/>
      <c r="BG23" s="71"/>
      <c r="BH23" s="159">
        <v>6.6299999999999998E-2</v>
      </c>
      <c r="BI23" s="159"/>
      <c r="BJ23" s="159"/>
      <c r="BK23" s="71"/>
    </row>
    <row r="24" spans="1:63" ht="90" hidden="1" customHeight="1">
      <c r="A24" s="93"/>
      <c r="B24" s="136"/>
      <c r="C24" s="88"/>
      <c r="D24" s="81"/>
      <c r="E24" s="81"/>
      <c r="F24" s="81"/>
      <c r="G24" s="81"/>
      <c r="H24" s="85"/>
      <c r="I24" s="124"/>
      <c r="J24" s="124"/>
      <c r="K24" s="124"/>
      <c r="L24" s="124"/>
      <c r="M24" s="72"/>
      <c r="N24" s="72"/>
      <c r="O24" s="121"/>
      <c r="P24" s="152">
        <v>0</v>
      </c>
      <c r="Q24" s="152">
        <v>0</v>
      </c>
      <c r="R24" s="152">
        <v>0</v>
      </c>
      <c r="S24" s="72"/>
      <c r="T24" s="155">
        <v>0</v>
      </c>
      <c r="U24" s="72">
        <v>0</v>
      </c>
      <c r="V24" s="155">
        <v>0</v>
      </c>
      <c r="W24" s="72"/>
      <c r="X24" s="155">
        <v>0</v>
      </c>
      <c r="Y24" s="155">
        <v>0</v>
      </c>
      <c r="Z24" s="152"/>
      <c r="AA24" s="72"/>
      <c r="AB24" s="72">
        <v>0</v>
      </c>
      <c r="AC24" s="72"/>
      <c r="AD24" s="72"/>
      <c r="AE24" s="72"/>
      <c r="AF24" s="72">
        <v>0</v>
      </c>
      <c r="AG24" s="72"/>
      <c r="AH24" s="72"/>
      <c r="AI24" s="161"/>
      <c r="AJ24" s="72">
        <v>0</v>
      </c>
      <c r="AK24" s="72"/>
      <c r="AL24" s="72"/>
      <c r="AM24" s="161"/>
      <c r="AN24" s="72">
        <v>0</v>
      </c>
      <c r="AO24" s="72"/>
      <c r="AP24" s="72"/>
      <c r="AQ24" s="72"/>
      <c r="AR24" s="72">
        <v>0</v>
      </c>
      <c r="AS24" s="72"/>
      <c r="AT24" s="72"/>
      <c r="AU24" s="72"/>
      <c r="AV24" s="72">
        <v>1</v>
      </c>
      <c r="AW24" s="72"/>
      <c r="AX24" s="72"/>
      <c r="AY24" s="72"/>
      <c r="AZ24" s="158">
        <v>1</v>
      </c>
      <c r="BA24" s="72"/>
      <c r="BB24" s="72"/>
      <c r="BC24" s="72"/>
      <c r="BD24" s="158">
        <v>1</v>
      </c>
      <c r="BE24" s="72"/>
      <c r="BF24" s="72"/>
      <c r="BG24" s="72"/>
      <c r="BH24" s="72">
        <v>1</v>
      </c>
      <c r="BI24" s="72"/>
      <c r="BJ24" s="72"/>
      <c r="BK24" s="72"/>
    </row>
    <row r="25" spans="1:63" ht="124.5" hidden="1" customHeight="1">
      <c r="A25" s="94"/>
      <c r="B25" s="137"/>
      <c r="C25" s="138"/>
      <c r="D25" s="81"/>
      <c r="E25" s="81"/>
      <c r="F25" s="81"/>
      <c r="G25" s="81"/>
      <c r="H25" s="86"/>
      <c r="I25" s="125"/>
      <c r="J25" s="125"/>
      <c r="K25" s="125"/>
      <c r="L25" s="125"/>
      <c r="M25" s="126"/>
      <c r="N25" s="126"/>
      <c r="O25" s="122"/>
      <c r="P25" s="153">
        <v>0</v>
      </c>
      <c r="Q25" s="152">
        <v>0</v>
      </c>
      <c r="R25" s="152">
        <v>0</v>
      </c>
      <c r="S25" s="72"/>
      <c r="T25" s="156">
        <v>0</v>
      </c>
      <c r="U25" s="72">
        <v>0</v>
      </c>
      <c r="V25" s="156">
        <v>0</v>
      </c>
      <c r="W25" s="72"/>
      <c r="X25" s="155">
        <v>0</v>
      </c>
      <c r="Y25" s="155">
        <v>0</v>
      </c>
      <c r="Z25" s="152"/>
      <c r="AA25" s="72"/>
      <c r="AB25" s="72">
        <v>0</v>
      </c>
      <c r="AC25" s="72"/>
      <c r="AD25" s="72"/>
      <c r="AE25" s="72"/>
      <c r="AF25" s="72">
        <v>0</v>
      </c>
      <c r="AG25" s="72"/>
      <c r="AH25" s="72"/>
      <c r="AI25" s="161"/>
      <c r="AJ25" s="72">
        <v>0</v>
      </c>
      <c r="AK25" s="72"/>
      <c r="AL25" s="72"/>
      <c r="AM25" s="161"/>
      <c r="AN25" s="72">
        <v>0</v>
      </c>
      <c r="AO25" s="72"/>
      <c r="AP25" s="72"/>
      <c r="AQ25" s="72"/>
      <c r="AR25" s="72">
        <v>0</v>
      </c>
      <c r="AS25" s="72"/>
      <c r="AT25" s="72"/>
      <c r="AU25" s="72"/>
      <c r="AV25" s="72">
        <v>0.5</v>
      </c>
      <c r="AW25" s="72"/>
      <c r="AX25" s="72"/>
      <c r="AY25" s="72"/>
      <c r="AZ25" s="158">
        <v>0.5</v>
      </c>
      <c r="BA25" s="72"/>
      <c r="BB25" s="72"/>
      <c r="BC25" s="72"/>
      <c r="BD25" s="158">
        <v>0.6</v>
      </c>
      <c r="BE25" s="72"/>
      <c r="BF25" s="72"/>
      <c r="BG25" s="72"/>
      <c r="BH25" s="72">
        <v>0.65</v>
      </c>
      <c r="BI25" s="72"/>
      <c r="BJ25" s="72"/>
      <c r="BK25" s="72"/>
    </row>
    <row r="26" spans="1:63" ht="208.5" customHeight="1">
      <c r="A26" s="92">
        <v>4</v>
      </c>
      <c r="B26" s="132" t="s">
        <v>31</v>
      </c>
      <c r="C26" s="98">
        <v>12259307</v>
      </c>
      <c r="D26" s="80">
        <v>3443144</v>
      </c>
      <c r="E26" s="34"/>
      <c r="F26" s="80">
        <f>3071814</f>
        <v>3071814</v>
      </c>
      <c r="G26" s="80">
        <f>F26-D26</f>
        <v>-371330</v>
      </c>
      <c r="H26" s="84" t="s">
        <v>57</v>
      </c>
      <c r="I26" s="123" t="s">
        <v>21</v>
      </c>
      <c r="J26" s="123" t="s">
        <v>21</v>
      </c>
      <c r="K26" s="123" t="s">
        <v>20</v>
      </c>
      <c r="L26" s="123" t="s">
        <v>20</v>
      </c>
      <c r="M26" s="71" t="s">
        <v>25</v>
      </c>
      <c r="N26" s="71">
        <v>0</v>
      </c>
      <c r="O26" s="120" t="s">
        <v>36</v>
      </c>
      <c r="P26" s="165">
        <v>0.3</v>
      </c>
      <c r="Q26" s="165">
        <v>0</v>
      </c>
      <c r="R26" s="165">
        <v>-0.3</v>
      </c>
      <c r="S26" s="75" t="s">
        <v>51</v>
      </c>
      <c r="T26" s="162">
        <v>2.9000000000000001E-2</v>
      </c>
      <c r="U26" s="75">
        <v>0</v>
      </c>
      <c r="V26" s="162">
        <v>-2.9000000000000001E-2</v>
      </c>
      <c r="W26" s="75" t="s">
        <v>51</v>
      </c>
      <c r="X26" s="162">
        <v>5.8000000000000003E-2</v>
      </c>
      <c r="Y26" s="162">
        <v>0.122</v>
      </c>
      <c r="Z26" s="162">
        <f>Y26-X26</f>
        <v>6.4000000000000001E-2</v>
      </c>
      <c r="AA26" s="75"/>
      <c r="AB26" s="75">
        <v>8.7100000000000009</v>
      </c>
      <c r="AC26" s="75">
        <v>22.19</v>
      </c>
      <c r="AD26" s="75" t="s">
        <v>52</v>
      </c>
      <c r="AE26" s="75"/>
      <c r="AF26" s="75">
        <v>11.61</v>
      </c>
      <c r="AG26" s="75">
        <v>6.3</v>
      </c>
      <c r="AH26" s="75">
        <v>5.31</v>
      </c>
      <c r="AI26" s="75" t="s">
        <v>53</v>
      </c>
      <c r="AJ26" s="75">
        <v>11.61</v>
      </c>
      <c r="AK26" s="75">
        <v>5.7</v>
      </c>
      <c r="AL26" s="75">
        <v>5.91</v>
      </c>
      <c r="AM26" s="75" t="s">
        <v>53</v>
      </c>
      <c r="AN26" s="75">
        <v>11.61</v>
      </c>
      <c r="AO26" s="75">
        <v>12.23</v>
      </c>
      <c r="AP26" s="75" t="s">
        <v>52</v>
      </c>
      <c r="AQ26" s="75"/>
      <c r="AR26" s="75">
        <v>8.7100000000000009</v>
      </c>
      <c r="AS26" s="75">
        <v>12.84</v>
      </c>
      <c r="AT26" s="75" t="s">
        <v>52</v>
      </c>
      <c r="AU26" s="75"/>
      <c r="AV26" s="75">
        <v>5.8000000000000003E-2</v>
      </c>
      <c r="AW26" s="75">
        <v>9.1</v>
      </c>
      <c r="AX26" s="75" t="s">
        <v>52</v>
      </c>
      <c r="AY26" s="75"/>
      <c r="AZ26" s="168">
        <v>5.8000000000000003E-2</v>
      </c>
      <c r="BA26" s="169"/>
      <c r="BB26" s="168"/>
      <c r="BC26" s="75"/>
      <c r="BD26" s="168">
        <v>2.9000000000000001E-2</v>
      </c>
      <c r="BE26" s="168"/>
      <c r="BF26" s="168"/>
      <c r="BG26" s="75"/>
      <c r="BH26" s="168">
        <v>3.2000000000000001E-2</v>
      </c>
      <c r="BI26" s="168"/>
      <c r="BJ26" s="168"/>
      <c r="BK26" s="75"/>
    </row>
    <row r="27" spans="1:63" ht="32.25" customHeight="1">
      <c r="A27" s="93"/>
      <c r="B27" s="133"/>
      <c r="C27" s="99"/>
      <c r="D27" s="81"/>
      <c r="E27" s="35"/>
      <c r="F27" s="81"/>
      <c r="G27" s="81"/>
      <c r="H27" s="85"/>
      <c r="I27" s="124"/>
      <c r="J27" s="124"/>
      <c r="K27" s="124"/>
      <c r="L27" s="124"/>
      <c r="M27" s="72"/>
      <c r="N27" s="72"/>
      <c r="O27" s="121"/>
      <c r="P27" s="166">
        <v>0.2</v>
      </c>
      <c r="Q27" s="166">
        <v>0</v>
      </c>
      <c r="R27" s="166">
        <v>0.2</v>
      </c>
      <c r="S27" s="76"/>
      <c r="T27" s="163">
        <v>0.2</v>
      </c>
      <c r="U27" s="76">
        <v>0</v>
      </c>
      <c r="V27" s="163">
        <v>0.2</v>
      </c>
      <c r="W27" s="76"/>
      <c r="X27" s="163">
        <v>0.2</v>
      </c>
      <c r="Y27" s="163">
        <v>0</v>
      </c>
      <c r="Z27" s="163"/>
      <c r="AA27" s="76"/>
      <c r="AB27" s="76">
        <v>0.2</v>
      </c>
      <c r="AC27" s="76"/>
      <c r="AD27" s="76"/>
      <c r="AE27" s="76"/>
      <c r="AF27" s="76">
        <v>0.2</v>
      </c>
      <c r="AG27" s="76"/>
      <c r="AH27" s="76"/>
      <c r="AI27" s="76"/>
      <c r="AJ27" s="76">
        <v>0.2</v>
      </c>
      <c r="AK27" s="76"/>
      <c r="AL27" s="76"/>
      <c r="AM27" s="76"/>
      <c r="AN27" s="76">
        <v>0.2</v>
      </c>
      <c r="AO27" s="76"/>
      <c r="AP27" s="76"/>
      <c r="AQ27" s="76"/>
      <c r="AR27" s="76">
        <v>0.2</v>
      </c>
      <c r="AS27" s="76"/>
      <c r="AT27" s="76"/>
      <c r="AU27" s="76"/>
      <c r="AV27" s="76">
        <v>0.2</v>
      </c>
      <c r="AW27" s="76"/>
      <c r="AX27" s="76"/>
      <c r="AY27" s="76"/>
      <c r="AZ27" s="76">
        <v>0.2</v>
      </c>
      <c r="BA27" s="76"/>
      <c r="BB27" s="76"/>
      <c r="BC27" s="76"/>
      <c r="BD27" s="76">
        <v>1</v>
      </c>
      <c r="BE27" s="76"/>
      <c r="BF27" s="76"/>
      <c r="BG27" s="76"/>
      <c r="BH27" s="76">
        <v>1</v>
      </c>
      <c r="BI27" s="76"/>
      <c r="BJ27" s="76"/>
      <c r="BK27" s="76"/>
    </row>
    <row r="28" spans="1:63" ht="214.5" hidden="1" customHeight="1">
      <c r="A28" s="93"/>
      <c r="B28" s="133"/>
      <c r="C28" s="99"/>
      <c r="D28" s="81"/>
      <c r="E28" s="35"/>
      <c r="F28" s="81"/>
      <c r="G28" s="81"/>
      <c r="H28" s="85"/>
      <c r="I28" s="124"/>
      <c r="J28" s="124"/>
      <c r="K28" s="124"/>
      <c r="L28" s="124"/>
      <c r="M28" s="72"/>
      <c r="N28" s="72"/>
      <c r="O28" s="121"/>
      <c r="P28" s="166">
        <v>0</v>
      </c>
      <c r="Q28" s="166">
        <v>0</v>
      </c>
      <c r="R28" s="166">
        <v>0</v>
      </c>
      <c r="S28" s="76"/>
      <c r="T28" s="163">
        <v>0</v>
      </c>
      <c r="U28" s="76">
        <v>0</v>
      </c>
      <c r="V28" s="163">
        <v>0</v>
      </c>
      <c r="W28" s="76"/>
      <c r="X28" s="163">
        <v>0</v>
      </c>
      <c r="Y28" s="163">
        <v>0</v>
      </c>
      <c r="Z28" s="163"/>
      <c r="AA28" s="76"/>
      <c r="AB28" s="76">
        <v>0</v>
      </c>
      <c r="AC28" s="76"/>
      <c r="AD28" s="76"/>
      <c r="AE28" s="76"/>
      <c r="AF28" s="76">
        <v>0</v>
      </c>
      <c r="AG28" s="76"/>
      <c r="AH28" s="76"/>
      <c r="AI28" s="76"/>
      <c r="AJ28" s="76">
        <v>0</v>
      </c>
      <c r="AK28" s="76"/>
      <c r="AL28" s="76"/>
      <c r="AM28" s="76"/>
      <c r="AN28" s="76">
        <v>0</v>
      </c>
      <c r="AO28" s="76"/>
      <c r="AP28" s="76"/>
      <c r="AQ28" s="76"/>
      <c r="AR28" s="76">
        <v>0</v>
      </c>
      <c r="AS28" s="76"/>
      <c r="AT28" s="76"/>
      <c r="AU28" s="76"/>
      <c r="AV28" s="76">
        <v>0</v>
      </c>
      <c r="AW28" s="76"/>
      <c r="AX28" s="76"/>
      <c r="AY28" s="76"/>
      <c r="AZ28" s="76">
        <v>0</v>
      </c>
      <c r="BA28" s="76"/>
      <c r="BB28" s="76"/>
      <c r="BC28" s="76"/>
      <c r="BD28" s="76">
        <v>0.6</v>
      </c>
      <c r="BE28" s="76"/>
      <c r="BF28" s="76"/>
      <c r="BG28" s="76"/>
      <c r="BH28" s="76">
        <v>0.65</v>
      </c>
      <c r="BI28" s="76"/>
      <c r="BJ28" s="76"/>
      <c r="BK28" s="76"/>
    </row>
    <row r="29" spans="1:63" ht="207" hidden="1" customHeight="1">
      <c r="A29" s="93"/>
      <c r="B29" s="133"/>
      <c r="C29" s="100"/>
      <c r="D29" s="97"/>
      <c r="E29" s="35"/>
      <c r="F29" s="97"/>
      <c r="G29" s="97"/>
      <c r="H29" s="86"/>
      <c r="I29" s="124"/>
      <c r="J29" s="124"/>
      <c r="K29" s="124"/>
      <c r="L29" s="124"/>
      <c r="M29" s="72"/>
      <c r="N29" s="72"/>
      <c r="O29" s="122"/>
      <c r="P29" s="167">
        <v>0</v>
      </c>
      <c r="Q29" s="167">
        <v>0</v>
      </c>
      <c r="R29" s="167">
        <v>0</v>
      </c>
      <c r="S29" s="77"/>
      <c r="T29" s="164">
        <v>0</v>
      </c>
      <c r="U29" s="77">
        <v>0</v>
      </c>
      <c r="V29" s="164">
        <v>0</v>
      </c>
      <c r="W29" s="77"/>
      <c r="X29" s="164">
        <v>0</v>
      </c>
      <c r="Y29" s="164">
        <v>0</v>
      </c>
      <c r="Z29" s="164"/>
      <c r="AA29" s="77"/>
      <c r="AB29" s="77">
        <v>0</v>
      </c>
      <c r="AC29" s="77"/>
      <c r="AD29" s="77"/>
      <c r="AE29" s="77"/>
      <c r="AF29" s="77">
        <v>0</v>
      </c>
      <c r="AG29" s="77"/>
      <c r="AH29" s="77"/>
      <c r="AI29" s="77"/>
      <c r="AJ29" s="77">
        <v>0</v>
      </c>
      <c r="AK29" s="77"/>
      <c r="AL29" s="77"/>
      <c r="AM29" s="77"/>
      <c r="AN29" s="77">
        <v>0</v>
      </c>
      <c r="AO29" s="77"/>
      <c r="AP29" s="77"/>
      <c r="AQ29" s="77"/>
      <c r="AR29" s="77">
        <v>0</v>
      </c>
      <c r="AS29" s="77"/>
      <c r="AT29" s="77"/>
      <c r="AU29" s="77"/>
      <c r="AV29" s="77">
        <v>0</v>
      </c>
      <c r="AW29" s="77"/>
      <c r="AX29" s="77"/>
      <c r="AY29" s="77"/>
      <c r="AZ29" s="77">
        <v>0</v>
      </c>
      <c r="BA29" s="77"/>
      <c r="BB29" s="77"/>
      <c r="BC29" s="77"/>
      <c r="BD29" s="77">
        <v>0.5</v>
      </c>
      <c r="BE29" s="77"/>
      <c r="BF29" s="77"/>
      <c r="BG29" s="77"/>
      <c r="BH29" s="77">
        <v>0.6</v>
      </c>
      <c r="BI29" s="77"/>
      <c r="BJ29" s="77"/>
      <c r="BK29" s="77"/>
    </row>
    <row r="30" spans="1:63" ht="83.25" customHeight="1">
      <c r="A30" s="92">
        <v>5</v>
      </c>
      <c r="B30" s="132" t="s">
        <v>32</v>
      </c>
      <c r="C30" s="114">
        <v>2081113</v>
      </c>
      <c r="D30" s="78">
        <v>674199</v>
      </c>
      <c r="E30" s="80"/>
      <c r="F30" s="80">
        <v>0</v>
      </c>
      <c r="G30" s="82">
        <f>F30-D30</f>
        <v>-674199</v>
      </c>
      <c r="H30" s="84" t="s">
        <v>61</v>
      </c>
      <c r="I30" s="123" t="s">
        <v>18</v>
      </c>
      <c r="J30" s="123" t="s">
        <v>18</v>
      </c>
      <c r="K30" s="123" t="s">
        <v>20</v>
      </c>
      <c r="L30" s="123" t="s">
        <v>20</v>
      </c>
      <c r="M30" s="71" t="s">
        <v>27</v>
      </c>
      <c r="N30" s="71">
        <v>0</v>
      </c>
      <c r="O30" s="120" t="s">
        <v>36</v>
      </c>
      <c r="P30" s="120">
        <v>0</v>
      </c>
      <c r="Q30" s="120">
        <v>0</v>
      </c>
      <c r="R30" s="120">
        <v>0</v>
      </c>
      <c r="S30" s="120"/>
      <c r="T30" s="120">
        <v>0</v>
      </c>
      <c r="U30" s="120">
        <v>0</v>
      </c>
      <c r="V30" s="120">
        <v>0</v>
      </c>
      <c r="W30" s="120"/>
      <c r="X30" s="120">
        <v>0</v>
      </c>
      <c r="Y30" s="120">
        <v>0</v>
      </c>
      <c r="Z30" s="120">
        <v>0</v>
      </c>
      <c r="AA30" s="120"/>
      <c r="AB30" s="120">
        <v>0</v>
      </c>
      <c r="AC30" s="120">
        <v>0</v>
      </c>
      <c r="AD30" s="120">
        <v>0</v>
      </c>
      <c r="AE30" s="120"/>
      <c r="AF30" s="120">
        <v>0</v>
      </c>
      <c r="AG30" s="120">
        <v>0</v>
      </c>
      <c r="AH30" s="120">
        <v>0</v>
      </c>
      <c r="AI30" s="120"/>
      <c r="AJ30" s="120">
        <v>0</v>
      </c>
      <c r="AK30" s="120">
        <v>0</v>
      </c>
      <c r="AL30" s="120">
        <v>0</v>
      </c>
      <c r="AM30" s="117"/>
      <c r="AN30" s="120">
        <v>30</v>
      </c>
      <c r="AO30" s="120"/>
      <c r="AP30" s="120"/>
      <c r="AQ30" s="160"/>
      <c r="AR30" s="120">
        <v>23.33</v>
      </c>
      <c r="AS30" s="120"/>
      <c r="AT30" s="120"/>
      <c r="AU30" s="160"/>
      <c r="AV30" s="120">
        <v>23.33</v>
      </c>
      <c r="AW30" s="120"/>
      <c r="AX30" s="120"/>
      <c r="AY30" s="160"/>
      <c r="AZ30" s="42">
        <v>23.33</v>
      </c>
      <c r="BA30" s="120"/>
      <c r="BB30" s="171"/>
      <c r="BC30" s="75"/>
      <c r="BD30" s="171"/>
      <c r="BE30" s="120"/>
      <c r="BF30" s="171"/>
      <c r="BG30" s="75"/>
      <c r="BH30" s="171"/>
      <c r="BI30" s="120"/>
      <c r="BJ30" s="171"/>
      <c r="BK30" s="75"/>
    </row>
    <row r="31" spans="1:63" ht="65.25" customHeight="1">
      <c r="A31" s="93"/>
      <c r="B31" s="133"/>
      <c r="C31" s="114"/>
      <c r="D31" s="79"/>
      <c r="E31" s="81"/>
      <c r="F31" s="81"/>
      <c r="G31" s="83"/>
      <c r="H31" s="85"/>
      <c r="I31" s="124"/>
      <c r="J31" s="124"/>
      <c r="K31" s="124"/>
      <c r="L31" s="124"/>
      <c r="M31" s="72"/>
      <c r="N31" s="72"/>
      <c r="O31" s="121"/>
      <c r="P31" s="121"/>
      <c r="Q31" s="121">
        <v>0</v>
      </c>
      <c r="R31" s="121">
        <v>0.2</v>
      </c>
      <c r="S31" s="121"/>
      <c r="T31" s="121"/>
      <c r="U31" s="121">
        <v>0</v>
      </c>
      <c r="V31" s="121">
        <v>0.2</v>
      </c>
      <c r="W31" s="121"/>
      <c r="X31" s="121"/>
      <c r="Y31" s="121">
        <v>0</v>
      </c>
      <c r="Z31" s="121">
        <v>0.2</v>
      </c>
      <c r="AA31" s="121"/>
      <c r="AB31" s="121"/>
      <c r="AC31" s="121">
        <v>0</v>
      </c>
      <c r="AD31" s="121">
        <v>0.2</v>
      </c>
      <c r="AE31" s="121"/>
      <c r="AF31" s="121"/>
      <c r="AG31" s="121">
        <v>0</v>
      </c>
      <c r="AH31" s="121">
        <v>0.2</v>
      </c>
      <c r="AI31" s="121"/>
      <c r="AJ31" s="121"/>
      <c r="AK31" s="121">
        <v>0</v>
      </c>
      <c r="AL31" s="121">
        <v>0.2</v>
      </c>
      <c r="AM31" s="118"/>
      <c r="AN31" s="121"/>
      <c r="AO31" s="121"/>
      <c r="AP31" s="121"/>
      <c r="AQ31" s="161"/>
      <c r="AR31" s="121"/>
      <c r="AS31" s="121"/>
      <c r="AT31" s="121"/>
      <c r="AU31" s="161"/>
      <c r="AV31" s="121"/>
      <c r="AW31" s="121"/>
      <c r="AX31" s="121"/>
      <c r="AY31" s="161"/>
      <c r="AZ31" s="43"/>
      <c r="BA31" s="121"/>
      <c r="BB31" s="172"/>
      <c r="BC31" s="76"/>
      <c r="BD31" s="172"/>
      <c r="BE31" s="121"/>
      <c r="BF31" s="172"/>
      <c r="BG31" s="76"/>
      <c r="BH31" s="172"/>
      <c r="BI31" s="121"/>
      <c r="BJ31" s="172"/>
      <c r="BK31" s="76"/>
    </row>
    <row r="32" spans="1:63" ht="42" customHeight="1">
      <c r="A32" s="93"/>
      <c r="B32" s="133"/>
      <c r="C32" s="114"/>
      <c r="D32" s="79"/>
      <c r="E32" s="81"/>
      <c r="F32" s="81"/>
      <c r="G32" s="83"/>
      <c r="H32" s="85"/>
      <c r="I32" s="124"/>
      <c r="J32" s="124"/>
      <c r="K32" s="124"/>
      <c r="L32" s="124"/>
      <c r="M32" s="72"/>
      <c r="N32" s="72"/>
      <c r="O32" s="121"/>
      <c r="P32" s="121"/>
      <c r="Q32" s="121">
        <v>0</v>
      </c>
      <c r="R32" s="121">
        <v>0</v>
      </c>
      <c r="S32" s="121"/>
      <c r="T32" s="121"/>
      <c r="U32" s="121">
        <v>0</v>
      </c>
      <c r="V32" s="121">
        <v>0</v>
      </c>
      <c r="W32" s="121"/>
      <c r="X32" s="121"/>
      <c r="Y32" s="121">
        <v>0</v>
      </c>
      <c r="Z32" s="121">
        <v>0</v>
      </c>
      <c r="AA32" s="121"/>
      <c r="AB32" s="121"/>
      <c r="AC32" s="121">
        <v>0</v>
      </c>
      <c r="AD32" s="121">
        <v>0</v>
      </c>
      <c r="AE32" s="121"/>
      <c r="AF32" s="121"/>
      <c r="AG32" s="121">
        <v>0</v>
      </c>
      <c r="AH32" s="121">
        <v>0</v>
      </c>
      <c r="AI32" s="121"/>
      <c r="AJ32" s="121"/>
      <c r="AK32" s="121">
        <v>0</v>
      </c>
      <c r="AL32" s="121">
        <v>0</v>
      </c>
      <c r="AM32" s="118"/>
      <c r="AN32" s="121"/>
      <c r="AO32" s="121"/>
      <c r="AP32" s="121"/>
      <c r="AQ32" s="161"/>
      <c r="AR32" s="121"/>
      <c r="AS32" s="121"/>
      <c r="AT32" s="121"/>
      <c r="AU32" s="161"/>
      <c r="AV32" s="121"/>
      <c r="AW32" s="121"/>
      <c r="AX32" s="121"/>
      <c r="AY32" s="161"/>
      <c r="AZ32" s="43"/>
      <c r="BA32" s="121"/>
      <c r="BB32" s="172"/>
      <c r="BC32" s="76"/>
      <c r="BD32" s="172"/>
      <c r="BE32" s="121"/>
      <c r="BF32" s="172"/>
      <c r="BG32" s="76"/>
      <c r="BH32" s="172"/>
      <c r="BI32" s="121"/>
      <c r="BJ32" s="172"/>
      <c r="BK32" s="76"/>
    </row>
    <row r="33" spans="1:63" ht="67.5" customHeight="1">
      <c r="A33" s="93"/>
      <c r="B33" s="133"/>
      <c r="C33" s="114"/>
      <c r="D33" s="79"/>
      <c r="E33" s="81"/>
      <c r="F33" s="81"/>
      <c r="G33" s="83"/>
      <c r="H33" s="85"/>
      <c r="I33" s="124"/>
      <c r="J33" s="124"/>
      <c r="K33" s="124"/>
      <c r="L33" s="124"/>
      <c r="M33" s="72"/>
      <c r="N33" s="72"/>
      <c r="O33" s="121"/>
      <c r="P33" s="121"/>
      <c r="Q33" s="121">
        <v>0</v>
      </c>
      <c r="R33" s="121">
        <v>0</v>
      </c>
      <c r="S33" s="121"/>
      <c r="T33" s="121"/>
      <c r="U33" s="121">
        <v>0</v>
      </c>
      <c r="V33" s="121">
        <v>0</v>
      </c>
      <c r="W33" s="121"/>
      <c r="X33" s="121"/>
      <c r="Y33" s="121">
        <v>0</v>
      </c>
      <c r="Z33" s="121">
        <v>0</v>
      </c>
      <c r="AA33" s="121"/>
      <c r="AB33" s="121"/>
      <c r="AC33" s="121">
        <v>0</v>
      </c>
      <c r="AD33" s="121">
        <v>0</v>
      </c>
      <c r="AE33" s="121"/>
      <c r="AF33" s="121"/>
      <c r="AG33" s="121">
        <v>0</v>
      </c>
      <c r="AH33" s="121">
        <v>0</v>
      </c>
      <c r="AI33" s="121"/>
      <c r="AJ33" s="121"/>
      <c r="AK33" s="121">
        <v>0</v>
      </c>
      <c r="AL33" s="121">
        <v>0</v>
      </c>
      <c r="AM33" s="119"/>
      <c r="AN33" s="121"/>
      <c r="AO33" s="121"/>
      <c r="AP33" s="121"/>
      <c r="AQ33" s="161"/>
      <c r="AR33" s="121"/>
      <c r="AS33" s="121"/>
      <c r="AT33" s="121"/>
      <c r="AU33" s="161"/>
      <c r="AV33" s="121"/>
      <c r="AW33" s="121"/>
      <c r="AX33" s="121"/>
      <c r="AY33" s="161"/>
      <c r="AZ33" s="43"/>
      <c r="BA33" s="121"/>
      <c r="BB33" s="172"/>
      <c r="BC33" s="77"/>
      <c r="BD33" s="172"/>
      <c r="BE33" s="121"/>
      <c r="BF33" s="172"/>
      <c r="BG33" s="77"/>
      <c r="BH33" s="172"/>
      <c r="BI33" s="121"/>
      <c r="BJ33" s="172"/>
      <c r="BK33" s="77"/>
    </row>
    <row r="34" spans="1:63" ht="55.5" hidden="1" customHeight="1">
      <c r="A34" s="93"/>
      <c r="B34" s="133"/>
      <c r="C34" s="115">
        <v>2268498</v>
      </c>
      <c r="D34" s="79"/>
      <c r="E34" s="81"/>
      <c r="F34" s="81"/>
      <c r="G34" s="83"/>
      <c r="H34" s="85"/>
      <c r="I34" s="124"/>
      <c r="J34" s="124"/>
      <c r="K34" s="124"/>
      <c r="L34" s="124"/>
      <c r="M34" s="72"/>
      <c r="N34" s="72"/>
      <c r="O34" s="121"/>
      <c r="P34" s="121"/>
      <c r="Q34" s="121">
        <v>0</v>
      </c>
      <c r="R34" s="121">
        <v>0</v>
      </c>
      <c r="S34" s="121"/>
      <c r="T34" s="121"/>
      <c r="U34" s="121">
        <v>0</v>
      </c>
      <c r="V34" s="121">
        <v>0</v>
      </c>
      <c r="W34" s="121"/>
      <c r="X34" s="121"/>
      <c r="Y34" s="121">
        <v>0</v>
      </c>
      <c r="Z34" s="121">
        <v>0</v>
      </c>
      <c r="AA34" s="121"/>
      <c r="AB34" s="121"/>
      <c r="AC34" s="121">
        <v>0</v>
      </c>
      <c r="AD34" s="121">
        <v>0</v>
      </c>
      <c r="AE34" s="121"/>
      <c r="AF34" s="121"/>
      <c r="AG34" s="121">
        <v>0</v>
      </c>
      <c r="AH34" s="121">
        <v>0</v>
      </c>
      <c r="AI34" s="121"/>
      <c r="AJ34" s="121"/>
      <c r="AK34" s="121">
        <v>0</v>
      </c>
      <c r="AL34" s="121">
        <v>0</v>
      </c>
      <c r="AM34" s="45"/>
      <c r="AN34" s="121"/>
      <c r="AO34" s="121"/>
      <c r="AP34" s="121"/>
      <c r="AQ34" s="161"/>
      <c r="AR34" s="121"/>
      <c r="AS34" s="121"/>
      <c r="AT34" s="121"/>
      <c r="AU34" s="161"/>
      <c r="AV34" s="121"/>
      <c r="AW34" s="121"/>
      <c r="AX34" s="121"/>
      <c r="AY34" s="161"/>
      <c r="AZ34" s="43"/>
      <c r="BA34" s="121"/>
      <c r="BB34" s="172"/>
      <c r="BC34" s="75"/>
      <c r="BD34" s="172"/>
      <c r="BE34" s="121"/>
      <c r="BF34" s="172"/>
      <c r="BG34" s="75"/>
      <c r="BH34" s="172"/>
      <c r="BI34" s="121"/>
      <c r="BJ34" s="172"/>
      <c r="BK34" s="75"/>
    </row>
    <row r="35" spans="1:63" ht="198.75" hidden="1" customHeight="1">
      <c r="A35" s="94"/>
      <c r="B35" s="134"/>
      <c r="C35" s="115"/>
      <c r="D35" s="128"/>
      <c r="E35" s="97"/>
      <c r="F35" s="97"/>
      <c r="G35" s="129"/>
      <c r="H35" s="86"/>
      <c r="I35" s="125"/>
      <c r="J35" s="125"/>
      <c r="K35" s="125"/>
      <c r="L35" s="125"/>
      <c r="M35" s="126"/>
      <c r="N35" s="126"/>
      <c r="O35" s="122"/>
      <c r="P35" s="122"/>
      <c r="Q35" s="122">
        <v>0</v>
      </c>
      <c r="R35" s="122">
        <v>0</v>
      </c>
      <c r="S35" s="122"/>
      <c r="T35" s="122"/>
      <c r="U35" s="122">
        <v>0</v>
      </c>
      <c r="V35" s="122">
        <v>0</v>
      </c>
      <c r="W35" s="122"/>
      <c r="X35" s="122"/>
      <c r="Y35" s="122">
        <v>0</v>
      </c>
      <c r="Z35" s="122">
        <v>0</v>
      </c>
      <c r="AA35" s="122"/>
      <c r="AB35" s="122"/>
      <c r="AC35" s="122">
        <v>0</v>
      </c>
      <c r="AD35" s="122">
        <v>0</v>
      </c>
      <c r="AE35" s="122"/>
      <c r="AF35" s="122"/>
      <c r="AG35" s="122">
        <v>0</v>
      </c>
      <c r="AH35" s="122">
        <v>0</v>
      </c>
      <c r="AI35" s="122"/>
      <c r="AJ35" s="122"/>
      <c r="AK35" s="122">
        <v>0</v>
      </c>
      <c r="AL35" s="122">
        <v>0</v>
      </c>
      <c r="AM35" s="45"/>
      <c r="AN35" s="122"/>
      <c r="AO35" s="122"/>
      <c r="AP35" s="122"/>
      <c r="AQ35" s="170"/>
      <c r="AR35" s="122"/>
      <c r="AS35" s="122"/>
      <c r="AT35" s="122"/>
      <c r="AU35" s="170"/>
      <c r="AV35" s="122"/>
      <c r="AW35" s="122"/>
      <c r="AX35" s="122"/>
      <c r="AY35" s="170"/>
      <c r="AZ35" s="44"/>
      <c r="BA35" s="122"/>
      <c r="BB35" s="173"/>
      <c r="BC35" s="77"/>
      <c r="BD35" s="173"/>
      <c r="BE35" s="122"/>
      <c r="BF35" s="173"/>
      <c r="BG35" s="77"/>
      <c r="BH35" s="173"/>
      <c r="BI35" s="122"/>
      <c r="BJ35" s="173"/>
      <c r="BK35" s="77"/>
    </row>
    <row r="36" spans="1:63" ht="220.5" customHeight="1">
      <c r="A36" s="148">
        <v>6</v>
      </c>
      <c r="B36" s="135" t="s">
        <v>33</v>
      </c>
      <c r="C36" s="115"/>
      <c r="D36" s="82">
        <v>733377</v>
      </c>
      <c r="E36" s="80"/>
      <c r="F36" s="80">
        <v>0</v>
      </c>
      <c r="G36" s="80">
        <f>F36-D36</f>
        <v>-733377</v>
      </c>
      <c r="H36" s="84" t="s">
        <v>60</v>
      </c>
      <c r="I36" s="123" t="s">
        <v>18</v>
      </c>
      <c r="J36" s="123" t="s">
        <v>18</v>
      </c>
      <c r="K36" s="123" t="s">
        <v>20</v>
      </c>
      <c r="L36" s="123" t="s">
        <v>20</v>
      </c>
      <c r="M36" s="71" t="s">
        <v>27</v>
      </c>
      <c r="N36" s="73">
        <v>0</v>
      </c>
      <c r="O36" s="120" t="s">
        <v>36</v>
      </c>
      <c r="P36" s="120">
        <v>0</v>
      </c>
      <c r="Q36" s="120">
        <v>0</v>
      </c>
      <c r="R36" s="120">
        <v>0</v>
      </c>
      <c r="S36" s="120"/>
      <c r="T36" s="120">
        <v>0</v>
      </c>
      <c r="U36" s="120">
        <v>0</v>
      </c>
      <c r="V36" s="120">
        <v>0</v>
      </c>
      <c r="W36" s="120"/>
      <c r="X36" s="120">
        <v>0</v>
      </c>
      <c r="Y36" s="120">
        <v>0</v>
      </c>
      <c r="Z36" s="120">
        <v>0</v>
      </c>
      <c r="AA36" s="120"/>
      <c r="AB36" s="120">
        <v>0</v>
      </c>
      <c r="AC36" s="120">
        <v>0</v>
      </c>
      <c r="AD36" s="120">
        <v>0</v>
      </c>
      <c r="AE36" s="120"/>
      <c r="AF36" s="120">
        <v>0</v>
      </c>
      <c r="AG36" s="120">
        <v>0</v>
      </c>
      <c r="AH36" s="120">
        <v>0</v>
      </c>
      <c r="AI36" s="120"/>
      <c r="AJ36" s="120">
        <v>0</v>
      </c>
      <c r="AK36" s="120">
        <v>0</v>
      </c>
      <c r="AL36" s="120">
        <v>0</v>
      </c>
      <c r="AM36" s="117"/>
      <c r="AN36" s="120">
        <v>30</v>
      </c>
      <c r="AO36" s="120"/>
      <c r="AP36" s="120"/>
      <c r="AQ36" s="160"/>
      <c r="AR36" s="120">
        <v>24.48</v>
      </c>
      <c r="AS36" s="120"/>
      <c r="AT36" s="120"/>
      <c r="AU36" s="160"/>
      <c r="AV36" s="120">
        <v>22.9</v>
      </c>
      <c r="AW36" s="120"/>
      <c r="AX36" s="120"/>
      <c r="AY36" s="160"/>
      <c r="AZ36" s="42">
        <v>23.6</v>
      </c>
      <c r="BA36" s="120"/>
      <c r="BB36" s="171"/>
      <c r="BC36" s="75"/>
      <c r="BD36" s="171"/>
      <c r="BE36" s="120"/>
      <c r="BF36" s="171"/>
      <c r="BG36" s="75"/>
      <c r="BH36" s="171"/>
      <c r="BI36" s="120"/>
      <c r="BJ36" s="171"/>
      <c r="BK36" s="75"/>
    </row>
    <row r="37" spans="1:63" ht="31.5" customHeight="1">
      <c r="A37" s="149"/>
      <c r="B37" s="136"/>
      <c r="C37" s="115"/>
      <c r="D37" s="83"/>
      <c r="E37" s="81"/>
      <c r="F37" s="81"/>
      <c r="G37" s="81"/>
      <c r="H37" s="85"/>
      <c r="I37" s="124"/>
      <c r="J37" s="124"/>
      <c r="K37" s="124"/>
      <c r="L37" s="124"/>
      <c r="M37" s="72"/>
      <c r="N37" s="74"/>
      <c r="O37" s="121"/>
      <c r="P37" s="121">
        <v>0</v>
      </c>
      <c r="Q37" s="121">
        <v>0</v>
      </c>
      <c r="R37" s="121">
        <v>0</v>
      </c>
      <c r="S37" s="121"/>
      <c r="T37" s="121">
        <v>0</v>
      </c>
      <c r="U37" s="121">
        <v>0</v>
      </c>
      <c r="V37" s="121">
        <v>0</v>
      </c>
      <c r="W37" s="121"/>
      <c r="X37" s="121">
        <v>0</v>
      </c>
      <c r="Y37" s="121">
        <v>0</v>
      </c>
      <c r="Z37" s="121">
        <v>0</v>
      </c>
      <c r="AA37" s="121"/>
      <c r="AB37" s="121">
        <v>0</v>
      </c>
      <c r="AC37" s="121">
        <v>0</v>
      </c>
      <c r="AD37" s="121">
        <v>0</v>
      </c>
      <c r="AE37" s="121"/>
      <c r="AF37" s="121">
        <v>0</v>
      </c>
      <c r="AG37" s="121">
        <v>0</v>
      </c>
      <c r="AH37" s="121">
        <v>0</v>
      </c>
      <c r="AI37" s="121"/>
      <c r="AJ37" s="121">
        <v>0</v>
      </c>
      <c r="AK37" s="121">
        <v>0</v>
      </c>
      <c r="AL37" s="121">
        <v>0</v>
      </c>
      <c r="AM37" s="119"/>
      <c r="AN37" s="121">
        <v>0</v>
      </c>
      <c r="AO37" s="121"/>
      <c r="AP37" s="121"/>
      <c r="AQ37" s="161"/>
      <c r="AR37" s="121">
        <v>0</v>
      </c>
      <c r="AS37" s="121"/>
      <c r="AT37" s="121"/>
      <c r="AU37" s="161"/>
      <c r="AV37" s="121">
        <v>0</v>
      </c>
      <c r="AW37" s="121"/>
      <c r="AX37" s="121"/>
      <c r="AY37" s="161"/>
      <c r="AZ37" s="43">
        <v>0</v>
      </c>
      <c r="BA37" s="121"/>
      <c r="BB37" s="172"/>
      <c r="BC37" s="76"/>
      <c r="BD37" s="172"/>
      <c r="BE37" s="121"/>
      <c r="BF37" s="172"/>
      <c r="BG37" s="76"/>
      <c r="BH37" s="172"/>
      <c r="BI37" s="121"/>
      <c r="BJ37" s="172"/>
      <c r="BK37" s="76"/>
    </row>
    <row r="38" spans="1:63" ht="36.75" hidden="1" customHeight="1">
      <c r="A38" s="149"/>
      <c r="B38" s="136"/>
      <c r="C38" s="116">
        <v>2081113</v>
      </c>
      <c r="D38" s="83"/>
      <c r="E38" s="81"/>
      <c r="F38" s="81"/>
      <c r="G38" s="81"/>
      <c r="H38" s="85"/>
      <c r="I38" s="124"/>
      <c r="J38" s="124"/>
      <c r="K38" s="124"/>
      <c r="L38" s="124"/>
      <c r="M38" s="72"/>
      <c r="N38" s="74"/>
      <c r="O38" s="121"/>
      <c r="P38" s="121">
        <v>0</v>
      </c>
      <c r="Q38" s="121">
        <v>0</v>
      </c>
      <c r="R38" s="121">
        <v>0</v>
      </c>
      <c r="S38" s="121"/>
      <c r="T38" s="121">
        <v>0</v>
      </c>
      <c r="U38" s="121">
        <v>0</v>
      </c>
      <c r="V38" s="121">
        <v>0</v>
      </c>
      <c r="W38" s="121"/>
      <c r="X38" s="121">
        <v>0</v>
      </c>
      <c r="Y38" s="121">
        <v>0</v>
      </c>
      <c r="Z38" s="121">
        <v>0</v>
      </c>
      <c r="AA38" s="121"/>
      <c r="AB38" s="121">
        <v>0</v>
      </c>
      <c r="AC38" s="121">
        <v>0</v>
      </c>
      <c r="AD38" s="121">
        <v>0</v>
      </c>
      <c r="AE38" s="121"/>
      <c r="AF38" s="121">
        <v>0</v>
      </c>
      <c r="AG38" s="121">
        <v>0</v>
      </c>
      <c r="AH38" s="121">
        <v>0</v>
      </c>
      <c r="AI38" s="121"/>
      <c r="AJ38" s="121">
        <v>0</v>
      </c>
      <c r="AK38" s="121">
        <v>0</v>
      </c>
      <c r="AL38" s="121">
        <v>0</v>
      </c>
      <c r="AM38" s="45"/>
      <c r="AN38" s="121">
        <v>0</v>
      </c>
      <c r="AO38" s="121"/>
      <c r="AP38" s="121"/>
      <c r="AQ38" s="161"/>
      <c r="AR38" s="121">
        <v>0</v>
      </c>
      <c r="AS38" s="121"/>
      <c r="AT38" s="121"/>
      <c r="AU38" s="161"/>
      <c r="AV38" s="121">
        <v>0</v>
      </c>
      <c r="AW38" s="121"/>
      <c r="AX38" s="121"/>
      <c r="AY38" s="161"/>
      <c r="AZ38" s="43">
        <v>0</v>
      </c>
      <c r="BA38" s="121"/>
      <c r="BB38" s="172"/>
      <c r="BC38" s="76"/>
      <c r="BD38" s="172"/>
      <c r="BE38" s="121"/>
      <c r="BF38" s="172"/>
      <c r="BG38" s="76"/>
      <c r="BH38" s="172"/>
      <c r="BI38" s="121"/>
      <c r="BJ38" s="172"/>
      <c r="BK38" s="76"/>
    </row>
    <row r="39" spans="1:63" ht="198.75" hidden="1" customHeight="1">
      <c r="A39" s="149"/>
      <c r="B39" s="136"/>
      <c r="C39" s="116"/>
      <c r="D39" s="83"/>
      <c r="E39" s="81"/>
      <c r="F39" s="81"/>
      <c r="G39" s="81"/>
      <c r="H39" s="85"/>
      <c r="I39" s="124"/>
      <c r="J39" s="124"/>
      <c r="K39" s="124"/>
      <c r="L39" s="124"/>
      <c r="M39" s="72"/>
      <c r="N39" s="74"/>
      <c r="O39" s="121"/>
      <c r="P39" s="121">
        <v>0</v>
      </c>
      <c r="Q39" s="121">
        <v>0</v>
      </c>
      <c r="R39" s="121">
        <v>0</v>
      </c>
      <c r="S39" s="121"/>
      <c r="T39" s="121">
        <v>0</v>
      </c>
      <c r="U39" s="121">
        <v>0</v>
      </c>
      <c r="V39" s="121">
        <v>0</v>
      </c>
      <c r="W39" s="121"/>
      <c r="X39" s="121">
        <v>0</v>
      </c>
      <c r="Y39" s="121">
        <v>0</v>
      </c>
      <c r="Z39" s="121">
        <v>0</v>
      </c>
      <c r="AA39" s="121"/>
      <c r="AB39" s="121">
        <v>0</v>
      </c>
      <c r="AC39" s="121">
        <v>0</v>
      </c>
      <c r="AD39" s="121">
        <v>0</v>
      </c>
      <c r="AE39" s="121"/>
      <c r="AF39" s="121">
        <v>0</v>
      </c>
      <c r="AG39" s="121">
        <v>0</v>
      </c>
      <c r="AH39" s="121">
        <v>0</v>
      </c>
      <c r="AI39" s="121"/>
      <c r="AJ39" s="121">
        <v>0</v>
      </c>
      <c r="AK39" s="121">
        <v>0</v>
      </c>
      <c r="AL39" s="121">
        <v>0</v>
      </c>
      <c r="AM39" s="45"/>
      <c r="AN39" s="121">
        <v>0</v>
      </c>
      <c r="AO39" s="121"/>
      <c r="AP39" s="121"/>
      <c r="AQ39" s="161"/>
      <c r="AR39" s="121">
        <v>0</v>
      </c>
      <c r="AS39" s="121"/>
      <c r="AT39" s="121"/>
      <c r="AU39" s="161"/>
      <c r="AV39" s="121">
        <v>0</v>
      </c>
      <c r="AW39" s="121"/>
      <c r="AX39" s="121"/>
      <c r="AY39" s="161"/>
      <c r="AZ39" s="43">
        <v>0</v>
      </c>
      <c r="BA39" s="121"/>
      <c r="BB39" s="172"/>
      <c r="BC39" s="77"/>
      <c r="BD39" s="172"/>
      <c r="BE39" s="121"/>
      <c r="BF39" s="172"/>
      <c r="BG39" s="77"/>
      <c r="BH39" s="172"/>
      <c r="BI39" s="121"/>
      <c r="BJ39" s="172"/>
      <c r="BK39" s="77"/>
    </row>
    <row r="40" spans="1:63" ht="188.25" hidden="1" customHeight="1">
      <c r="A40" s="149"/>
      <c r="B40" s="136"/>
      <c r="C40" s="116"/>
      <c r="D40" s="83"/>
      <c r="E40" s="81"/>
      <c r="F40" s="81"/>
      <c r="G40" s="81"/>
      <c r="H40" s="85"/>
      <c r="I40" s="124"/>
      <c r="J40" s="124"/>
      <c r="K40" s="124"/>
      <c r="L40" s="124"/>
      <c r="M40" s="72"/>
      <c r="N40" s="74"/>
      <c r="O40" s="121"/>
      <c r="P40" s="121">
        <v>0</v>
      </c>
      <c r="Q40" s="121">
        <v>0</v>
      </c>
      <c r="R40" s="121">
        <v>0</v>
      </c>
      <c r="S40" s="121"/>
      <c r="T40" s="121">
        <v>0</v>
      </c>
      <c r="U40" s="121">
        <v>0</v>
      </c>
      <c r="V40" s="121">
        <v>0</v>
      </c>
      <c r="W40" s="121"/>
      <c r="X40" s="121">
        <v>0</v>
      </c>
      <c r="Y40" s="121">
        <v>0</v>
      </c>
      <c r="Z40" s="121">
        <v>0</v>
      </c>
      <c r="AA40" s="121"/>
      <c r="AB40" s="121">
        <v>0</v>
      </c>
      <c r="AC40" s="121">
        <v>0</v>
      </c>
      <c r="AD40" s="121">
        <v>0</v>
      </c>
      <c r="AE40" s="121"/>
      <c r="AF40" s="121">
        <v>0</v>
      </c>
      <c r="AG40" s="121">
        <v>0</v>
      </c>
      <c r="AH40" s="121">
        <v>0</v>
      </c>
      <c r="AI40" s="121"/>
      <c r="AJ40" s="121">
        <v>0</v>
      </c>
      <c r="AK40" s="121">
        <v>0</v>
      </c>
      <c r="AL40" s="121">
        <v>0</v>
      </c>
      <c r="AM40" s="45"/>
      <c r="AN40" s="121">
        <v>0</v>
      </c>
      <c r="AO40" s="121"/>
      <c r="AP40" s="121"/>
      <c r="AQ40" s="161"/>
      <c r="AR40" s="121">
        <v>0</v>
      </c>
      <c r="AS40" s="121"/>
      <c r="AT40" s="121"/>
      <c r="AU40" s="161"/>
      <c r="AV40" s="121">
        <v>0</v>
      </c>
      <c r="AW40" s="121"/>
      <c r="AX40" s="121"/>
      <c r="AY40" s="161"/>
      <c r="AZ40" s="43">
        <v>0</v>
      </c>
      <c r="BA40" s="121"/>
      <c r="BB40" s="172"/>
      <c r="BC40" s="75"/>
      <c r="BD40" s="172"/>
      <c r="BE40" s="121"/>
      <c r="BF40" s="172"/>
      <c r="BG40" s="75"/>
      <c r="BH40" s="172"/>
      <c r="BI40" s="121"/>
      <c r="BJ40" s="172"/>
      <c r="BK40" s="75"/>
    </row>
    <row r="41" spans="1:63" ht="232.5" hidden="1" customHeight="1">
      <c r="A41" s="150"/>
      <c r="B41" s="137"/>
      <c r="C41" s="116"/>
      <c r="D41" s="129"/>
      <c r="E41" s="97"/>
      <c r="F41" s="97"/>
      <c r="G41" s="97"/>
      <c r="H41" s="86"/>
      <c r="I41" s="125"/>
      <c r="J41" s="125"/>
      <c r="K41" s="125"/>
      <c r="L41" s="125"/>
      <c r="M41" s="126"/>
      <c r="N41" s="101"/>
      <c r="O41" s="122"/>
      <c r="P41" s="122">
        <v>0</v>
      </c>
      <c r="Q41" s="122">
        <v>0</v>
      </c>
      <c r="R41" s="122">
        <v>0</v>
      </c>
      <c r="S41" s="122"/>
      <c r="T41" s="122">
        <v>0</v>
      </c>
      <c r="U41" s="122">
        <v>0</v>
      </c>
      <c r="V41" s="122">
        <v>0</v>
      </c>
      <c r="W41" s="122"/>
      <c r="X41" s="122">
        <v>0</v>
      </c>
      <c r="Y41" s="122">
        <v>0</v>
      </c>
      <c r="Z41" s="122">
        <v>0</v>
      </c>
      <c r="AA41" s="122"/>
      <c r="AB41" s="122">
        <v>0</v>
      </c>
      <c r="AC41" s="122">
        <v>0</v>
      </c>
      <c r="AD41" s="122">
        <v>0</v>
      </c>
      <c r="AE41" s="122"/>
      <c r="AF41" s="122">
        <v>0</v>
      </c>
      <c r="AG41" s="122">
        <v>0</v>
      </c>
      <c r="AH41" s="122">
        <v>0</v>
      </c>
      <c r="AI41" s="122"/>
      <c r="AJ41" s="122">
        <v>0</v>
      </c>
      <c r="AK41" s="122">
        <v>0</v>
      </c>
      <c r="AL41" s="122">
        <v>0</v>
      </c>
      <c r="AM41" s="45"/>
      <c r="AN41" s="122">
        <v>0</v>
      </c>
      <c r="AO41" s="122"/>
      <c r="AP41" s="122"/>
      <c r="AQ41" s="170"/>
      <c r="AR41" s="122">
        <v>0</v>
      </c>
      <c r="AS41" s="122"/>
      <c r="AT41" s="122"/>
      <c r="AU41" s="170"/>
      <c r="AV41" s="122">
        <v>0</v>
      </c>
      <c r="AW41" s="122"/>
      <c r="AX41" s="122"/>
      <c r="AY41" s="170"/>
      <c r="AZ41" s="44">
        <v>0</v>
      </c>
      <c r="BA41" s="122"/>
      <c r="BB41" s="173"/>
      <c r="BC41" s="77"/>
      <c r="BD41" s="173"/>
      <c r="BE41" s="122"/>
      <c r="BF41" s="173"/>
      <c r="BG41" s="77"/>
      <c r="BH41" s="173"/>
      <c r="BI41" s="122"/>
      <c r="BJ41" s="173"/>
      <c r="BK41" s="77"/>
    </row>
    <row r="42" spans="1:63" ht="199.5" customHeight="1">
      <c r="A42" s="102">
        <v>7</v>
      </c>
      <c r="B42" s="127" t="s">
        <v>34</v>
      </c>
      <c r="C42" s="116">
        <v>2081113</v>
      </c>
      <c r="D42" s="78">
        <v>672695</v>
      </c>
      <c r="E42" s="82"/>
      <c r="F42" s="80">
        <v>269170.40000000002</v>
      </c>
      <c r="G42" s="80">
        <f>F42-D42-0.2</f>
        <v>-403524.8</v>
      </c>
      <c r="H42" s="84" t="s">
        <v>59</v>
      </c>
      <c r="I42" s="123" t="s">
        <v>18</v>
      </c>
      <c r="J42" s="123" t="s">
        <v>18</v>
      </c>
      <c r="K42" s="123" t="s">
        <v>20</v>
      </c>
      <c r="L42" s="123" t="s">
        <v>20</v>
      </c>
      <c r="M42" s="71" t="s">
        <v>27</v>
      </c>
      <c r="N42" s="71">
        <v>0</v>
      </c>
      <c r="O42" s="120" t="s">
        <v>36</v>
      </c>
      <c r="P42" s="174">
        <v>0</v>
      </c>
      <c r="Q42" s="174">
        <v>0</v>
      </c>
      <c r="R42" s="174">
        <v>0</v>
      </c>
      <c r="S42" s="174"/>
      <c r="T42" s="174">
        <v>0</v>
      </c>
      <c r="U42" s="174">
        <v>0</v>
      </c>
      <c r="V42" s="174">
        <v>0</v>
      </c>
      <c r="W42" s="174"/>
      <c r="X42" s="174">
        <v>0</v>
      </c>
      <c r="Y42" s="174">
        <v>0</v>
      </c>
      <c r="Z42" s="174">
        <v>0</v>
      </c>
      <c r="AA42" s="174"/>
      <c r="AB42" s="174">
        <v>0</v>
      </c>
      <c r="AC42" s="174">
        <v>0</v>
      </c>
      <c r="AD42" s="174">
        <v>0</v>
      </c>
      <c r="AE42" s="175"/>
      <c r="AF42" s="174">
        <v>0</v>
      </c>
      <c r="AG42" s="174">
        <v>0</v>
      </c>
      <c r="AH42" s="174"/>
      <c r="AI42" s="175"/>
      <c r="AJ42" s="174">
        <v>0</v>
      </c>
      <c r="AK42" s="174">
        <v>0</v>
      </c>
      <c r="AL42" s="174">
        <v>0</v>
      </c>
      <c r="AM42" s="175"/>
      <c r="AN42" s="174">
        <v>30</v>
      </c>
      <c r="AO42" s="174">
        <v>22.9</v>
      </c>
      <c r="AP42" s="174">
        <f>AN42-AO42</f>
        <v>7.1000000000000014</v>
      </c>
      <c r="AQ42" s="175" t="s">
        <v>51</v>
      </c>
      <c r="AR42" s="174">
        <v>27.31</v>
      </c>
      <c r="AS42" s="174">
        <v>0</v>
      </c>
      <c r="AT42" s="174">
        <f>AR42-AS42</f>
        <v>27.31</v>
      </c>
      <c r="AU42" s="175" t="s">
        <v>53</v>
      </c>
      <c r="AV42" s="174">
        <v>21.03</v>
      </c>
      <c r="AW42" s="174">
        <v>14.7</v>
      </c>
      <c r="AX42" s="174">
        <f>AV42-AW42</f>
        <v>6.3300000000000018</v>
      </c>
      <c r="AY42" s="175" t="s">
        <v>53</v>
      </c>
      <c r="AZ42" s="46">
        <v>21.65</v>
      </c>
      <c r="BA42" s="174"/>
      <c r="BB42" s="176"/>
      <c r="BC42" s="75"/>
      <c r="BD42" s="176"/>
      <c r="BE42" s="174"/>
      <c r="BF42" s="176"/>
      <c r="BG42" s="75"/>
      <c r="BH42" s="176"/>
      <c r="BI42" s="174"/>
      <c r="BJ42" s="176"/>
      <c r="BK42" s="75"/>
    </row>
    <row r="43" spans="1:63" ht="8.25" customHeight="1">
      <c r="A43" s="102"/>
      <c r="B43" s="127"/>
      <c r="C43" s="116"/>
      <c r="D43" s="79"/>
      <c r="E43" s="83"/>
      <c r="F43" s="81"/>
      <c r="G43" s="81"/>
      <c r="H43" s="85"/>
      <c r="I43" s="124"/>
      <c r="J43" s="124"/>
      <c r="K43" s="124"/>
      <c r="L43" s="124"/>
      <c r="M43" s="72"/>
      <c r="N43" s="72"/>
      <c r="O43" s="121"/>
      <c r="P43" s="174">
        <v>0</v>
      </c>
      <c r="Q43" s="174">
        <v>0</v>
      </c>
      <c r="R43" s="174">
        <v>0</v>
      </c>
      <c r="S43" s="174"/>
      <c r="T43" s="174">
        <v>0</v>
      </c>
      <c r="U43" s="174">
        <v>0</v>
      </c>
      <c r="V43" s="174">
        <v>0</v>
      </c>
      <c r="W43" s="174"/>
      <c r="X43" s="174">
        <v>0</v>
      </c>
      <c r="Y43" s="174">
        <v>0</v>
      </c>
      <c r="Z43" s="174">
        <v>0</v>
      </c>
      <c r="AA43" s="174"/>
      <c r="AB43" s="174">
        <v>0</v>
      </c>
      <c r="AC43" s="174"/>
      <c r="AD43" s="174"/>
      <c r="AE43" s="175"/>
      <c r="AF43" s="174"/>
      <c r="AG43" s="174"/>
      <c r="AH43" s="174"/>
      <c r="AI43" s="175"/>
      <c r="AJ43" s="174"/>
      <c r="AK43" s="174"/>
      <c r="AL43" s="174"/>
      <c r="AM43" s="175"/>
      <c r="AN43" s="174">
        <v>0</v>
      </c>
      <c r="AO43" s="174"/>
      <c r="AP43" s="174"/>
      <c r="AQ43" s="175"/>
      <c r="AR43" s="174">
        <v>0</v>
      </c>
      <c r="AS43" s="174"/>
      <c r="AT43" s="174"/>
      <c r="AU43" s="175"/>
      <c r="AV43" s="174">
        <v>0</v>
      </c>
      <c r="AW43" s="174"/>
      <c r="AX43" s="174"/>
      <c r="AY43" s="175"/>
      <c r="AZ43" s="46">
        <v>0</v>
      </c>
      <c r="BA43" s="174"/>
      <c r="BB43" s="174"/>
      <c r="BC43" s="76"/>
      <c r="BD43" s="174"/>
      <c r="BE43" s="174"/>
      <c r="BF43" s="174"/>
      <c r="BG43" s="76"/>
      <c r="BH43" s="174"/>
      <c r="BI43" s="174"/>
      <c r="BJ43" s="174"/>
      <c r="BK43" s="76"/>
    </row>
    <row r="44" spans="1:63" ht="33" hidden="1" customHeight="1">
      <c r="A44" s="102"/>
      <c r="B44" s="127"/>
      <c r="C44" s="116"/>
      <c r="D44" s="79"/>
      <c r="E44" s="83"/>
      <c r="F44" s="81"/>
      <c r="G44" s="81"/>
      <c r="H44" s="85"/>
      <c r="I44" s="124"/>
      <c r="J44" s="124"/>
      <c r="K44" s="124"/>
      <c r="L44" s="124"/>
      <c r="M44" s="72"/>
      <c r="N44" s="72"/>
      <c r="O44" s="121"/>
      <c r="P44" s="174">
        <v>0</v>
      </c>
      <c r="Q44" s="174">
        <v>0</v>
      </c>
      <c r="R44" s="174">
        <v>0</v>
      </c>
      <c r="S44" s="174"/>
      <c r="T44" s="174">
        <v>0</v>
      </c>
      <c r="U44" s="174">
        <v>0</v>
      </c>
      <c r="V44" s="174">
        <v>0</v>
      </c>
      <c r="W44" s="174"/>
      <c r="X44" s="174">
        <v>0</v>
      </c>
      <c r="Y44" s="174">
        <v>0</v>
      </c>
      <c r="Z44" s="174">
        <v>0</v>
      </c>
      <c r="AA44" s="174"/>
      <c r="AB44" s="174">
        <v>0</v>
      </c>
      <c r="AC44" s="174"/>
      <c r="AD44" s="174"/>
      <c r="AE44" s="175"/>
      <c r="AF44" s="174"/>
      <c r="AG44" s="174"/>
      <c r="AH44" s="174"/>
      <c r="AI44" s="175"/>
      <c r="AJ44" s="174"/>
      <c r="AK44" s="174"/>
      <c r="AL44" s="174"/>
      <c r="AM44" s="175"/>
      <c r="AN44" s="174">
        <v>0</v>
      </c>
      <c r="AO44" s="174"/>
      <c r="AP44" s="174"/>
      <c r="AQ44" s="175"/>
      <c r="AR44" s="174">
        <v>0</v>
      </c>
      <c r="AS44" s="174"/>
      <c r="AT44" s="174"/>
      <c r="AU44" s="175"/>
      <c r="AV44" s="174">
        <v>0</v>
      </c>
      <c r="AW44" s="174"/>
      <c r="AX44" s="174"/>
      <c r="AY44" s="175"/>
      <c r="AZ44" s="46">
        <v>0</v>
      </c>
      <c r="BA44" s="174"/>
      <c r="BB44" s="174"/>
      <c r="BC44" s="76"/>
      <c r="BD44" s="174"/>
      <c r="BE44" s="174"/>
      <c r="BF44" s="174"/>
      <c r="BG44" s="76"/>
      <c r="BH44" s="174"/>
      <c r="BI44" s="174"/>
      <c r="BJ44" s="174"/>
      <c r="BK44" s="76"/>
    </row>
    <row r="45" spans="1:63" ht="13.5" hidden="1" customHeight="1">
      <c r="A45" s="102"/>
      <c r="B45" s="127"/>
      <c r="C45" s="116"/>
      <c r="D45" s="79"/>
      <c r="E45" s="83"/>
      <c r="F45" s="81"/>
      <c r="G45" s="81"/>
      <c r="H45" s="85"/>
      <c r="I45" s="124"/>
      <c r="J45" s="124"/>
      <c r="K45" s="124"/>
      <c r="L45" s="124"/>
      <c r="M45" s="72"/>
      <c r="N45" s="72"/>
      <c r="O45" s="121"/>
      <c r="P45" s="174">
        <v>0</v>
      </c>
      <c r="Q45" s="174">
        <v>0</v>
      </c>
      <c r="R45" s="174">
        <v>0</v>
      </c>
      <c r="S45" s="174"/>
      <c r="T45" s="174">
        <v>0</v>
      </c>
      <c r="U45" s="174">
        <v>0</v>
      </c>
      <c r="V45" s="174">
        <v>0</v>
      </c>
      <c r="W45" s="174"/>
      <c r="X45" s="174">
        <v>0</v>
      </c>
      <c r="Y45" s="174">
        <v>0</v>
      </c>
      <c r="Z45" s="174">
        <v>0</v>
      </c>
      <c r="AA45" s="174"/>
      <c r="AB45" s="174">
        <v>0</v>
      </c>
      <c r="AC45" s="174"/>
      <c r="AD45" s="174"/>
      <c r="AE45" s="175"/>
      <c r="AF45" s="174"/>
      <c r="AG45" s="174"/>
      <c r="AH45" s="174"/>
      <c r="AI45" s="175"/>
      <c r="AJ45" s="174"/>
      <c r="AK45" s="174"/>
      <c r="AL45" s="174"/>
      <c r="AM45" s="175"/>
      <c r="AN45" s="174">
        <v>0</v>
      </c>
      <c r="AO45" s="174"/>
      <c r="AP45" s="174"/>
      <c r="AQ45" s="175"/>
      <c r="AR45" s="174">
        <v>0</v>
      </c>
      <c r="AS45" s="174"/>
      <c r="AT45" s="174"/>
      <c r="AU45" s="175"/>
      <c r="AV45" s="174">
        <v>0</v>
      </c>
      <c r="AW45" s="174"/>
      <c r="AX45" s="174"/>
      <c r="AY45" s="175"/>
      <c r="AZ45" s="46">
        <v>0</v>
      </c>
      <c r="BA45" s="174"/>
      <c r="BB45" s="174"/>
      <c r="BC45" s="77"/>
      <c r="BD45" s="174"/>
      <c r="BE45" s="174"/>
      <c r="BF45" s="174"/>
      <c r="BG45" s="77"/>
      <c r="BH45" s="174"/>
      <c r="BI45" s="174"/>
      <c r="BJ45" s="174"/>
      <c r="BK45" s="77"/>
    </row>
    <row r="46" spans="1:63" ht="18.75" hidden="1" customHeight="1">
      <c r="A46" s="102"/>
      <c r="B46" s="127"/>
      <c r="C46" s="116"/>
      <c r="D46" s="79"/>
      <c r="E46" s="83"/>
      <c r="F46" s="81"/>
      <c r="G46" s="81"/>
      <c r="H46" s="85"/>
      <c r="I46" s="124"/>
      <c r="J46" s="124"/>
      <c r="K46" s="124"/>
      <c r="L46" s="124"/>
      <c r="M46" s="72"/>
      <c r="N46" s="72"/>
      <c r="O46" s="121"/>
      <c r="P46" s="174">
        <v>0</v>
      </c>
      <c r="Q46" s="174">
        <v>0</v>
      </c>
      <c r="R46" s="174">
        <v>0</v>
      </c>
      <c r="S46" s="174"/>
      <c r="T46" s="174">
        <v>0</v>
      </c>
      <c r="U46" s="174">
        <v>0</v>
      </c>
      <c r="V46" s="174">
        <v>0</v>
      </c>
      <c r="W46" s="174"/>
      <c r="X46" s="174">
        <v>0</v>
      </c>
      <c r="Y46" s="174">
        <v>0</v>
      </c>
      <c r="Z46" s="174">
        <v>0</v>
      </c>
      <c r="AA46" s="174"/>
      <c r="AB46" s="174">
        <v>0</v>
      </c>
      <c r="AC46" s="174"/>
      <c r="AD46" s="174"/>
      <c r="AE46" s="175"/>
      <c r="AF46" s="174"/>
      <c r="AG46" s="174"/>
      <c r="AH46" s="174"/>
      <c r="AI46" s="175"/>
      <c r="AJ46" s="174"/>
      <c r="AK46" s="174"/>
      <c r="AL46" s="174"/>
      <c r="AM46" s="175"/>
      <c r="AN46" s="174">
        <v>0</v>
      </c>
      <c r="AO46" s="174"/>
      <c r="AP46" s="174"/>
      <c r="AQ46" s="175"/>
      <c r="AR46" s="174">
        <v>0</v>
      </c>
      <c r="AS46" s="174"/>
      <c r="AT46" s="174"/>
      <c r="AU46" s="175"/>
      <c r="AV46" s="174">
        <v>0</v>
      </c>
      <c r="AW46" s="174"/>
      <c r="AX46" s="174"/>
      <c r="AY46" s="175"/>
      <c r="AZ46" s="46">
        <v>0</v>
      </c>
      <c r="BA46" s="174"/>
      <c r="BB46" s="174"/>
      <c r="BC46" s="75"/>
      <c r="BD46" s="174"/>
      <c r="BE46" s="174"/>
      <c r="BF46" s="174"/>
      <c r="BG46" s="75"/>
      <c r="BH46" s="174"/>
      <c r="BI46" s="174"/>
      <c r="BJ46" s="174"/>
      <c r="BK46" s="33"/>
    </row>
    <row r="47" spans="1:63" s="3" customFormat="1" ht="18" hidden="1" customHeight="1">
      <c r="A47" s="102"/>
      <c r="B47" s="127"/>
      <c r="C47" s="116"/>
      <c r="D47" s="128"/>
      <c r="E47" s="129"/>
      <c r="F47" s="97"/>
      <c r="G47" s="97"/>
      <c r="H47" s="86"/>
      <c r="I47" s="125"/>
      <c r="J47" s="125"/>
      <c r="K47" s="125"/>
      <c r="L47" s="125"/>
      <c r="M47" s="126"/>
      <c r="N47" s="126"/>
      <c r="O47" s="122"/>
      <c r="P47" s="174">
        <v>0</v>
      </c>
      <c r="Q47" s="174">
        <v>0</v>
      </c>
      <c r="R47" s="174">
        <v>0</v>
      </c>
      <c r="S47" s="174"/>
      <c r="T47" s="174">
        <v>0</v>
      </c>
      <c r="U47" s="174">
        <v>0</v>
      </c>
      <c r="V47" s="174">
        <v>0</v>
      </c>
      <c r="W47" s="174"/>
      <c r="X47" s="174">
        <v>0</v>
      </c>
      <c r="Y47" s="174">
        <v>0</v>
      </c>
      <c r="Z47" s="174">
        <v>0</v>
      </c>
      <c r="AA47" s="174"/>
      <c r="AB47" s="174">
        <v>0</v>
      </c>
      <c r="AC47" s="174"/>
      <c r="AD47" s="174"/>
      <c r="AE47" s="175"/>
      <c r="AF47" s="174"/>
      <c r="AG47" s="174"/>
      <c r="AH47" s="174"/>
      <c r="AI47" s="175"/>
      <c r="AJ47" s="174"/>
      <c r="AK47" s="174"/>
      <c r="AL47" s="174"/>
      <c r="AM47" s="175"/>
      <c r="AN47" s="174">
        <v>0</v>
      </c>
      <c r="AO47" s="174"/>
      <c r="AP47" s="174"/>
      <c r="AQ47" s="175"/>
      <c r="AR47" s="174">
        <v>0</v>
      </c>
      <c r="AS47" s="174"/>
      <c r="AT47" s="174"/>
      <c r="AU47" s="175"/>
      <c r="AV47" s="174">
        <v>0</v>
      </c>
      <c r="AW47" s="174"/>
      <c r="AX47" s="174"/>
      <c r="AY47" s="175"/>
      <c r="AZ47" s="46">
        <v>0</v>
      </c>
      <c r="BA47" s="174"/>
      <c r="BB47" s="174"/>
      <c r="BC47" s="76"/>
      <c r="BD47" s="174"/>
      <c r="BE47" s="174"/>
      <c r="BF47" s="174"/>
      <c r="BG47" s="76"/>
      <c r="BH47" s="174"/>
      <c r="BI47" s="174"/>
      <c r="BJ47" s="174"/>
      <c r="BK47" s="33"/>
    </row>
    <row r="48" spans="1:63" s="54" customFormat="1" ht="102.75" customHeight="1">
      <c r="A48" s="130">
        <v>8</v>
      </c>
      <c r="B48" s="47" t="s">
        <v>62</v>
      </c>
      <c r="C48" s="48">
        <f>C49+C50</f>
        <v>156608817.80000001</v>
      </c>
      <c r="D48" s="49">
        <f>D49+D50</f>
        <v>19999898</v>
      </c>
      <c r="E48" s="49"/>
      <c r="F48" s="49">
        <f t="shared" ref="F48:G48" si="0">F49+F50</f>
        <v>8012818.7999999998</v>
      </c>
      <c r="G48" s="49">
        <f t="shared" si="0"/>
        <v>-11987079.199999999</v>
      </c>
      <c r="H48" s="50"/>
      <c r="I48" s="51"/>
      <c r="J48" s="51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</row>
    <row r="49" spans="1:63" s="54" customFormat="1" ht="171" customHeight="1">
      <c r="A49" s="131"/>
      <c r="B49" s="55" t="s">
        <v>63</v>
      </c>
      <c r="C49" s="56">
        <v>99849594.299999997</v>
      </c>
      <c r="D49" s="57">
        <v>14774887</v>
      </c>
      <c r="E49" s="58"/>
      <c r="F49" s="58">
        <v>8012818.7999999998</v>
      </c>
      <c r="G49" s="56">
        <f>F49-D49</f>
        <v>-6762068.2000000002</v>
      </c>
      <c r="H49" s="59" t="s">
        <v>76</v>
      </c>
      <c r="I49" s="59" t="s">
        <v>64</v>
      </c>
      <c r="J49" s="59" t="s">
        <v>65</v>
      </c>
      <c r="K49" s="60" t="s">
        <v>20</v>
      </c>
      <c r="L49" s="60"/>
      <c r="M49" s="112" t="s">
        <v>66</v>
      </c>
      <c r="N49" s="112"/>
      <c r="O49" s="51" t="s">
        <v>67</v>
      </c>
      <c r="P49" s="61">
        <v>0.03</v>
      </c>
      <c r="Q49" s="61">
        <v>0</v>
      </c>
      <c r="R49" s="62">
        <f>Q49-P49</f>
        <v>-0.03</v>
      </c>
      <c r="S49" s="51" t="s">
        <v>68</v>
      </c>
      <c r="T49" s="63">
        <v>0.04</v>
      </c>
      <c r="U49" s="63">
        <v>0</v>
      </c>
      <c r="V49" s="62">
        <f>U49-T49</f>
        <v>-0.04</v>
      </c>
      <c r="W49" s="51" t="s">
        <v>68</v>
      </c>
      <c r="X49" s="63">
        <v>0.05</v>
      </c>
      <c r="Y49" s="63">
        <v>0</v>
      </c>
      <c r="Z49" s="62">
        <f>Y49-X49</f>
        <v>-0.05</v>
      </c>
      <c r="AA49" s="51" t="s">
        <v>68</v>
      </c>
      <c r="AB49" s="63">
        <v>7.0000000000000007E-2</v>
      </c>
      <c r="AC49" s="63">
        <v>9.0800000000000006E-2</v>
      </c>
      <c r="AD49" s="62">
        <f>AC49-AB49</f>
        <v>2.0799999999999999E-2</v>
      </c>
      <c r="AE49" s="64" t="s">
        <v>69</v>
      </c>
      <c r="AF49" s="63">
        <v>0.1</v>
      </c>
      <c r="AG49" s="63">
        <v>5.1900000000000002E-2</v>
      </c>
      <c r="AH49" s="62">
        <f>AG49-AF49</f>
        <v>-4.8100000000000004E-2</v>
      </c>
      <c r="AI49" s="64" t="s">
        <v>69</v>
      </c>
      <c r="AJ49" s="63">
        <v>0.12</v>
      </c>
      <c r="AK49" s="63">
        <v>5.0900000000000001E-2</v>
      </c>
      <c r="AL49" s="62">
        <f>AK49-AJ49</f>
        <v>-6.9099999999999995E-2</v>
      </c>
      <c r="AM49" s="64" t="s">
        <v>69</v>
      </c>
      <c r="AN49" s="63">
        <v>0.15</v>
      </c>
      <c r="AO49" s="63">
        <v>1.7000000000000001E-2</v>
      </c>
      <c r="AP49" s="62">
        <f>AO49-AN49</f>
        <v>-0.13300000000000001</v>
      </c>
      <c r="AQ49" s="64" t="s">
        <v>69</v>
      </c>
      <c r="AR49" s="63">
        <v>0.18</v>
      </c>
      <c r="AS49" s="63">
        <v>6.9000000000000006E-2</v>
      </c>
      <c r="AT49" s="62">
        <f>AS49-AR49</f>
        <v>-0.11099999999999999</v>
      </c>
      <c r="AU49" s="64" t="s">
        <v>69</v>
      </c>
      <c r="AV49" s="63">
        <v>0.11</v>
      </c>
      <c r="AW49" s="63">
        <v>2.4E-2</v>
      </c>
      <c r="AX49" s="62">
        <f>AW49-AV49</f>
        <v>-8.5999999999999993E-2</v>
      </c>
      <c r="AY49" s="64" t="s">
        <v>69</v>
      </c>
      <c r="AZ49" s="65">
        <v>0.09</v>
      </c>
      <c r="BA49" s="65"/>
      <c r="BB49" s="62">
        <f>BA49-AZ49</f>
        <v>-0.09</v>
      </c>
      <c r="BC49" s="51"/>
      <c r="BD49" s="65">
        <v>0.04</v>
      </c>
      <c r="BE49" s="65"/>
      <c r="BF49" s="62">
        <f>BE49-BD49</f>
        <v>-0.04</v>
      </c>
      <c r="BG49" s="51"/>
      <c r="BH49" s="65">
        <v>0.02</v>
      </c>
      <c r="BI49" s="65"/>
      <c r="BJ49" s="62">
        <f>BI49-BH49</f>
        <v>-0.02</v>
      </c>
      <c r="BK49" s="66"/>
    </row>
    <row r="50" spans="1:63" s="54" customFormat="1" ht="144" customHeight="1">
      <c r="A50" s="67">
        <v>9</v>
      </c>
      <c r="B50" s="68" t="s">
        <v>70</v>
      </c>
      <c r="C50" s="56">
        <v>56759223.5</v>
      </c>
      <c r="D50" s="57">
        <v>5225011</v>
      </c>
      <c r="E50" s="48"/>
      <c r="F50" s="48"/>
      <c r="G50" s="49">
        <f>F50-D50</f>
        <v>-5225011</v>
      </c>
      <c r="H50" s="64" t="s">
        <v>71</v>
      </c>
      <c r="I50" s="51" t="s">
        <v>72</v>
      </c>
      <c r="J50" s="59" t="s">
        <v>73</v>
      </c>
      <c r="K50" s="69" t="s">
        <v>20</v>
      </c>
      <c r="L50" s="52"/>
      <c r="M50" s="113"/>
      <c r="N50" s="113"/>
      <c r="O50" s="51" t="s">
        <v>74</v>
      </c>
      <c r="P50" s="61">
        <v>0</v>
      </c>
      <c r="Q50" s="61">
        <v>0</v>
      </c>
      <c r="R50" s="52"/>
      <c r="S50" s="52"/>
      <c r="T50" s="61"/>
      <c r="U50" s="61"/>
      <c r="V50" s="52"/>
      <c r="W50" s="52"/>
      <c r="X50" s="61"/>
      <c r="Y50" s="61"/>
      <c r="Z50" s="52"/>
      <c r="AA50" s="52"/>
      <c r="AB50" s="61"/>
      <c r="AC50" s="61"/>
      <c r="AD50" s="52"/>
      <c r="AE50" s="52"/>
      <c r="AF50" s="61"/>
      <c r="AG50" s="61"/>
      <c r="AH50" s="52"/>
      <c r="AI50" s="52"/>
      <c r="AJ50" s="61"/>
      <c r="AK50" s="61"/>
      <c r="AL50" s="52"/>
      <c r="AM50" s="52"/>
      <c r="AN50" s="61"/>
      <c r="AO50" s="61"/>
      <c r="AP50" s="52"/>
      <c r="AQ50" s="52"/>
      <c r="AR50" s="61"/>
      <c r="AS50" s="61"/>
      <c r="AT50" s="52"/>
      <c r="AU50" s="52"/>
      <c r="AV50" s="61"/>
      <c r="AW50" s="61"/>
      <c r="AX50" s="52"/>
      <c r="AY50" s="52"/>
      <c r="AZ50" s="61"/>
      <c r="BA50" s="61"/>
      <c r="BB50" s="52"/>
      <c r="BC50" s="52"/>
      <c r="BD50" s="61"/>
      <c r="BE50" s="61"/>
      <c r="BF50" s="52"/>
      <c r="BG50" s="52"/>
      <c r="BH50" s="61"/>
      <c r="BI50" s="61"/>
      <c r="BJ50" s="52"/>
      <c r="BK50" s="52"/>
    </row>
    <row r="51" spans="1:63" s="10" customFormat="1" ht="36" customHeight="1">
      <c r="A51" s="111"/>
      <c r="B51" s="36" t="s">
        <v>17</v>
      </c>
      <c r="C51" s="20">
        <f>SUM(C8:C47)</f>
        <v>148721645</v>
      </c>
      <c r="D51" s="20">
        <f>D8+D13+D20+D26+D30+D36+D42+D48</f>
        <v>50449381</v>
      </c>
      <c r="E51" s="20">
        <f t="shared" ref="E51" si="1">E8+E13+E20+E26+E30+E36+E42+E48</f>
        <v>10890745</v>
      </c>
      <c r="F51" s="20">
        <f>F8+F13+F20+F26+F30+F36+F42+F48</f>
        <v>27336631.199999999</v>
      </c>
      <c r="G51" s="20">
        <f>G8+G13+G20+G26+G30+G36+G42+G48</f>
        <v>-23112750</v>
      </c>
      <c r="H51" s="9"/>
      <c r="I51" s="8"/>
      <c r="J51" s="8"/>
      <c r="K51" s="8"/>
      <c r="L51" s="8"/>
      <c r="M51" s="8"/>
      <c r="N51" s="8"/>
      <c r="O51" s="7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</row>
    <row r="52" spans="1:63">
      <c r="A52" s="111"/>
    </row>
    <row r="53" spans="1:63">
      <c r="A53" s="111"/>
      <c r="D53" s="70">
        <f>50449381-D51</f>
        <v>0</v>
      </c>
    </row>
    <row r="54" spans="1:63">
      <c r="A54" s="111"/>
    </row>
    <row r="55" spans="1:63">
      <c r="A55" s="111"/>
    </row>
    <row r="56" spans="1:63" ht="15.75">
      <c r="A56" s="25"/>
    </row>
    <row r="57" spans="1:63">
      <c r="A57" s="21"/>
    </row>
    <row r="99" spans="1:12" ht="15.75">
      <c r="G99" s="23"/>
    </row>
    <row r="100" spans="1:12" ht="15.75">
      <c r="A100" s="22"/>
      <c r="B100" s="18"/>
      <c r="C100" s="23"/>
      <c r="D100" s="23"/>
      <c r="F100" s="12"/>
      <c r="G100" s="23"/>
      <c r="H100" s="13"/>
      <c r="I100" s="11"/>
      <c r="J100" s="11"/>
      <c r="K100" s="11"/>
      <c r="L100" s="11"/>
    </row>
    <row r="101" spans="1:12" ht="15.75">
      <c r="A101" s="22"/>
      <c r="B101" s="18"/>
      <c r="C101" s="23"/>
      <c r="D101" s="23"/>
      <c r="F101" s="12"/>
      <c r="H101" s="13"/>
      <c r="I101" s="11"/>
      <c r="J101" s="11"/>
      <c r="K101" s="11"/>
      <c r="L101" s="11"/>
    </row>
  </sheetData>
  <mergeCells count="513">
    <mergeCell ref="AM13:AM14"/>
    <mergeCell ref="AN13:AN14"/>
    <mergeCell ref="AO13:AO14"/>
    <mergeCell ref="AP13:AP14"/>
    <mergeCell ref="AA13:AA14"/>
    <mergeCell ref="X13:X14"/>
    <mergeCell ref="Y13:Y14"/>
    <mergeCell ref="Z13:Z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K13:AK14"/>
    <mergeCell ref="AL13:AL14"/>
    <mergeCell ref="AQ23:AQ25"/>
    <mergeCell ref="AR23:AR25"/>
    <mergeCell ref="BE23:BE25"/>
    <mergeCell ref="BF23:BF25"/>
    <mergeCell ref="BG23:BG25"/>
    <mergeCell ref="BH23:BH25"/>
    <mergeCell ref="BI23:BI25"/>
    <mergeCell ref="BJ23:BJ25"/>
    <mergeCell ref="BK23:BK25"/>
    <mergeCell ref="AV23:AV25"/>
    <mergeCell ref="AW23:AW25"/>
    <mergeCell ref="AX23:AX25"/>
    <mergeCell ref="AY23:AY25"/>
    <mergeCell ref="AZ23:AZ25"/>
    <mergeCell ref="BA23:BA25"/>
    <mergeCell ref="BB23:BB25"/>
    <mergeCell ref="BC23:BC25"/>
    <mergeCell ref="BD23:BD25"/>
    <mergeCell ref="AH23:AH25"/>
    <mergeCell ref="AI23:AI25"/>
    <mergeCell ref="AJ23:AJ25"/>
    <mergeCell ref="AK23:AK25"/>
    <mergeCell ref="AL23:AL25"/>
    <mergeCell ref="AM23:AM25"/>
    <mergeCell ref="AN23:AN25"/>
    <mergeCell ref="AO23:AO25"/>
    <mergeCell ref="AP23:AP25"/>
    <mergeCell ref="Y23:Y25"/>
    <mergeCell ref="Z23:Z25"/>
    <mergeCell ref="AA23:AA25"/>
    <mergeCell ref="AB23:AB25"/>
    <mergeCell ref="AC23:AC25"/>
    <mergeCell ref="AD23:AD25"/>
    <mergeCell ref="AE23:AE25"/>
    <mergeCell ref="AF23:AF25"/>
    <mergeCell ref="AG23:AG25"/>
    <mergeCell ref="P23:P25"/>
    <mergeCell ref="Q23:Q25"/>
    <mergeCell ref="R23:R25"/>
    <mergeCell ref="S23:S25"/>
    <mergeCell ref="T23:T25"/>
    <mergeCell ref="U23:U25"/>
    <mergeCell ref="V23:V25"/>
    <mergeCell ref="W23:W25"/>
    <mergeCell ref="X23:X25"/>
    <mergeCell ref="AL20:AL22"/>
    <mergeCell ref="AM20:AM22"/>
    <mergeCell ref="AN20:AN22"/>
    <mergeCell ref="AO20:AO22"/>
    <mergeCell ref="AP20:AP22"/>
    <mergeCell ref="BH20:BH22"/>
    <mergeCell ref="BI20:BI22"/>
    <mergeCell ref="BJ20:BJ22"/>
    <mergeCell ref="BK20:BK22"/>
    <mergeCell ref="AT8:AT12"/>
    <mergeCell ref="AU8:AU12"/>
    <mergeCell ref="AV8:AV12"/>
    <mergeCell ref="AW8:AW12"/>
    <mergeCell ref="AX8:AX12"/>
    <mergeCell ref="BH8:BH12"/>
    <mergeCell ref="BI8:BI12"/>
    <mergeCell ref="BJ8:BJ12"/>
    <mergeCell ref="BK8:BK12"/>
    <mergeCell ref="AY8:AY12"/>
    <mergeCell ref="AZ8:AZ12"/>
    <mergeCell ref="BA8:BA12"/>
    <mergeCell ref="BB8:BB12"/>
    <mergeCell ref="BC8:BC12"/>
    <mergeCell ref="BD8:BD12"/>
    <mergeCell ref="BE8:BE12"/>
    <mergeCell ref="BF8:BF12"/>
    <mergeCell ref="BG8:BG12"/>
    <mergeCell ref="AK8:AK12"/>
    <mergeCell ref="AL8:AL12"/>
    <mergeCell ref="AM8:AM12"/>
    <mergeCell ref="AN8:AN12"/>
    <mergeCell ref="AO8:AO12"/>
    <mergeCell ref="AP8:AP12"/>
    <mergeCell ref="AQ8:AQ12"/>
    <mergeCell ref="AR8:AR12"/>
    <mergeCell ref="AS8:AS12"/>
    <mergeCell ref="AB8:AB12"/>
    <mergeCell ref="AC8:AC12"/>
    <mergeCell ref="AD8:AD12"/>
    <mergeCell ref="AE8:AE12"/>
    <mergeCell ref="AF8:AF12"/>
    <mergeCell ref="AG8:AG12"/>
    <mergeCell ref="AH8:AH12"/>
    <mergeCell ref="AI8:AI12"/>
    <mergeCell ref="AJ8:AJ12"/>
    <mergeCell ref="BJ42:BJ47"/>
    <mergeCell ref="BC42:BC45"/>
    <mergeCell ref="BG42:BG45"/>
    <mergeCell ref="BK42:BK45"/>
    <mergeCell ref="BC46:BC47"/>
    <mergeCell ref="BG46:BG47"/>
    <mergeCell ref="BA42:BA47"/>
    <mergeCell ref="BB42:BB47"/>
    <mergeCell ref="BD42:BD47"/>
    <mergeCell ref="BE42:BE47"/>
    <mergeCell ref="BF42:BF47"/>
    <mergeCell ref="AS42:AS47"/>
    <mergeCell ref="AT42:AT47"/>
    <mergeCell ref="AU42:AU47"/>
    <mergeCell ref="AV42:AV47"/>
    <mergeCell ref="AW42:AW47"/>
    <mergeCell ref="AX42:AX47"/>
    <mergeCell ref="AY42:AY47"/>
    <mergeCell ref="BH42:BH47"/>
    <mergeCell ref="BI42:BI47"/>
    <mergeCell ref="X42:X47"/>
    <mergeCell ref="Y42:Y47"/>
    <mergeCell ref="Z42:Z47"/>
    <mergeCell ref="AA42:AA47"/>
    <mergeCell ref="AN42:AN47"/>
    <mergeCell ref="AO42:AO47"/>
    <mergeCell ref="AP42:AP47"/>
    <mergeCell ref="AQ42:AQ47"/>
    <mergeCell ref="AR42:AR47"/>
    <mergeCell ref="AB42:AB47"/>
    <mergeCell ref="AC42:AC47"/>
    <mergeCell ref="AD42:AD47"/>
    <mergeCell ref="AM42:AM47"/>
    <mergeCell ref="AE42:AE47"/>
    <mergeCell ref="AF42:AF47"/>
    <mergeCell ref="AG42:AG47"/>
    <mergeCell ref="AH42:AH47"/>
    <mergeCell ref="AI42:AI47"/>
    <mergeCell ref="AJ42:AJ47"/>
    <mergeCell ref="AK42:AK47"/>
    <mergeCell ref="AL42:AL47"/>
    <mergeCell ref="O42:O47"/>
    <mergeCell ref="P42:P47"/>
    <mergeCell ref="Q42:Q47"/>
    <mergeCell ref="R42:R47"/>
    <mergeCell ref="S42:S47"/>
    <mergeCell ref="T42:T47"/>
    <mergeCell ref="U42:U47"/>
    <mergeCell ref="V42:V47"/>
    <mergeCell ref="W42:W47"/>
    <mergeCell ref="BJ36:BJ41"/>
    <mergeCell ref="BC36:BC39"/>
    <mergeCell ref="BG36:BG39"/>
    <mergeCell ref="BK36:BK39"/>
    <mergeCell ref="BC40:BC41"/>
    <mergeCell ref="BG40:BG41"/>
    <mergeCell ref="BK40:BK41"/>
    <mergeCell ref="BA36:BA41"/>
    <mergeCell ref="BB36:BB41"/>
    <mergeCell ref="BD36:BD41"/>
    <mergeCell ref="BE36:BE41"/>
    <mergeCell ref="BF36:BF41"/>
    <mergeCell ref="AS36:AS41"/>
    <mergeCell ref="AT36:AT41"/>
    <mergeCell ref="AU36:AU41"/>
    <mergeCell ref="AV36:AV41"/>
    <mergeCell ref="AW36:AW41"/>
    <mergeCell ref="AX36:AX41"/>
    <mergeCell ref="AY36:AY41"/>
    <mergeCell ref="BH36:BH41"/>
    <mergeCell ref="BI36:BI41"/>
    <mergeCell ref="X36:X41"/>
    <mergeCell ref="Y36:Y41"/>
    <mergeCell ref="Z36:Z41"/>
    <mergeCell ref="AA36:AA41"/>
    <mergeCell ref="AN36:AN41"/>
    <mergeCell ref="AO36:AO41"/>
    <mergeCell ref="AP36:AP41"/>
    <mergeCell ref="AQ36:AQ41"/>
    <mergeCell ref="AR36:AR41"/>
    <mergeCell ref="AB36:AB41"/>
    <mergeCell ref="AC36:AC41"/>
    <mergeCell ref="AD36:AD41"/>
    <mergeCell ref="AE36:AE41"/>
    <mergeCell ref="AF36:AF41"/>
    <mergeCell ref="AG36:AG41"/>
    <mergeCell ref="AJ36:AJ41"/>
    <mergeCell ref="O36:O41"/>
    <mergeCell ref="P36:P41"/>
    <mergeCell ref="Q36:Q41"/>
    <mergeCell ref="R36:R41"/>
    <mergeCell ref="S36:S41"/>
    <mergeCell ref="T36:T41"/>
    <mergeCell ref="U36:U41"/>
    <mergeCell ref="V36:V41"/>
    <mergeCell ref="W36:W41"/>
    <mergeCell ref="BJ30:BJ35"/>
    <mergeCell ref="BC30:BC33"/>
    <mergeCell ref="BG30:BG33"/>
    <mergeCell ref="BK30:BK33"/>
    <mergeCell ref="BC34:BC35"/>
    <mergeCell ref="BG34:BG35"/>
    <mergeCell ref="BK34:BK35"/>
    <mergeCell ref="BA30:BA35"/>
    <mergeCell ref="BB30:BB35"/>
    <mergeCell ref="BD30:BD35"/>
    <mergeCell ref="BE30:BE35"/>
    <mergeCell ref="BF30:BF35"/>
    <mergeCell ref="BH30:BH35"/>
    <mergeCell ref="BI30:BI35"/>
    <mergeCell ref="AQ30:AQ35"/>
    <mergeCell ref="AR30:AR35"/>
    <mergeCell ref="AS30:AS35"/>
    <mergeCell ref="AT30:AT35"/>
    <mergeCell ref="AU30:AU35"/>
    <mergeCell ref="AV30:AV35"/>
    <mergeCell ref="AW30:AW35"/>
    <mergeCell ref="AX30:AX35"/>
    <mergeCell ref="AY30:AY35"/>
    <mergeCell ref="BD26:BD29"/>
    <mergeCell ref="BE26:BE29"/>
    <mergeCell ref="BF26:BF29"/>
    <mergeCell ref="BG26:BG29"/>
    <mergeCell ref="BH26:BH29"/>
    <mergeCell ref="BI26:BI29"/>
    <mergeCell ref="BJ26:BJ29"/>
    <mergeCell ref="BK26:BK29"/>
    <mergeCell ref="O30:O35"/>
    <mergeCell ref="P30:P35"/>
    <mergeCell ref="Q30:Q35"/>
    <mergeCell ref="R30:R35"/>
    <mergeCell ref="S30:S35"/>
    <mergeCell ref="T30:T35"/>
    <mergeCell ref="U30:U35"/>
    <mergeCell ref="V30:V35"/>
    <mergeCell ref="W30:W35"/>
    <mergeCell ref="X30:X35"/>
    <mergeCell ref="Y30:Y35"/>
    <mergeCell ref="Z30:Z35"/>
    <mergeCell ref="AA30:AA35"/>
    <mergeCell ref="AN30:AN35"/>
    <mergeCell ref="AO30:AO35"/>
    <mergeCell ref="AP30:AP35"/>
    <mergeCell ref="AU26:AU29"/>
    <mergeCell ref="AV26:AV29"/>
    <mergeCell ref="AW26:AW29"/>
    <mergeCell ref="AX26:AX29"/>
    <mergeCell ref="AY26:AY29"/>
    <mergeCell ref="AZ26:AZ29"/>
    <mergeCell ref="BA26:BA29"/>
    <mergeCell ref="BB26:BB29"/>
    <mergeCell ref="BC26:BC29"/>
    <mergeCell ref="O26:O29"/>
    <mergeCell ref="P26:P29"/>
    <mergeCell ref="Q26:Q29"/>
    <mergeCell ref="R26:R29"/>
    <mergeCell ref="S26:S29"/>
    <mergeCell ref="T26:T29"/>
    <mergeCell ref="U26:U29"/>
    <mergeCell ref="V26:V29"/>
    <mergeCell ref="W26:W29"/>
    <mergeCell ref="AT26:AT29"/>
    <mergeCell ref="X26:X29"/>
    <mergeCell ref="Y26:Y29"/>
    <mergeCell ref="Z26:Z29"/>
    <mergeCell ref="AA26:AA29"/>
    <mergeCell ref="AB26:AB29"/>
    <mergeCell ref="AC26:AC29"/>
    <mergeCell ref="AD26:AD29"/>
    <mergeCell ref="AE26:AE29"/>
    <mergeCell ref="AF26:AF29"/>
    <mergeCell ref="AJ26:AJ29"/>
    <mergeCell ref="AK26:AK29"/>
    <mergeCell ref="AL26:AL29"/>
    <mergeCell ref="AM26:AM29"/>
    <mergeCell ref="AN26:AN29"/>
    <mergeCell ref="AO26:AO29"/>
    <mergeCell ref="AP26:AP29"/>
    <mergeCell ref="AQ26:AQ29"/>
    <mergeCell ref="AR26:AR29"/>
    <mergeCell ref="BD20:BD22"/>
    <mergeCell ref="BE20:BE22"/>
    <mergeCell ref="BF20:BF22"/>
    <mergeCell ref="BG20:BG22"/>
    <mergeCell ref="AQ20:AQ22"/>
    <mergeCell ref="AR20:AR22"/>
    <mergeCell ref="AS20:AS22"/>
    <mergeCell ref="AT20:AT22"/>
    <mergeCell ref="AU20:AU22"/>
    <mergeCell ref="AV20:AV22"/>
    <mergeCell ref="AW20:AW22"/>
    <mergeCell ref="AX20:AX22"/>
    <mergeCell ref="AY20:AY22"/>
    <mergeCell ref="AZ20:AZ22"/>
    <mergeCell ref="BA20:BA22"/>
    <mergeCell ref="BB20:BB22"/>
    <mergeCell ref="W13:W19"/>
    <mergeCell ref="BC20:BC22"/>
    <mergeCell ref="P20:P22"/>
    <mergeCell ref="Q20:Q22"/>
    <mergeCell ref="R20:R22"/>
    <mergeCell ref="S20:S22"/>
    <mergeCell ref="T20:T22"/>
    <mergeCell ref="U20:U22"/>
    <mergeCell ref="V20:V22"/>
    <mergeCell ref="W20:W22"/>
    <mergeCell ref="X20:X22"/>
    <mergeCell ref="Y20:Y22"/>
    <mergeCell ref="Z20:Z22"/>
    <mergeCell ref="AA20:AA22"/>
    <mergeCell ref="AB20:AB22"/>
    <mergeCell ref="AC20:AC22"/>
    <mergeCell ref="AD20:AD22"/>
    <mergeCell ref="AE20:AE22"/>
    <mergeCell ref="AF20:AF22"/>
    <mergeCell ref="AG20:AG22"/>
    <mergeCell ref="AH20:AH22"/>
    <mergeCell ref="AI20:AI22"/>
    <mergeCell ref="AJ20:AJ22"/>
    <mergeCell ref="AK20:AK22"/>
    <mergeCell ref="A36:A41"/>
    <mergeCell ref="B36:B41"/>
    <mergeCell ref="D36:D41"/>
    <mergeCell ref="E36:E41"/>
    <mergeCell ref="F36:F41"/>
    <mergeCell ref="G36:G41"/>
    <mergeCell ref="H36:H41"/>
    <mergeCell ref="I36:I41"/>
    <mergeCell ref="J36:J41"/>
    <mergeCell ref="L8:L12"/>
    <mergeCell ref="O8:O12"/>
    <mergeCell ref="P8:P12"/>
    <mergeCell ref="Q8:Q12"/>
    <mergeCell ref="R8:R12"/>
    <mergeCell ref="S8:S12"/>
    <mergeCell ref="T8:T12"/>
    <mergeCell ref="U8:U12"/>
    <mergeCell ref="V8:V12"/>
    <mergeCell ref="M8:M12"/>
    <mergeCell ref="N8:N12"/>
    <mergeCell ref="A2:AF2"/>
    <mergeCell ref="A3:A6"/>
    <mergeCell ref="B3:B6"/>
    <mergeCell ref="C3:H5"/>
    <mergeCell ref="I3:J5"/>
    <mergeCell ref="K3:L5"/>
    <mergeCell ref="M3:N5"/>
    <mergeCell ref="O4:O6"/>
    <mergeCell ref="A8:A12"/>
    <mergeCell ref="B8:B12"/>
    <mergeCell ref="C8:C12"/>
    <mergeCell ref="D8:D12"/>
    <mergeCell ref="E8:E12"/>
    <mergeCell ref="F8:F12"/>
    <mergeCell ref="P4:W4"/>
    <mergeCell ref="X4:AM4"/>
    <mergeCell ref="P5:S5"/>
    <mergeCell ref="T5:W5"/>
    <mergeCell ref="X5:AA5"/>
    <mergeCell ref="AB5:AE5"/>
    <mergeCell ref="AF5:AI5"/>
    <mergeCell ref="AJ5:AM5"/>
    <mergeCell ref="J8:J12"/>
    <mergeCell ref="K8:K12"/>
    <mergeCell ref="G8:G12"/>
    <mergeCell ref="H8:H12"/>
    <mergeCell ref="I8:I12"/>
    <mergeCell ref="A13:A19"/>
    <mergeCell ref="B13:B19"/>
    <mergeCell ref="C13:C19"/>
    <mergeCell ref="D13:D19"/>
    <mergeCell ref="E13:E19"/>
    <mergeCell ref="F13:F19"/>
    <mergeCell ref="G13:G19"/>
    <mergeCell ref="H13:H19"/>
    <mergeCell ref="I13:I19"/>
    <mergeCell ref="J13:J19"/>
    <mergeCell ref="K13:K19"/>
    <mergeCell ref="O13:O19"/>
    <mergeCell ref="N20:N25"/>
    <mergeCell ref="J20:J25"/>
    <mergeCell ref="K20:K25"/>
    <mergeCell ref="F20:F22"/>
    <mergeCell ref="G20:G22"/>
    <mergeCell ref="F23:F25"/>
    <mergeCell ref="G23:G25"/>
    <mergeCell ref="O20:O25"/>
    <mergeCell ref="L20:L25"/>
    <mergeCell ref="M20:M25"/>
    <mergeCell ref="A26:A29"/>
    <mergeCell ref="B26:B29"/>
    <mergeCell ref="C26:C29"/>
    <mergeCell ref="D26:D29"/>
    <mergeCell ref="F26:F29"/>
    <mergeCell ref="A20:A25"/>
    <mergeCell ref="B20:B25"/>
    <mergeCell ref="C20:C25"/>
    <mergeCell ref="D20:D22"/>
    <mergeCell ref="E20:E22"/>
    <mergeCell ref="D23:D25"/>
    <mergeCell ref="E23:E25"/>
    <mergeCell ref="L13:L19"/>
    <mergeCell ref="M13:M18"/>
    <mergeCell ref="H20:H25"/>
    <mergeCell ref="I20:I25"/>
    <mergeCell ref="A51:A55"/>
    <mergeCell ref="H42:H47"/>
    <mergeCell ref="I42:I47"/>
    <mergeCell ref="J42:J47"/>
    <mergeCell ref="K42:K47"/>
    <mergeCell ref="L42:L47"/>
    <mergeCell ref="M42:M47"/>
    <mergeCell ref="A42:A47"/>
    <mergeCell ref="B42:B47"/>
    <mergeCell ref="C42:C47"/>
    <mergeCell ref="D42:D47"/>
    <mergeCell ref="E42:E47"/>
    <mergeCell ref="F42:F47"/>
    <mergeCell ref="A48:A49"/>
    <mergeCell ref="M49:M50"/>
    <mergeCell ref="A30:A35"/>
    <mergeCell ref="B30:B35"/>
    <mergeCell ref="D30:D35"/>
    <mergeCell ref="E30:E35"/>
    <mergeCell ref="F30:F35"/>
    <mergeCell ref="G42:G47"/>
    <mergeCell ref="J26:J29"/>
    <mergeCell ref="K26:K29"/>
    <mergeCell ref="J30:J35"/>
    <mergeCell ref="K30:K35"/>
    <mergeCell ref="G26:G29"/>
    <mergeCell ref="N42:N47"/>
    <mergeCell ref="N26:N29"/>
    <mergeCell ref="H26:H29"/>
    <mergeCell ref="I26:I29"/>
    <mergeCell ref="L26:L29"/>
    <mergeCell ref="M26:M29"/>
    <mergeCell ref="L30:L35"/>
    <mergeCell ref="M30:M35"/>
    <mergeCell ref="N30:N35"/>
    <mergeCell ref="G30:G35"/>
    <mergeCell ref="H30:H35"/>
    <mergeCell ref="I30:I35"/>
    <mergeCell ref="K36:K41"/>
    <mergeCell ref="L36:L41"/>
    <mergeCell ref="M36:M41"/>
    <mergeCell ref="N36:N41"/>
    <mergeCell ref="AS23:AS25"/>
    <mergeCell ref="AT23:AT25"/>
    <mergeCell ref="AU23:AU25"/>
    <mergeCell ref="AI26:AI29"/>
    <mergeCell ref="AS26:AS29"/>
    <mergeCell ref="AV5:AY5"/>
    <mergeCell ref="AZ5:BC5"/>
    <mergeCell ref="BD5:BG5"/>
    <mergeCell ref="P3:BK3"/>
    <mergeCell ref="W8:W12"/>
    <mergeCell ref="X8:X12"/>
    <mergeCell ref="Y8:Y12"/>
    <mergeCell ref="Z8:Z12"/>
    <mergeCell ref="AA8:AA12"/>
    <mergeCell ref="AN5:AQ5"/>
    <mergeCell ref="AR5:AU5"/>
    <mergeCell ref="BH5:BK5"/>
    <mergeCell ref="P13:P19"/>
    <mergeCell ref="Q13:Q19"/>
    <mergeCell ref="R13:R19"/>
    <mergeCell ref="S13:S19"/>
    <mergeCell ref="T13:T19"/>
    <mergeCell ref="U13:U19"/>
    <mergeCell ref="V13:V19"/>
    <mergeCell ref="AI36:AI41"/>
    <mergeCell ref="AB30:AB35"/>
    <mergeCell ref="AC30:AC35"/>
    <mergeCell ref="AD30:AD35"/>
    <mergeCell ref="AE30:AE35"/>
    <mergeCell ref="AF30:AF35"/>
    <mergeCell ref="AG30:AG35"/>
    <mergeCell ref="AG26:AG29"/>
    <mergeCell ref="AH26:AH29"/>
    <mergeCell ref="N49:N50"/>
    <mergeCell ref="AW13:AW14"/>
    <mergeCell ref="AX13:AX14"/>
    <mergeCell ref="AZ13:AZ14"/>
    <mergeCell ref="AY13:AY14"/>
    <mergeCell ref="C30:C33"/>
    <mergeCell ref="C34:C37"/>
    <mergeCell ref="C38:C41"/>
    <mergeCell ref="AR13:AR14"/>
    <mergeCell ref="AS13:AS14"/>
    <mergeCell ref="AQ13:AQ14"/>
    <mergeCell ref="AT13:AT14"/>
    <mergeCell ref="AV13:AV14"/>
    <mergeCell ref="AU13:AU14"/>
    <mergeCell ref="AM30:AM33"/>
    <mergeCell ref="AM36:AM37"/>
    <mergeCell ref="AH30:AH35"/>
    <mergeCell ref="AI30:AI35"/>
    <mergeCell ref="AJ30:AJ35"/>
    <mergeCell ref="AK30:AK35"/>
    <mergeCell ref="AL30:AL35"/>
    <mergeCell ref="AK36:AK41"/>
    <mergeCell ref="AL36:AL41"/>
    <mergeCell ref="AH36:AH41"/>
  </mergeCells>
  <pageMargins left="0.7" right="0.7" top="0.75" bottom="0.75" header="0.3" footer="0.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 каз</vt:lpstr>
      <vt:lpstr>'Приложение 3 каз'!Область_печати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2026-10-09T12:48:37Z</dcterms:modified>
</cp:coreProperties>
</file>