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440" windowHeight="7755"/>
  </bookViews>
  <sheets>
    <sheet name="на 01.02.2021 г" sheetId="2" r:id="rId1"/>
    <sheet name="Лист2" sheetId="3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M9" i="2" l="1"/>
  <c r="K9" i="2"/>
  <c r="I9" i="2"/>
  <c r="G9" i="2"/>
  <c r="F9" i="2"/>
  <c r="G22" i="2" l="1"/>
  <c r="F22" i="2"/>
  <c r="D17" i="2" l="1"/>
  <c r="E17" i="2"/>
  <c r="H17" i="2"/>
  <c r="J17" i="2"/>
  <c r="L17" i="2"/>
  <c r="C17" i="2"/>
  <c r="M22" i="2"/>
  <c r="K22" i="2"/>
  <c r="I22" i="2"/>
  <c r="D6" i="2" l="1"/>
  <c r="E6" i="2"/>
  <c r="H6" i="2"/>
  <c r="J6" i="2"/>
  <c r="L6" i="2"/>
  <c r="C6" i="2"/>
  <c r="M11" i="2"/>
  <c r="K11" i="2"/>
  <c r="I11" i="2"/>
  <c r="G11" i="2"/>
  <c r="F11" i="2"/>
  <c r="M8" i="2" l="1"/>
  <c r="M10" i="2"/>
  <c r="M7" i="2"/>
  <c r="K8" i="2"/>
  <c r="K10" i="2"/>
  <c r="K7" i="2"/>
  <c r="M21" i="2"/>
  <c r="K21" i="2"/>
  <c r="M20" i="2"/>
  <c r="K20" i="2"/>
  <c r="M19" i="2"/>
  <c r="K19" i="2"/>
  <c r="M18" i="2"/>
  <c r="K18" i="2"/>
  <c r="K17" i="2" s="1"/>
  <c r="I21" i="2"/>
  <c r="I20" i="2"/>
  <c r="I19" i="2"/>
  <c r="I18" i="2"/>
  <c r="M17" i="2" l="1"/>
  <c r="I17" i="2"/>
  <c r="K6" i="2"/>
  <c r="M6" i="2"/>
  <c r="G21" i="2"/>
  <c r="F21" i="2"/>
  <c r="G20" i="2"/>
  <c r="F20" i="2"/>
  <c r="G19" i="2"/>
  <c r="F19" i="2"/>
  <c r="G18" i="2"/>
  <c r="G17" i="2" s="1"/>
  <c r="F18" i="2"/>
  <c r="I10" i="2"/>
  <c r="G10" i="2"/>
  <c r="F10" i="2"/>
  <c r="I8" i="2"/>
  <c r="G8" i="2"/>
  <c r="F8" i="2"/>
  <c r="I7" i="2"/>
  <c r="G7" i="2"/>
  <c r="F7" i="2"/>
  <c r="L5" i="2"/>
  <c r="J5" i="2"/>
  <c r="H5" i="2"/>
  <c r="E5" i="2"/>
  <c r="D5" i="2"/>
  <c r="C5" i="2"/>
  <c r="F17" i="2" l="1"/>
  <c r="G6" i="2"/>
  <c r="F5" i="2"/>
  <c r="F6" i="2"/>
  <c r="I6" i="2"/>
  <c r="G5" i="2"/>
  <c r="I5" i="2"/>
  <c r="K5" i="2"/>
  <c r="M5" i="2"/>
</calcChain>
</file>

<file path=xl/sharedStrings.xml><?xml version="1.0" encoding="utf-8"?>
<sst xmlns="http://schemas.openxmlformats.org/spreadsheetml/2006/main" count="56" uniqueCount="37">
  <si>
    <t>Неналоговые поступления</t>
  </si>
  <si>
    <t>Поступления трансфертов</t>
  </si>
  <si>
    <t>Наименование</t>
  </si>
  <si>
    <t>Налоговые поступления</t>
  </si>
  <si>
    <t>Категория</t>
  </si>
  <si>
    <t>Доходы:</t>
  </si>
  <si>
    <t xml:space="preserve">Факт </t>
  </si>
  <si>
    <t xml:space="preserve">План </t>
  </si>
  <si>
    <t xml:space="preserve">Факт  </t>
  </si>
  <si>
    <t>тыс. тенге</t>
  </si>
  <si>
    <t>периода</t>
  </si>
  <si>
    <t>года</t>
  </si>
  <si>
    <t>Коды бюджетной классификации</t>
  </si>
  <si>
    <t xml:space="preserve">Расходы </t>
  </si>
  <si>
    <t>01</t>
  </si>
  <si>
    <t>Государственные услуги общего характера</t>
  </si>
  <si>
    <t>07</t>
  </si>
  <si>
    <t>Жилищно-коммунальное хозяйство</t>
  </si>
  <si>
    <t>12</t>
  </si>
  <si>
    <t>Транспорт и коммуникации</t>
  </si>
  <si>
    <t>Прочие</t>
  </si>
  <si>
    <t>Отклонение от годового плана</t>
  </si>
  <si>
    <t>Используемые остатки бюджетных средств</t>
  </si>
  <si>
    <t>Трансферты</t>
  </si>
  <si>
    <t>Поступления от продажи основного капитала</t>
  </si>
  <si>
    <t>на 01.07.2023г.</t>
  </si>
  <si>
    <t>Исполнение доходной части бюджета Кызылжарского сельского округа  на 1 июля 2026 года</t>
  </si>
  <si>
    <t>Исполнение на 01.07.2026 г.</t>
  </si>
  <si>
    <t>План на
 2026 год</t>
  </si>
  <si>
    <t>на 01.07.2025 г.</t>
  </si>
  <si>
    <t>на 01.07.2024г.</t>
  </si>
  <si>
    <t>Откл. от факта за 2026 г.</t>
  </si>
  <si>
    <t>Исполнение расходной части бюджета Кызылжарского сельского округа на 1 июля 2026 года</t>
  </si>
  <si>
    <t>Исполнение на 01.07.26 г.</t>
  </si>
  <si>
    <t>План на 2026 год</t>
  </si>
  <si>
    <t>Откл. от факта на 01.07.26г.</t>
  </si>
  <si>
    <t>Откл. от факта на 01.07.26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</si>
</sst>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Fill="1"/>
    <xf numFmtId="3" fontId="1" fillId="0" borderId="1" xfId="0" applyNumberFormat="1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vertical="center"/>
    </xf>
    <xf numFmtId="3" fontId="2" fillId="0" borderId="1" xfId="0" applyNumberFormat="1" applyFont="1" applyBorder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0" xfId="0" applyNumberFormat="1" applyFont="1" applyBorder="1" applyAlignment="1">
      <alignment horizontal="center" vertical="center"/>
    </xf>
    <xf numFmtId="164" fontId="1" fillId="0" borderId="0" xfId="0" applyNumberFormat="1" applyFont="1" applyBorder="1" applyAlignment="1">
      <alignment horizontal="center" vertical="center"/>
    </xf>
    <xf numFmtId="0" fontId="1" fillId="0" borderId="0" xfId="0" applyFont="1" applyBorder="1"/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3" fontId="1" fillId="0" borderId="1" xfId="0" applyNumberFormat="1" applyFont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top"/>
    </xf>
    <xf numFmtId="0" fontId="1" fillId="0" borderId="0" xfId="0" applyFont="1" applyFill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/>
    <xf numFmtId="0" fontId="1" fillId="0" borderId="4" xfId="0" applyFont="1" applyFill="1" applyBorder="1" applyAlignment="1">
      <alignment vertical="top"/>
    </xf>
    <xf numFmtId="0" fontId="1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1" xfId="0" applyFont="1" applyFill="1" applyBorder="1" applyAlignment="1">
      <alignment horizontal="right" vertical="center" textRotation="90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26"/>
  <sheetViews>
    <sheetView tabSelected="1" zoomScale="86" zoomScaleNormal="86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18" sqref="C18:M22"/>
    </sheetView>
  </sheetViews>
  <sheetFormatPr defaultColWidth="9.140625" defaultRowHeight="15.75" x14ac:dyDescent="0.25"/>
  <cols>
    <col min="1" max="1" width="7.28515625" style="11" customWidth="1"/>
    <col min="2" max="2" width="28.7109375" style="12" customWidth="1"/>
    <col min="3" max="3" width="11.7109375" style="4" customWidth="1"/>
    <col min="4" max="5" width="14.140625" style="4" customWidth="1"/>
    <col min="6" max="6" width="14" style="4" bestFit="1" customWidth="1"/>
    <col min="7" max="7" width="14.7109375" style="4" customWidth="1"/>
    <col min="8" max="8" width="14.140625" style="4" customWidth="1"/>
    <col min="9" max="9" width="14.7109375" style="4" customWidth="1"/>
    <col min="10" max="10" width="13.85546875" style="4" customWidth="1"/>
    <col min="11" max="11" width="14.85546875" style="4" customWidth="1"/>
    <col min="12" max="12" width="13.85546875" style="4" customWidth="1"/>
    <col min="13" max="13" width="14.28515625" style="1" customWidth="1"/>
    <col min="14" max="16384" width="9.140625" style="1"/>
  </cols>
  <sheetData>
    <row r="1" spans="1:33" ht="18.75" x14ac:dyDescent="0.3">
      <c r="A1" s="47" t="s">
        <v>26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</row>
    <row r="2" spans="1:33" x14ac:dyDescent="0.25">
      <c r="L2" s="48" t="s">
        <v>9</v>
      </c>
      <c r="M2" s="48"/>
    </row>
    <row r="3" spans="1:33" s="2" customFormat="1" ht="36" customHeight="1" x14ac:dyDescent="0.25">
      <c r="A3" s="49" t="s">
        <v>4</v>
      </c>
      <c r="B3" s="50" t="s">
        <v>2</v>
      </c>
      <c r="C3" s="51" t="s">
        <v>28</v>
      </c>
      <c r="D3" s="45" t="s">
        <v>27</v>
      </c>
      <c r="E3" s="46"/>
      <c r="F3" s="51" t="s">
        <v>21</v>
      </c>
      <c r="G3" s="51"/>
      <c r="H3" s="51" t="s">
        <v>29</v>
      </c>
      <c r="I3" s="51"/>
      <c r="J3" s="45" t="s">
        <v>30</v>
      </c>
      <c r="K3" s="46"/>
      <c r="L3" s="45" t="s">
        <v>25</v>
      </c>
      <c r="M3" s="46"/>
    </row>
    <row r="4" spans="1:33" s="2" customFormat="1" ht="45.95" customHeight="1" x14ac:dyDescent="0.25">
      <c r="A4" s="49"/>
      <c r="B4" s="50"/>
      <c r="C4" s="51"/>
      <c r="D4" s="23" t="s">
        <v>7</v>
      </c>
      <c r="E4" s="23" t="s">
        <v>6</v>
      </c>
      <c r="F4" s="23" t="s">
        <v>10</v>
      </c>
      <c r="G4" s="23" t="s">
        <v>11</v>
      </c>
      <c r="H4" s="23" t="s">
        <v>8</v>
      </c>
      <c r="I4" s="42" t="s">
        <v>31</v>
      </c>
      <c r="J4" s="23" t="s">
        <v>8</v>
      </c>
      <c r="K4" s="42" t="s">
        <v>31</v>
      </c>
      <c r="L4" s="23" t="s">
        <v>8</v>
      </c>
      <c r="M4" s="42" t="s">
        <v>31</v>
      </c>
    </row>
    <row r="5" spans="1:33" s="3" customFormat="1" ht="24" hidden="1" customHeight="1" x14ac:dyDescent="0.25">
      <c r="A5" s="22"/>
      <c r="B5" s="22" t="s">
        <v>5</v>
      </c>
      <c r="C5" s="9">
        <f t="shared" ref="C5:M5" si="0">SUM(C7:C10)</f>
        <v>51192</v>
      </c>
      <c r="D5" s="9">
        <f t="shared" si="0"/>
        <v>26284.6</v>
      </c>
      <c r="E5" s="9">
        <f t="shared" si="0"/>
        <v>26710</v>
      </c>
      <c r="F5" s="9">
        <f t="shared" si="0"/>
        <v>425.39999999999964</v>
      </c>
      <c r="G5" s="9">
        <f t="shared" si="0"/>
        <v>-24482</v>
      </c>
      <c r="H5" s="9">
        <f t="shared" si="0"/>
        <v>22811.5</v>
      </c>
      <c r="I5" s="9">
        <f t="shared" si="0"/>
        <v>3898.4999999999982</v>
      </c>
      <c r="J5" s="9">
        <f t="shared" si="0"/>
        <v>83699</v>
      </c>
      <c r="K5" s="9">
        <f t="shared" si="0"/>
        <v>-56989</v>
      </c>
      <c r="L5" s="9">
        <f t="shared" si="0"/>
        <v>22674.799999999999</v>
      </c>
      <c r="M5" s="10">
        <f t="shared" si="0"/>
        <v>4035.1999999999989</v>
      </c>
    </row>
    <row r="6" spans="1:33" s="3" customFormat="1" ht="24" customHeight="1" x14ac:dyDescent="0.25">
      <c r="A6" s="22"/>
      <c r="B6" s="22" t="s">
        <v>5</v>
      </c>
      <c r="C6" s="9">
        <f>SUM(C7:C11)</f>
        <v>51262</v>
      </c>
      <c r="D6" s="9">
        <f t="shared" ref="D6:M6" si="1">SUM(D7:D11)</f>
        <v>26354.6</v>
      </c>
      <c r="E6" s="9">
        <f t="shared" si="1"/>
        <v>26710.536</v>
      </c>
      <c r="F6" s="9">
        <f t="shared" si="1"/>
        <v>355.93599999999964</v>
      </c>
      <c r="G6" s="9">
        <f t="shared" si="1"/>
        <v>-24551.464</v>
      </c>
      <c r="H6" s="9">
        <f t="shared" si="1"/>
        <v>22811.649000000001</v>
      </c>
      <c r="I6" s="9">
        <f t="shared" si="1"/>
        <v>3898.8869999999984</v>
      </c>
      <c r="J6" s="9">
        <f t="shared" si="1"/>
        <v>83699.199999999997</v>
      </c>
      <c r="K6" s="9">
        <f t="shared" si="1"/>
        <v>-56988.663999999997</v>
      </c>
      <c r="L6" s="9">
        <f t="shared" si="1"/>
        <v>22675</v>
      </c>
      <c r="M6" s="9">
        <f t="shared" si="1"/>
        <v>4035.5359999999987</v>
      </c>
    </row>
    <row r="7" spans="1:33" ht="36.75" customHeight="1" x14ac:dyDescent="0.25">
      <c r="A7" s="13">
        <v>1</v>
      </c>
      <c r="B7" s="14" t="s">
        <v>3</v>
      </c>
      <c r="C7" s="5">
        <v>8656</v>
      </c>
      <c r="D7" s="5">
        <v>4810.3</v>
      </c>
      <c r="E7" s="5">
        <v>5235.7</v>
      </c>
      <c r="F7" s="5">
        <f>E7-D7</f>
        <v>425.39999999999964</v>
      </c>
      <c r="G7" s="5">
        <f>E7-C7</f>
        <v>-3420.3</v>
      </c>
      <c r="H7" s="5">
        <v>5140.3</v>
      </c>
      <c r="I7" s="5">
        <f>E7-H7</f>
        <v>95.399999999999636</v>
      </c>
      <c r="J7" s="5">
        <v>3967.9</v>
      </c>
      <c r="K7" s="5">
        <f>E7-J7</f>
        <v>1267.7999999999997</v>
      </c>
      <c r="L7" s="5">
        <v>2673.8</v>
      </c>
      <c r="M7" s="5">
        <f>E7-L7</f>
        <v>2561.8999999999996</v>
      </c>
    </row>
    <row r="8" spans="1:33" ht="36.75" customHeight="1" x14ac:dyDescent="0.25">
      <c r="A8" s="13">
        <v>2</v>
      </c>
      <c r="B8" s="14" t="s">
        <v>0</v>
      </c>
      <c r="C8" s="5">
        <v>0</v>
      </c>
      <c r="D8" s="5">
        <v>0</v>
      </c>
      <c r="E8" s="5">
        <v>0</v>
      </c>
      <c r="F8" s="5">
        <f t="shared" ref="F8:F11" si="2">E8-D8</f>
        <v>0</v>
      </c>
      <c r="G8" s="5">
        <f t="shared" ref="G8:G11" si="3">E8-C8</f>
        <v>0</v>
      </c>
      <c r="H8" s="5">
        <v>0</v>
      </c>
      <c r="I8" s="5">
        <f>E8-H8</f>
        <v>0</v>
      </c>
      <c r="J8" s="5">
        <v>0</v>
      </c>
      <c r="K8" s="5">
        <f t="shared" ref="K8:K10" si="4">E8-J8</f>
        <v>0</v>
      </c>
      <c r="L8" s="5">
        <v>0</v>
      </c>
      <c r="M8" s="5">
        <f t="shared" ref="M8:M10" si="5">E8-L8</f>
        <v>0</v>
      </c>
    </row>
    <row r="9" spans="1:33" ht="36.75" customHeight="1" x14ac:dyDescent="0.25">
      <c r="A9" s="29">
        <v>3</v>
      </c>
      <c r="B9" s="14" t="s">
        <v>24</v>
      </c>
      <c r="C9" s="5">
        <v>0</v>
      </c>
      <c r="D9" s="5">
        <v>0</v>
      </c>
      <c r="E9" s="5">
        <v>0</v>
      </c>
      <c r="F9" s="5">
        <f t="shared" si="2"/>
        <v>0</v>
      </c>
      <c r="G9" s="5">
        <f t="shared" si="3"/>
        <v>0</v>
      </c>
      <c r="H9" s="5">
        <v>0</v>
      </c>
      <c r="I9" s="5">
        <f>E9-H9</f>
        <v>0</v>
      </c>
      <c r="J9" s="5">
        <v>340</v>
      </c>
      <c r="K9" s="5">
        <f>E9-J9</f>
        <v>-340</v>
      </c>
      <c r="L9" s="5"/>
      <c r="M9" s="30">
        <f>E9-L9</f>
        <v>0</v>
      </c>
    </row>
    <row r="10" spans="1:33" ht="36.75" customHeight="1" x14ac:dyDescent="0.25">
      <c r="A10" s="13">
        <v>4</v>
      </c>
      <c r="B10" s="14" t="s">
        <v>1</v>
      </c>
      <c r="C10" s="5">
        <v>42536</v>
      </c>
      <c r="D10" s="5">
        <v>21474.3</v>
      </c>
      <c r="E10" s="5">
        <v>21474.3</v>
      </c>
      <c r="F10" s="5">
        <f t="shared" si="2"/>
        <v>0</v>
      </c>
      <c r="G10" s="5">
        <f t="shared" si="3"/>
        <v>-21061.7</v>
      </c>
      <c r="H10" s="5">
        <v>17671.2</v>
      </c>
      <c r="I10" s="5">
        <f>E10-H10</f>
        <v>3803.0999999999985</v>
      </c>
      <c r="J10" s="5">
        <v>79391.100000000006</v>
      </c>
      <c r="K10" s="5">
        <f t="shared" si="4"/>
        <v>-57916.800000000003</v>
      </c>
      <c r="L10" s="5">
        <v>20001</v>
      </c>
      <c r="M10" s="5">
        <f t="shared" si="5"/>
        <v>1473.2999999999993</v>
      </c>
    </row>
    <row r="11" spans="1:33" ht="36.75" customHeight="1" x14ac:dyDescent="0.25">
      <c r="A11" s="29">
        <v>8</v>
      </c>
      <c r="B11" s="14" t="s">
        <v>22</v>
      </c>
      <c r="C11" s="5">
        <v>70</v>
      </c>
      <c r="D11" s="5">
        <v>70</v>
      </c>
      <c r="E11" s="5">
        <v>0.53600000000000003</v>
      </c>
      <c r="F11" s="5">
        <f t="shared" si="2"/>
        <v>-69.463999999999999</v>
      </c>
      <c r="G11" s="5">
        <f t="shared" si="3"/>
        <v>-69.463999999999999</v>
      </c>
      <c r="H11" s="5">
        <v>0.14899999999999999</v>
      </c>
      <c r="I11" s="5">
        <f>E11-H11</f>
        <v>0.38700000000000001</v>
      </c>
      <c r="J11" s="5">
        <v>0.2</v>
      </c>
      <c r="K11" s="5">
        <f>E11-J11</f>
        <v>0.33600000000000002</v>
      </c>
      <c r="L11" s="5">
        <v>0.2</v>
      </c>
      <c r="M11" s="30">
        <f>E11-L11</f>
        <v>0.33600000000000002</v>
      </c>
    </row>
    <row r="12" spans="1:33" ht="18.75" x14ac:dyDescent="0.3">
      <c r="A12" s="6"/>
      <c r="B12" s="47" t="s">
        <v>32</v>
      </c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</row>
    <row r="13" spans="1:33" x14ac:dyDescent="0.25">
      <c r="A13" s="6"/>
      <c r="B13" s="7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33" x14ac:dyDescent="0.25">
      <c r="A14" s="15"/>
      <c r="B14" s="7"/>
      <c r="C14" s="1"/>
      <c r="D14" s="1"/>
      <c r="E14" s="1"/>
      <c r="F14" s="7"/>
      <c r="G14" s="7"/>
      <c r="H14" s="1"/>
      <c r="I14" s="1"/>
      <c r="J14" s="1"/>
      <c r="K14" s="48" t="s">
        <v>9</v>
      </c>
      <c r="L14" s="48"/>
    </row>
    <row r="15" spans="1:33" ht="30.75" customHeight="1" x14ac:dyDescent="0.25">
      <c r="A15" s="52" t="s">
        <v>12</v>
      </c>
      <c r="B15" s="53" t="s">
        <v>2</v>
      </c>
      <c r="C15" s="54" t="s">
        <v>34</v>
      </c>
      <c r="D15" s="55" t="s">
        <v>33</v>
      </c>
      <c r="E15" s="56"/>
      <c r="F15" s="51" t="s">
        <v>21</v>
      </c>
      <c r="G15" s="51"/>
      <c r="H15" s="51" t="s">
        <v>29</v>
      </c>
      <c r="I15" s="51"/>
      <c r="J15" s="45" t="s">
        <v>30</v>
      </c>
      <c r="K15" s="46"/>
      <c r="L15" s="45" t="s">
        <v>25</v>
      </c>
      <c r="M15" s="46"/>
      <c r="N15" s="44"/>
      <c r="O15" s="44"/>
      <c r="P15" s="44"/>
      <c r="Q15" s="44"/>
      <c r="R15" s="44"/>
      <c r="S15" s="44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</row>
    <row r="16" spans="1:33" ht="75" customHeight="1" x14ac:dyDescent="0.25">
      <c r="A16" s="52"/>
      <c r="B16" s="53"/>
      <c r="C16" s="54"/>
      <c r="D16" s="21" t="s">
        <v>7</v>
      </c>
      <c r="E16" s="21" t="s">
        <v>6</v>
      </c>
      <c r="F16" s="21" t="s">
        <v>10</v>
      </c>
      <c r="G16" s="21" t="s">
        <v>11</v>
      </c>
      <c r="H16" s="24" t="s">
        <v>8</v>
      </c>
      <c r="I16" s="43" t="s">
        <v>35</v>
      </c>
      <c r="J16" s="24" t="s">
        <v>8</v>
      </c>
      <c r="K16" s="43" t="s">
        <v>35</v>
      </c>
      <c r="L16" s="24" t="s">
        <v>8</v>
      </c>
      <c r="M16" s="43" t="s">
        <v>36</v>
      </c>
      <c r="N16" s="28"/>
      <c r="O16" s="28"/>
      <c r="P16" s="28"/>
      <c r="Q16" s="28"/>
      <c r="R16" s="28"/>
      <c r="S16" s="28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</row>
    <row r="17" spans="1:19" ht="24.75" customHeight="1" x14ac:dyDescent="0.25">
      <c r="A17" s="20"/>
      <c r="B17" s="20" t="s">
        <v>13</v>
      </c>
      <c r="C17" s="16">
        <f>SUM(C18:C22)</f>
        <v>51262</v>
      </c>
      <c r="D17" s="16">
        <f t="shared" ref="D17:M17" si="6">SUM(D18:D22)</f>
        <v>26354.6</v>
      </c>
      <c r="E17" s="16">
        <f t="shared" si="6"/>
        <v>26352.936000000002</v>
      </c>
      <c r="F17" s="16">
        <f t="shared" si="6"/>
        <v>-1.6639999999989086</v>
      </c>
      <c r="G17" s="16">
        <f t="shared" si="6"/>
        <v>-24909.063999999998</v>
      </c>
      <c r="H17" s="16">
        <f t="shared" si="6"/>
        <v>22382.249</v>
      </c>
      <c r="I17" s="16">
        <f t="shared" si="6"/>
        <v>3970.6869999999994</v>
      </c>
      <c r="J17" s="16">
        <f t="shared" si="6"/>
        <v>83320.399999999994</v>
      </c>
      <c r="K17" s="16">
        <f t="shared" si="6"/>
        <v>-56967.464</v>
      </c>
      <c r="L17" s="16">
        <f t="shared" si="6"/>
        <v>22424.100000000002</v>
      </c>
      <c r="M17" s="16">
        <f t="shared" si="6"/>
        <v>3928.8359999999984</v>
      </c>
      <c r="N17" s="25"/>
      <c r="O17" s="25"/>
      <c r="P17" s="25"/>
      <c r="Q17" s="25"/>
      <c r="R17" s="25"/>
      <c r="S17" s="25"/>
    </row>
    <row r="18" spans="1:19" ht="36" customHeight="1" x14ac:dyDescent="0.25">
      <c r="A18" s="17" t="s">
        <v>14</v>
      </c>
      <c r="B18" s="8" t="s">
        <v>15</v>
      </c>
      <c r="C18" s="18">
        <v>31401</v>
      </c>
      <c r="D18" s="18">
        <v>18415.099999999999</v>
      </c>
      <c r="E18" s="18">
        <v>18414</v>
      </c>
      <c r="F18" s="18">
        <f t="shared" ref="F18:F22" si="7">E18-D18</f>
        <v>-1.0999999999985448</v>
      </c>
      <c r="G18" s="18">
        <f t="shared" ref="G18:G22" si="8">E18-C18</f>
        <v>-12987</v>
      </c>
      <c r="H18" s="18">
        <v>16117.1</v>
      </c>
      <c r="I18" s="18">
        <f>E18-H18</f>
        <v>2296.8999999999996</v>
      </c>
      <c r="J18" s="18">
        <v>15665.6</v>
      </c>
      <c r="K18" s="18">
        <f>E18-J18</f>
        <v>2748.3999999999996</v>
      </c>
      <c r="L18" s="18">
        <v>20058.900000000001</v>
      </c>
      <c r="M18" s="18">
        <f>E18-L18</f>
        <v>-1644.9000000000015</v>
      </c>
      <c r="N18" s="26"/>
      <c r="O18" s="26"/>
      <c r="P18" s="26"/>
      <c r="Q18" s="26"/>
      <c r="R18" s="26"/>
      <c r="S18" s="26"/>
    </row>
    <row r="19" spans="1:19" ht="36" customHeight="1" x14ac:dyDescent="0.25">
      <c r="A19" s="17" t="s">
        <v>16</v>
      </c>
      <c r="B19" s="19" t="s">
        <v>17</v>
      </c>
      <c r="C19" s="18">
        <v>17336</v>
      </c>
      <c r="D19" s="18">
        <v>6363.5</v>
      </c>
      <c r="E19" s="18">
        <v>6363.4</v>
      </c>
      <c r="F19" s="18">
        <f t="shared" si="7"/>
        <v>-0.1000000000003638</v>
      </c>
      <c r="G19" s="18">
        <f t="shared" si="8"/>
        <v>-10972.6</v>
      </c>
      <c r="H19" s="18">
        <v>4624</v>
      </c>
      <c r="I19" s="18">
        <f t="shared" ref="I19:I22" si="9">E19-H19</f>
        <v>1739.3999999999996</v>
      </c>
      <c r="J19" s="18">
        <v>4216.8</v>
      </c>
      <c r="K19" s="18">
        <f t="shared" ref="K19:K22" si="10">E19-J19</f>
        <v>2146.5999999999995</v>
      </c>
      <c r="L19" s="18">
        <v>2335</v>
      </c>
      <c r="M19" s="18">
        <f t="shared" ref="M19:M22" si="11">E19-L19</f>
        <v>4028.3999999999996</v>
      </c>
      <c r="N19" s="26"/>
      <c r="O19" s="26"/>
      <c r="P19" s="26"/>
      <c r="Q19" s="26"/>
      <c r="R19" s="26"/>
      <c r="S19" s="26"/>
    </row>
    <row r="20" spans="1:19" ht="36" customHeight="1" x14ac:dyDescent="0.25">
      <c r="A20" s="17" t="s">
        <v>18</v>
      </c>
      <c r="B20" s="19" t="s">
        <v>19</v>
      </c>
      <c r="C20" s="18">
        <v>2524</v>
      </c>
      <c r="D20" s="18">
        <v>1575</v>
      </c>
      <c r="E20" s="18">
        <v>1575</v>
      </c>
      <c r="F20" s="18">
        <f t="shared" si="7"/>
        <v>0</v>
      </c>
      <c r="G20" s="18">
        <f t="shared" si="8"/>
        <v>-949</v>
      </c>
      <c r="H20" s="18">
        <v>1641</v>
      </c>
      <c r="I20" s="18">
        <f t="shared" si="9"/>
        <v>-66</v>
      </c>
      <c r="J20" s="18">
        <v>63438</v>
      </c>
      <c r="K20" s="18">
        <f t="shared" si="10"/>
        <v>-61863</v>
      </c>
      <c r="L20" s="18">
        <v>30</v>
      </c>
      <c r="M20" s="18">
        <f t="shared" si="11"/>
        <v>1545</v>
      </c>
      <c r="N20" s="26"/>
      <c r="O20" s="26"/>
      <c r="P20" s="26"/>
      <c r="Q20" s="26"/>
      <c r="R20" s="26"/>
      <c r="S20" s="26"/>
    </row>
    <row r="21" spans="1:19" ht="36" customHeight="1" x14ac:dyDescent="0.25">
      <c r="A21" s="40">
        <v>13</v>
      </c>
      <c r="B21" s="41" t="s">
        <v>20</v>
      </c>
      <c r="C21" s="18">
        <v>0</v>
      </c>
      <c r="D21" s="18">
        <v>0</v>
      </c>
      <c r="E21" s="18">
        <v>0</v>
      </c>
      <c r="F21" s="18">
        <f t="shared" si="7"/>
        <v>0</v>
      </c>
      <c r="G21" s="18">
        <f t="shared" si="8"/>
        <v>0</v>
      </c>
      <c r="H21" s="18">
        <v>0</v>
      </c>
      <c r="I21" s="18">
        <f t="shared" si="9"/>
        <v>0</v>
      </c>
      <c r="J21" s="18">
        <v>0</v>
      </c>
      <c r="K21" s="18">
        <f t="shared" si="10"/>
        <v>0</v>
      </c>
      <c r="L21" s="18">
        <v>0.2</v>
      </c>
      <c r="M21" s="18">
        <f t="shared" si="11"/>
        <v>-0.2</v>
      </c>
      <c r="N21" s="26"/>
      <c r="O21" s="26"/>
      <c r="P21" s="26"/>
      <c r="Q21" s="26"/>
      <c r="R21" s="26"/>
      <c r="S21" s="26"/>
    </row>
    <row r="22" spans="1:19" x14ac:dyDescent="0.25">
      <c r="A22" s="31">
        <v>15</v>
      </c>
      <c r="B22" s="32" t="s">
        <v>23</v>
      </c>
      <c r="C22" s="33">
        <v>1</v>
      </c>
      <c r="D22" s="39">
        <v>1</v>
      </c>
      <c r="E22" s="33">
        <v>0.53600000000000003</v>
      </c>
      <c r="F22" s="18">
        <f t="shared" si="7"/>
        <v>-0.46399999999999997</v>
      </c>
      <c r="G22" s="18">
        <f t="shared" si="8"/>
        <v>-0.46399999999999997</v>
      </c>
      <c r="H22" s="33">
        <v>0.14899999999999999</v>
      </c>
      <c r="I22" s="18">
        <f t="shared" si="9"/>
        <v>0.38700000000000001</v>
      </c>
      <c r="J22" s="33">
        <v>0</v>
      </c>
      <c r="K22" s="18">
        <f t="shared" si="10"/>
        <v>0.53600000000000003</v>
      </c>
      <c r="L22" s="33">
        <v>0</v>
      </c>
      <c r="M22" s="18">
        <f t="shared" si="11"/>
        <v>0.53600000000000003</v>
      </c>
    </row>
    <row r="23" spans="1:19" x14ac:dyDescent="0.25">
      <c r="A23" s="34"/>
      <c r="B23" s="35"/>
      <c r="C23" s="36"/>
    </row>
    <row r="24" spans="1:19" x14ac:dyDescent="0.25">
      <c r="A24" s="34"/>
      <c r="B24" s="37"/>
      <c r="C24" s="38"/>
    </row>
    <row r="25" spans="1:19" x14ac:dyDescent="0.25">
      <c r="A25" s="34"/>
      <c r="B25" s="37"/>
      <c r="C25" s="38"/>
    </row>
    <row r="26" spans="1:19" x14ac:dyDescent="0.25">
      <c r="A26" s="34"/>
      <c r="B26" s="37"/>
      <c r="C26" s="38"/>
    </row>
  </sheetData>
  <mergeCells count="23">
    <mergeCell ref="H15:I15"/>
    <mergeCell ref="N15:O15"/>
    <mergeCell ref="A15:A16"/>
    <mergeCell ref="B15:B16"/>
    <mergeCell ref="C15:C16"/>
    <mergeCell ref="D15:E15"/>
    <mergeCell ref="F15:G15"/>
    <mergeCell ref="P15:Q15"/>
    <mergeCell ref="R15:S15"/>
    <mergeCell ref="J15:K15"/>
    <mergeCell ref="L15:M15"/>
    <mergeCell ref="A1:M1"/>
    <mergeCell ref="L2:M2"/>
    <mergeCell ref="A3:A4"/>
    <mergeCell ref="B3:B4"/>
    <mergeCell ref="C3:C4"/>
    <mergeCell ref="D3:E3"/>
    <mergeCell ref="F3:G3"/>
    <mergeCell ref="H3:I3"/>
    <mergeCell ref="J3:K3"/>
    <mergeCell ref="L3:M3"/>
    <mergeCell ref="B12:N12"/>
    <mergeCell ref="K14:L14"/>
  </mergeCells>
  <pageMargins left="0.2" right="0.15748031496062992" top="0.56999999999999995" bottom="0.74803149606299213" header="0.31496062992125984" footer="0.31496062992125984"/>
  <pageSetup paperSize="9" scale="3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на 01.02.2021 г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2026-08-12T11:37:40Z</dcterms:modified>
</cp:coreProperties>
</file>