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ражд. бюджет 2024.12.31\31.01.26-30.09.26\март 2026г\"/>
    </mc:Choice>
  </mc:AlternateContent>
  <bookViews>
    <workbookView xWindow="0" yWindow="0" windowWidth="20490" windowHeight="7650" firstSheet="1" activeTab="1"/>
  </bookViews>
  <sheets>
    <sheet name="рус" sheetId="2" state="hidden" r:id="rId1"/>
    <sheet name="қаз" sheetId="3" r:id="rId2"/>
  </sheets>
  <externalReferences>
    <externalReference r:id="rId3"/>
  </externalReferences>
  <definedNames>
    <definedName name="AprSun1">DATE([0]!CalendarYear,4,1)-WEEKDAY(DATE([0]!CalendarYear,4,1))+1</definedName>
    <definedName name="AugSun1">DATE([0]!CalendarYear,8,1)-WEEKDAY(DATE([0]!CalendarYear,8,1))+1</definedName>
    <definedName name="CalendarYear">#REF!</definedName>
    <definedName name="DecSun1">DATE(CalendarYear,12,1)-WEEKDAY(DATE(CalendarYear,12,1))+1</definedName>
    <definedName name="FebSun1">DATE(CalendarYear,2,1)-WEEKDAY(DATE(CalendarYear,2,1))+1</definedName>
    <definedName name="ImportantDates">'[1]Семейный календарь'!$D$6:$G$20</definedName>
    <definedName name="JanSun1">DATE(CalendarYear,1,1)-WEEKDAY(DATE(CalendarYear,1,1))+1</definedName>
    <definedName name="JulSun1">DATE(CalendarYear,7,1)-WEEKDAY(DATE(CalendarYear,7,1))+1</definedName>
    <definedName name="JunSun1">DATE(CalendarYear,6,1)-WEEKDAY(DATE(CalendarYear,6,1))+1</definedName>
    <definedName name="MarSun1">DATE(CalendarYear,3,1)-WEEKDAY(DATE(CalendarYear,3,1))+1</definedName>
    <definedName name="MaySun1">DATE(CalendarYear,5,1)-WEEKDAY(DATE(CalendarYear,5,1))+1</definedName>
    <definedName name="NovSun1">DATE(CalendarYear,11,1)-WEEKDAY(DATE(CalendarYear,11,1))+1</definedName>
    <definedName name="OctSun1">DATE(CalendarYear,10,1)-WEEKDAY(DATE(CalendarYear,10,1))+1</definedName>
    <definedName name="SepSun1">DATE(CalendarYear,9,1)-WEEKDAY(DATE(CalendarYear,9,1))+1</definedName>
    <definedName name="Корпоративный_подоходный_налог_с_юридических_лиц__за_исключением_поступлений_от_организаций_нефтяного_сектора">#REF!</definedName>
    <definedName name="_xlnm.Print_Area" localSheetId="0">рус!$A$1:$E$27</definedName>
    <definedName name="ОПВ__ОППВ_и_СО_на_01_07_2015">#REF!</definedName>
  </definedNames>
  <calcPr calcId="152511"/>
</workbook>
</file>

<file path=xl/calcChain.xml><?xml version="1.0" encoding="utf-8"?>
<calcChain xmlns="http://schemas.openxmlformats.org/spreadsheetml/2006/main">
  <c r="E6" i="3" l="1"/>
  <c r="B6" i="3"/>
  <c r="C19" i="3"/>
  <c r="D19" i="3"/>
  <c r="B19" i="3"/>
  <c r="C9" i="3"/>
  <c r="D9" i="3"/>
  <c r="B9" i="3"/>
  <c r="E10" i="3" l="1"/>
  <c r="C17" i="3" l="1"/>
  <c r="D17" i="3"/>
  <c r="B17" i="3"/>
  <c r="C15" i="3"/>
  <c r="D15" i="3"/>
  <c r="B15" i="3"/>
  <c r="E8" i="3"/>
  <c r="D7" i="3"/>
  <c r="C7" i="3"/>
  <c r="B7" i="3"/>
  <c r="C6" i="3" l="1"/>
  <c r="E16" i="3"/>
  <c r="E18" i="3" l="1"/>
  <c r="E20" i="3" l="1"/>
  <c r="D11" i="3" l="1"/>
  <c r="E14" i="3"/>
  <c r="D13" i="3"/>
  <c r="C13" i="3"/>
  <c r="B13" i="3"/>
  <c r="C11" i="3"/>
  <c r="B11" i="3"/>
  <c r="C7" i="2"/>
  <c r="D7" i="2"/>
  <c r="E7" i="2"/>
  <c r="B7" i="2"/>
  <c r="D6" i="3" l="1"/>
  <c r="E15" i="2"/>
  <c r="E20" i="2"/>
  <c r="E13" i="2"/>
  <c r="D26" i="2"/>
  <c r="C26" i="2"/>
  <c r="C22" i="2"/>
  <c r="D22" i="2"/>
  <c r="C19" i="2"/>
  <c r="D19" i="2"/>
  <c r="E19" i="2" s="1"/>
  <c r="C16" i="2"/>
  <c r="D16" i="2"/>
  <c r="C14" i="2"/>
  <c r="D14" i="2"/>
  <c r="E14" i="2" s="1"/>
  <c r="C12" i="2"/>
  <c r="D12" i="2"/>
  <c r="E12" i="2" s="1"/>
  <c r="C9" i="2"/>
  <c r="D9" i="2"/>
  <c r="B9" i="2"/>
  <c r="B26" i="2"/>
  <c r="D6" i="2" l="1"/>
  <c r="C6" i="2"/>
  <c r="B22" i="2"/>
  <c r="B19" i="2"/>
  <c r="B14" i="2"/>
  <c r="B16" i="2"/>
  <c r="B12" i="2"/>
  <c r="B6" i="2" s="1"/>
</calcChain>
</file>

<file path=xl/sharedStrings.xml><?xml version="1.0" encoding="utf-8"?>
<sst xmlns="http://schemas.openxmlformats.org/spreadsheetml/2006/main" count="47" uniqueCount="33">
  <si>
    <t xml:space="preserve">002 Развитие транспортной инфрастуктуры </t>
  </si>
  <si>
    <t>011 За счет транфертов из республиканского бюджета</t>
  </si>
  <si>
    <t>015 За счет местного бюджета</t>
  </si>
  <si>
    <t>003 Обеспечение функционирование автомобильных дорог</t>
  </si>
  <si>
    <t>005 Субсидирование пассажирских перевозок по социально значимым межрайонным (междугородним) сообщениям</t>
  </si>
  <si>
    <t>025 Капитальный и средний ремонт автомобильных дорог областного значения и улиц населенных пунктов</t>
  </si>
  <si>
    <t>113 Целевые текущие трансферты из местных бюджетов</t>
  </si>
  <si>
    <t>032 За счет целевого трансферта из Национального фонда РК</t>
  </si>
  <si>
    <t>114 Целевые трансферты на развитие из местных бюджетов</t>
  </si>
  <si>
    <t>108 Разработка или корректировка, а так же проведение необходимых экспертизы технико-экономических обоснований бюджетных инвестиционных проектов и конкурсных документаций проектов государтвенно-частного парнерства,концессионных проектов</t>
  </si>
  <si>
    <t>Годовой план на 2021 год</t>
  </si>
  <si>
    <t>план</t>
  </si>
  <si>
    <t>Наименование программы</t>
  </si>
  <si>
    <t>01.04.2021 год</t>
  </si>
  <si>
    <t>011 За счет транфертов из республиканского бюджет а</t>
  </si>
  <si>
    <t>001 "Жергілікті деңгейде көлік және коммуникация саласындағы мемлекеттік саясатты іске асыру жөніндегі қызметтер"</t>
  </si>
  <si>
    <t>002 Көлік инфрақұрылымын дамыту</t>
  </si>
  <si>
    <t>015 Жергілікті бюджет қаражаты есебінен</t>
  </si>
  <si>
    <t>113 Төменгі тұрған бюджеттерге берілетін нысаналы ағымдағы  трансферттер</t>
  </si>
  <si>
    <t>114 Төменгі тұрған бюджеттерге берілетін нысаналы даму трансферттері</t>
  </si>
  <si>
    <t>025 Облыстық маңызы бар автомобиль жолдарын және елді мекендердің көшелерін күрделі және орташа жөндеу</t>
  </si>
  <si>
    <t>003 Автокөлік жолдарының жұмыс жасауын қамтамасыз ету</t>
  </si>
  <si>
    <t>005 Әлеуметтік маңызы бар ауданаралық (қалааралық) автомобиль қатынастарын  жолаушылар тасымалын  субсидиялау</t>
  </si>
  <si>
    <t>факт</t>
  </si>
  <si>
    <t>исполнение</t>
  </si>
  <si>
    <t>000</t>
  </si>
  <si>
    <t>Бағдарлама атауы</t>
  </si>
  <si>
    <t>Жоспар</t>
  </si>
  <si>
    <t>Нақты</t>
  </si>
  <si>
    <t>Орындалуы, %</t>
  </si>
  <si>
    <t>001 Услуги по реализации государственной политики</t>
  </si>
  <si>
    <t>наурыз 2026 жыл</t>
  </si>
  <si>
    <t>31.03.2026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</si>
</sst>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"/>
  </numFmts>
  <fonts count="1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0"/>
      <name val="Calibri"/>
      <family val="1"/>
      <scheme val="minor"/>
    </font>
    <font>
      <b/>
      <sz val="8"/>
      <color theme="0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64"/>
      <name val="Calibri"/>
      <family val="2"/>
      <charset val="204"/>
      <scheme val="minor"/>
    </font>
    <font>
      <sz val="10"/>
      <name val="Arial Cyr"/>
    </font>
    <font>
      <sz val="11"/>
      <color indexed="64"/>
      <name val="Calibri"/>
      <family val="2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39994506668294322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4" fillId="0" borderId="0"/>
    <xf numFmtId="0" fontId="6" fillId="3" borderId="1">
      <alignment horizontal="left" vertical="center"/>
      <protection locked="0" hidden="1"/>
    </xf>
    <xf numFmtId="40" fontId="7" fillId="2" borderId="1">
      <alignment horizontal="centerContinuous" vertical="center"/>
    </xf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0" fontId="1" fillId="4" borderId="0" xfId="0" applyFont="1" applyFill="1"/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49" fontId="2" fillId="0" borderId="2" xfId="0" applyNumberFormat="1" applyFont="1" applyBorder="1" applyAlignment="1">
      <alignment horizontal="left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center" wrapText="1"/>
    </xf>
    <xf numFmtId="164" fontId="1" fillId="4" borderId="3" xfId="0" applyNumberFormat="1" applyFont="1" applyFill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3" xfId="0" applyNumberFormat="1" applyBorder="1" applyAlignment="1">
      <alignment horizontal="center" wrapText="1"/>
    </xf>
    <xf numFmtId="164" fontId="0" fillId="0" borderId="3" xfId="0" applyNumberForma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</cellXfs>
  <cellStyles count="43">
    <cellStyle name="Category" xfId="2"/>
    <cellStyle name="Month" xfId="3"/>
    <cellStyle name="Normal 2" xfId="4"/>
    <cellStyle name="Обычный" xfId="0" builtinId="0"/>
    <cellStyle name="Обычный 10" xfId="5"/>
    <cellStyle name="Обычный 11" xfId="6"/>
    <cellStyle name="Обычный 12" xfId="7"/>
    <cellStyle name="Обычный 13" xfId="8"/>
    <cellStyle name="Обычный 14" xfId="9"/>
    <cellStyle name="Обычный 15" xfId="10"/>
    <cellStyle name="Обычный 16" xfId="11"/>
    <cellStyle name="Обычный 17" xfId="12"/>
    <cellStyle name="Обычный 18" xfId="13"/>
    <cellStyle name="Обычный 19" xfId="14"/>
    <cellStyle name="Обычный 2" xfId="15"/>
    <cellStyle name="Обычный 2 2" xfId="16"/>
    <cellStyle name="Обычный 2 3" xfId="17"/>
    <cellStyle name="Обычный 2 4" xfId="18"/>
    <cellStyle name="Обычный 20" xfId="19"/>
    <cellStyle name="Обычный 21" xfId="20"/>
    <cellStyle name="Обычный 22" xfId="21"/>
    <cellStyle name="Обычный 23" xfId="22"/>
    <cellStyle name="Обычный 24" xfId="23"/>
    <cellStyle name="Обычный 25" xfId="24"/>
    <cellStyle name="Обычный 26" xfId="25"/>
    <cellStyle name="Обычный 27" xfId="26"/>
    <cellStyle name="Обычный 28" xfId="27"/>
    <cellStyle name="Обычный 29" xfId="28"/>
    <cellStyle name="Обычный 3" xfId="1"/>
    <cellStyle name="Обычный 3 2" xfId="29"/>
    <cellStyle name="Обычный 4" xfId="30"/>
    <cellStyle name="Обычный 5" xfId="31"/>
    <cellStyle name="Обычный 5 2" xfId="32"/>
    <cellStyle name="Обычный 6" xfId="33"/>
    <cellStyle name="Обычный 7" xfId="34"/>
    <cellStyle name="Обычный 7 2" xfId="35"/>
    <cellStyle name="Обычный 8" xfId="36"/>
    <cellStyle name="Обычный 9" xfId="37"/>
    <cellStyle name="Финансовый [0] 2" xfId="38"/>
    <cellStyle name="Финансовый [0] 3" xfId="39"/>
    <cellStyle name="Финансовый 2" xfId="40"/>
    <cellStyle name="Финансовый 3" xfId="41"/>
    <cellStyle name="Финансовый 7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6;&#1090;&#1095;&#1077;&#1090;%20&#1089;&#1082;%20&#1074;%20&#1087;&#1072;&#1088;&#1083;&#1072;&#1084;&#1077;&#1085;&#1090;%20&#1079;&#1072;%202020%20&#1075;&#1086;&#1076;\Users\SYZDYK~1\AppData\Local\Temp\Rar$DIa0.796\Users\ASYZDY~1\AppData\Local\Temp\Family%20Calendar_2_Mon%20Start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ейный календарь"/>
    </sheetNames>
    <sheetDataSet>
      <sheetData sheetId="0">
        <row r="6">
          <cell r="D6">
            <v>40544</v>
          </cell>
        </row>
        <row r="7">
          <cell r="D7">
            <v>40627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"/>
  <sheetViews>
    <sheetView view="pageBreakPreview" zoomScaleNormal="100" zoomScaleSheetLayoutView="100" workbookViewId="0">
      <selection activeCell="B8" sqref="B8:E8"/>
    </sheetView>
  </sheetViews>
  <sheetFormatPr defaultColWidth="8.85546875" defaultRowHeight="12.75" x14ac:dyDescent="0.2"/>
  <cols>
    <col min="1" max="1" width="58.85546875" style="1" customWidth="1"/>
    <col min="2" max="2" width="19" style="1" customWidth="1"/>
    <col min="3" max="3" width="19.140625" style="1" customWidth="1"/>
    <col min="4" max="4" width="19.7109375" style="1" customWidth="1"/>
    <col min="5" max="5" width="22.140625" style="1" customWidth="1"/>
    <col min="6" max="6" width="18.7109375" style="1" customWidth="1"/>
    <col min="7" max="7" width="9.7109375" style="1" customWidth="1"/>
    <col min="8" max="8" width="9.85546875" style="1" customWidth="1"/>
    <col min="9" max="16384" width="8.85546875" style="1"/>
  </cols>
  <sheetData>
    <row r="2" spans="1:8" ht="15.75" x14ac:dyDescent="0.2">
      <c r="A2" s="17"/>
      <c r="B2" s="17"/>
      <c r="C2" s="17"/>
      <c r="D2" s="17"/>
      <c r="E2" s="17"/>
      <c r="F2" s="17"/>
      <c r="G2" s="17"/>
      <c r="H2" s="17"/>
    </row>
    <row r="3" spans="1:8" s="2" customFormat="1" x14ac:dyDescent="0.2">
      <c r="A3" s="37" t="s">
        <v>12</v>
      </c>
      <c r="B3" s="38" t="s">
        <v>10</v>
      </c>
      <c r="C3" s="38" t="s">
        <v>13</v>
      </c>
      <c r="D3" s="38"/>
      <c r="E3" s="38"/>
    </row>
    <row r="4" spans="1:8" s="2" customFormat="1" x14ac:dyDescent="0.2">
      <c r="A4" s="37"/>
      <c r="B4" s="38"/>
      <c r="C4" s="11" t="s">
        <v>11</v>
      </c>
      <c r="D4" s="15" t="s">
        <v>23</v>
      </c>
      <c r="E4" s="15" t="s">
        <v>24</v>
      </c>
    </row>
    <row r="5" spans="1:8" s="3" customFormat="1" x14ac:dyDescent="0.2">
      <c r="A5" s="4">
        <v>1</v>
      </c>
      <c r="B5" s="4">
        <v>2</v>
      </c>
      <c r="C5" s="4">
        <v>3</v>
      </c>
      <c r="D5" s="4">
        <v>4</v>
      </c>
      <c r="E5" s="4">
        <v>5</v>
      </c>
    </row>
    <row r="6" spans="1:8" s="3" customFormat="1" x14ac:dyDescent="0.2">
      <c r="A6" s="4"/>
      <c r="B6" s="16">
        <f>B9+B12+B14+B16+B19+B22+B26+B7</f>
        <v>10499631.800000001</v>
      </c>
      <c r="C6" s="16">
        <f t="shared" ref="C6:D6" si="0">C9+C12+C14+C16+C19+C22+C26+C7</f>
        <v>226784.09999999998</v>
      </c>
      <c r="D6" s="16">
        <f t="shared" si="0"/>
        <v>226784.09999999998</v>
      </c>
      <c r="E6" s="16"/>
    </row>
    <row r="7" spans="1:8" s="3" customFormat="1" x14ac:dyDescent="0.2">
      <c r="A7" s="20" t="s">
        <v>30</v>
      </c>
      <c r="B7" s="21">
        <f>B8</f>
        <v>99476</v>
      </c>
      <c r="C7" s="21">
        <f t="shared" ref="C7:E7" si="1">C8</f>
        <v>6187.3</v>
      </c>
      <c r="D7" s="21">
        <f t="shared" si="1"/>
        <v>6187.3</v>
      </c>
      <c r="E7" s="21">
        <f t="shared" si="1"/>
        <v>100</v>
      </c>
    </row>
    <row r="8" spans="1:8" x14ac:dyDescent="0.2">
      <c r="A8" s="9" t="s">
        <v>2</v>
      </c>
      <c r="B8" s="8">
        <v>99476</v>
      </c>
      <c r="C8" s="8">
        <v>6187.3</v>
      </c>
      <c r="D8" s="8">
        <v>6187.3</v>
      </c>
      <c r="E8" s="8">
        <v>100</v>
      </c>
    </row>
    <row r="9" spans="1:8" s="14" customFormat="1" x14ac:dyDescent="0.2">
      <c r="A9" s="12" t="s">
        <v>0</v>
      </c>
      <c r="B9" s="13">
        <f>B10+B11</f>
        <v>1942608</v>
      </c>
      <c r="C9" s="13">
        <f t="shared" ref="C9:D9" si="2">C10+C11</f>
        <v>0</v>
      </c>
      <c r="D9" s="13">
        <f t="shared" si="2"/>
        <v>0</v>
      </c>
      <c r="E9" s="19">
        <v>0</v>
      </c>
    </row>
    <row r="10" spans="1:8" x14ac:dyDescent="0.2">
      <c r="A10" s="9" t="s">
        <v>14</v>
      </c>
      <c r="B10" s="7">
        <v>1692608</v>
      </c>
      <c r="C10" s="7">
        <v>0</v>
      </c>
      <c r="D10" s="7">
        <v>0</v>
      </c>
      <c r="E10" s="7">
        <v>0</v>
      </c>
    </row>
    <row r="11" spans="1:8" x14ac:dyDescent="0.2">
      <c r="A11" s="9" t="s">
        <v>2</v>
      </c>
      <c r="B11" s="7">
        <v>250000</v>
      </c>
      <c r="C11" s="7">
        <v>0</v>
      </c>
      <c r="D11" s="7">
        <v>0</v>
      </c>
      <c r="E11" s="7">
        <v>0</v>
      </c>
    </row>
    <row r="12" spans="1:8" s="14" customFormat="1" x14ac:dyDescent="0.2">
      <c r="A12" s="12" t="s">
        <v>3</v>
      </c>
      <c r="B12" s="13">
        <f>B13</f>
        <v>190000</v>
      </c>
      <c r="C12" s="13">
        <f t="shared" ref="C12:D12" si="3">C13</f>
        <v>13000</v>
      </c>
      <c r="D12" s="13">
        <f t="shared" si="3"/>
        <v>13000</v>
      </c>
      <c r="E12" s="19">
        <f t="shared" ref="E12" si="4">D12/C12*100</f>
        <v>100</v>
      </c>
    </row>
    <row r="13" spans="1:8" x14ac:dyDescent="0.2">
      <c r="A13" s="9" t="s">
        <v>2</v>
      </c>
      <c r="B13" s="7">
        <v>190000</v>
      </c>
      <c r="C13" s="7">
        <v>13000</v>
      </c>
      <c r="D13" s="7">
        <v>13000</v>
      </c>
      <c r="E13" s="7">
        <f>D13/C13*100</f>
        <v>100</v>
      </c>
    </row>
    <row r="14" spans="1:8" s="14" customFormat="1" ht="25.5" x14ac:dyDescent="0.2">
      <c r="A14" s="12" t="s">
        <v>4</v>
      </c>
      <c r="B14" s="13">
        <f>B15</f>
        <v>70000</v>
      </c>
      <c r="C14" s="13">
        <f t="shared" ref="C14:D14" si="5">C15</f>
        <v>15346.8</v>
      </c>
      <c r="D14" s="13">
        <f t="shared" si="5"/>
        <v>15346.8</v>
      </c>
      <c r="E14" s="19">
        <f t="shared" ref="E14:E20" si="6">D14/C14*100</f>
        <v>100</v>
      </c>
    </row>
    <row r="15" spans="1:8" x14ac:dyDescent="0.2">
      <c r="A15" s="9" t="s">
        <v>2</v>
      </c>
      <c r="B15" s="7">
        <v>70000</v>
      </c>
      <c r="C15" s="7">
        <v>15346.8</v>
      </c>
      <c r="D15" s="7">
        <v>15346.8</v>
      </c>
      <c r="E15" s="7">
        <f t="shared" si="6"/>
        <v>100</v>
      </c>
    </row>
    <row r="16" spans="1:8" s="14" customFormat="1" ht="25.5" x14ac:dyDescent="0.2">
      <c r="A16" s="12" t="s">
        <v>5</v>
      </c>
      <c r="B16" s="13">
        <f>B17+B18</f>
        <v>971932</v>
      </c>
      <c r="C16" s="13">
        <f t="shared" ref="C16:D16" si="7">C17+C18</f>
        <v>0</v>
      </c>
      <c r="D16" s="13">
        <f t="shared" si="7"/>
        <v>0</v>
      </c>
      <c r="E16" s="19">
        <v>0</v>
      </c>
    </row>
    <row r="17" spans="1:5" x14ac:dyDescent="0.2">
      <c r="A17" s="9" t="s">
        <v>1</v>
      </c>
      <c r="B17" s="7">
        <v>900000</v>
      </c>
      <c r="C17" s="7">
        <v>0</v>
      </c>
      <c r="D17" s="7">
        <v>0</v>
      </c>
      <c r="E17" s="7">
        <v>0</v>
      </c>
    </row>
    <row r="18" spans="1:5" x14ac:dyDescent="0.2">
      <c r="A18" s="9" t="s">
        <v>2</v>
      </c>
      <c r="B18" s="7">
        <v>71932</v>
      </c>
      <c r="C18" s="7">
        <v>0</v>
      </c>
      <c r="D18" s="7">
        <v>0</v>
      </c>
      <c r="E18" s="7">
        <v>0</v>
      </c>
    </row>
    <row r="19" spans="1:5" s="14" customFormat="1" x14ac:dyDescent="0.2">
      <c r="A19" s="12" t="s">
        <v>6</v>
      </c>
      <c r="B19" s="13">
        <f>B20+B21</f>
        <v>2910722</v>
      </c>
      <c r="C19" s="13">
        <f t="shared" ref="C19:D19" si="8">C20+C21</f>
        <v>192250</v>
      </c>
      <c r="D19" s="13">
        <f t="shared" si="8"/>
        <v>192250</v>
      </c>
      <c r="E19" s="19">
        <f t="shared" si="6"/>
        <v>100</v>
      </c>
    </row>
    <row r="20" spans="1:5" x14ac:dyDescent="0.2">
      <c r="A20" s="9" t="s">
        <v>2</v>
      </c>
      <c r="B20" s="7">
        <v>2361738</v>
      </c>
      <c r="C20" s="7">
        <v>192250</v>
      </c>
      <c r="D20" s="7">
        <v>192250</v>
      </c>
      <c r="E20" s="7">
        <f t="shared" si="6"/>
        <v>100</v>
      </c>
    </row>
    <row r="21" spans="1:5" x14ac:dyDescent="0.2">
      <c r="A21" s="9" t="s">
        <v>7</v>
      </c>
      <c r="B21" s="7">
        <v>548984</v>
      </c>
      <c r="C21" s="7">
        <v>0</v>
      </c>
      <c r="D21" s="7">
        <v>0</v>
      </c>
      <c r="E21" s="7">
        <v>0</v>
      </c>
    </row>
    <row r="22" spans="1:5" s="14" customFormat="1" x14ac:dyDescent="0.2">
      <c r="A22" s="12" t="s">
        <v>8</v>
      </c>
      <c r="B22" s="13">
        <f>B23+B24+B25</f>
        <v>4308400</v>
      </c>
      <c r="C22" s="13">
        <f t="shared" ref="C22:D22" si="9">C23+C24+C25</f>
        <v>0</v>
      </c>
      <c r="D22" s="13">
        <f t="shared" si="9"/>
        <v>0</v>
      </c>
      <c r="E22" s="19">
        <v>0</v>
      </c>
    </row>
    <row r="23" spans="1:5" x14ac:dyDescent="0.2">
      <c r="A23" s="9" t="s">
        <v>1</v>
      </c>
      <c r="B23" s="7">
        <v>200000</v>
      </c>
      <c r="C23" s="7">
        <v>0</v>
      </c>
      <c r="D23" s="7">
        <v>0</v>
      </c>
      <c r="E23" s="7">
        <v>0</v>
      </c>
    </row>
    <row r="24" spans="1:5" x14ac:dyDescent="0.2">
      <c r="A24" s="9" t="s">
        <v>2</v>
      </c>
      <c r="B24" s="7">
        <v>2457837</v>
      </c>
      <c r="C24" s="7">
        <v>0</v>
      </c>
      <c r="D24" s="7">
        <v>0</v>
      </c>
      <c r="E24" s="7">
        <v>0</v>
      </c>
    </row>
    <row r="25" spans="1:5" x14ac:dyDescent="0.2">
      <c r="A25" s="9" t="s">
        <v>7</v>
      </c>
      <c r="B25" s="7">
        <v>1650563</v>
      </c>
      <c r="C25" s="7">
        <v>0</v>
      </c>
      <c r="D25" s="7">
        <v>0</v>
      </c>
      <c r="E25" s="7">
        <v>0</v>
      </c>
    </row>
    <row r="26" spans="1:5" s="14" customFormat="1" ht="63.75" x14ac:dyDescent="0.2">
      <c r="A26" s="12" t="s">
        <v>9</v>
      </c>
      <c r="B26" s="13">
        <f>B27</f>
        <v>6493.8</v>
      </c>
      <c r="C26" s="13">
        <f>C27</f>
        <v>0</v>
      </c>
      <c r="D26" s="13">
        <f>D27</f>
        <v>0</v>
      </c>
      <c r="E26" s="19">
        <v>0</v>
      </c>
    </row>
    <row r="27" spans="1:5" x14ac:dyDescent="0.2">
      <c r="A27" s="18" t="s">
        <v>25</v>
      </c>
      <c r="B27" s="7">
        <v>6493.8</v>
      </c>
      <c r="C27" s="7">
        <v>0</v>
      </c>
      <c r="D27" s="7">
        <v>0</v>
      </c>
      <c r="E27" s="7">
        <v>0</v>
      </c>
    </row>
    <row r="28" spans="1:5" ht="47.25" customHeight="1" x14ac:dyDescent="0.2">
      <c r="A28" s="9"/>
      <c r="B28" s="7"/>
      <c r="C28" s="5"/>
      <c r="D28" s="5"/>
      <c r="E28" s="5"/>
    </row>
    <row r="29" spans="1:5" ht="47.25" customHeight="1" x14ac:dyDescent="0.2">
      <c r="A29" s="9"/>
      <c r="B29" s="7"/>
      <c r="C29" s="5"/>
      <c r="D29" s="5"/>
      <c r="E29" s="5"/>
    </row>
    <row r="30" spans="1:5" ht="47.25" customHeight="1" x14ac:dyDescent="0.2">
      <c r="A30" s="9"/>
      <c r="B30" s="7"/>
      <c r="C30" s="5"/>
      <c r="D30" s="5"/>
      <c r="E30" s="5"/>
    </row>
    <row r="31" spans="1:5" ht="47.25" customHeight="1" x14ac:dyDescent="0.2">
      <c r="A31" s="9"/>
      <c r="B31" s="7"/>
      <c r="C31" s="5"/>
      <c r="D31" s="5"/>
      <c r="E31" s="5"/>
    </row>
    <row r="32" spans="1:5" ht="40.5" customHeight="1" x14ac:dyDescent="0.2">
      <c r="A32" s="9"/>
      <c r="B32" s="7"/>
      <c r="C32" s="5"/>
      <c r="D32" s="5"/>
      <c r="E32" s="5"/>
    </row>
    <row r="33" spans="1:5" ht="41.25" customHeight="1" x14ac:dyDescent="0.2">
      <c r="A33" s="9"/>
      <c r="B33" s="6"/>
      <c r="C33" s="10"/>
      <c r="D33" s="10"/>
      <c r="E33" s="10"/>
    </row>
    <row r="34" spans="1:5" x14ac:dyDescent="0.2">
      <c r="A34" s="9"/>
      <c r="B34" s="6"/>
      <c r="C34" s="10"/>
      <c r="D34" s="10"/>
      <c r="E34" s="10"/>
    </row>
  </sheetData>
  <mergeCells count="3">
    <mergeCell ref="A3:A4"/>
    <mergeCell ref="B3:B4"/>
    <mergeCell ref="C3:E3"/>
  </mergeCells>
  <printOptions horizontalCentered="1"/>
  <pageMargins left="0.11811023622047245" right="0.11811023622047245" top="0.11811023622047245" bottom="0.11811023622047245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view="pageBreakPreview" zoomScale="80" zoomScaleNormal="80" zoomScaleSheetLayoutView="80" workbookViewId="0">
      <selection activeCell="C20" sqref="C20"/>
    </sheetView>
  </sheetViews>
  <sheetFormatPr defaultRowHeight="15" x14ac:dyDescent="0.25"/>
  <cols>
    <col min="1" max="1" width="46" customWidth="1"/>
    <col min="2" max="2" width="21.140625" customWidth="1"/>
    <col min="3" max="3" width="18.42578125" customWidth="1"/>
    <col min="4" max="4" width="17.28515625" customWidth="1"/>
    <col min="5" max="5" width="15.42578125" customWidth="1"/>
  </cols>
  <sheetData>
    <row r="1" spans="1:5" x14ac:dyDescent="0.25">
      <c r="A1" s="1"/>
      <c r="B1" s="1"/>
      <c r="C1" s="1"/>
      <c r="D1" s="1"/>
      <c r="E1" s="1"/>
    </row>
    <row r="2" spans="1:5" ht="15.75" x14ac:dyDescent="0.25">
      <c r="A2" s="17"/>
      <c r="B2" s="17"/>
      <c r="C2" s="17"/>
      <c r="D2" s="17"/>
      <c r="E2" s="17"/>
    </row>
    <row r="3" spans="1:5" x14ac:dyDescent="0.25">
      <c r="A3" s="39" t="s">
        <v>26</v>
      </c>
      <c r="B3" s="40" t="s">
        <v>31</v>
      </c>
      <c r="C3" s="40" t="s">
        <v>32</v>
      </c>
      <c r="D3" s="40"/>
      <c r="E3" s="40"/>
    </row>
    <row r="4" spans="1:5" x14ac:dyDescent="0.25">
      <c r="A4" s="39"/>
      <c r="B4" s="40"/>
      <c r="C4" s="24" t="s">
        <v>27</v>
      </c>
      <c r="D4" s="24" t="s">
        <v>28</v>
      </c>
      <c r="E4" s="24" t="s">
        <v>29</v>
      </c>
    </row>
    <row r="5" spans="1:5" x14ac:dyDescent="0.25">
      <c r="A5" s="25">
        <v>1</v>
      </c>
      <c r="B5" s="25">
        <v>2</v>
      </c>
      <c r="C5" s="25">
        <v>3</v>
      </c>
      <c r="D5" s="25">
        <v>4</v>
      </c>
      <c r="E5" s="25">
        <v>5</v>
      </c>
    </row>
    <row r="6" spans="1:5" x14ac:dyDescent="0.25">
      <c r="A6" s="26"/>
      <c r="B6" s="27">
        <f>B7+B9+B11+B13+B15+B17+B19</f>
        <v>63615228</v>
      </c>
      <c r="C6" s="27">
        <f>C7+C9+C11+C13+C15+C17+C19</f>
        <v>63536720</v>
      </c>
      <c r="D6" s="27">
        <f t="shared" ref="D6:E6" si="0">D7+D9+D11+D13+D15+D17+D19</f>
        <v>14021134.753</v>
      </c>
      <c r="E6" s="27">
        <f t="shared" si="0"/>
        <v>0</v>
      </c>
    </row>
    <row r="7" spans="1:5" ht="46.5" customHeight="1" x14ac:dyDescent="0.25">
      <c r="A7" s="28" t="s">
        <v>15</v>
      </c>
      <c r="B7" s="29">
        <f>B8</f>
        <v>440726</v>
      </c>
      <c r="C7" s="29">
        <f>C8</f>
        <v>362218</v>
      </c>
      <c r="D7" s="29">
        <f t="shared" ref="D7" si="1">D8</f>
        <v>34600.17</v>
      </c>
      <c r="E7" s="29"/>
    </row>
    <row r="8" spans="1:5" ht="35.25" customHeight="1" x14ac:dyDescent="0.25">
      <c r="A8" s="22" t="s">
        <v>17</v>
      </c>
      <c r="B8" s="30">
        <v>440726</v>
      </c>
      <c r="C8" s="34">
        <v>362218</v>
      </c>
      <c r="D8" s="36">
        <v>34600.17</v>
      </c>
      <c r="E8" s="30">
        <f>D8/C8*100</f>
        <v>9.5523055176716767</v>
      </c>
    </row>
    <row r="9" spans="1:5" ht="36" customHeight="1" x14ac:dyDescent="0.25">
      <c r="A9" s="28" t="s">
        <v>16</v>
      </c>
      <c r="B9" s="31">
        <f>B10</f>
        <v>5762544</v>
      </c>
      <c r="C9" s="31">
        <f t="shared" ref="C9:D9" si="2">C10</f>
        <v>5762544</v>
      </c>
      <c r="D9" s="31">
        <f t="shared" si="2"/>
        <v>1474500</v>
      </c>
      <c r="E9" s="31"/>
    </row>
    <row r="10" spans="1:5" ht="38.25" customHeight="1" x14ac:dyDescent="0.25">
      <c r="A10" s="22" t="s">
        <v>17</v>
      </c>
      <c r="B10" s="23">
        <v>5762544</v>
      </c>
      <c r="C10" s="23">
        <v>5762544</v>
      </c>
      <c r="D10" s="34">
        <v>1474500</v>
      </c>
      <c r="E10" s="30">
        <f t="shared" ref="E10" si="3">D10/C10*100</f>
        <v>25.587657118106172</v>
      </c>
    </row>
    <row r="11" spans="1:5" ht="36.75" customHeight="1" x14ac:dyDescent="0.25">
      <c r="A11" s="28" t="s">
        <v>21</v>
      </c>
      <c r="B11" s="31">
        <f>B12</f>
        <v>523698</v>
      </c>
      <c r="C11" s="31">
        <f>C12</f>
        <v>523698</v>
      </c>
      <c r="D11" s="31">
        <f>D12</f>
        <v>95000</v>
      </c>
      <c r="E11" s="32"/>
    </row>
    <row r="12" spans="1:5" ht="27.75" customHeight="1" x14ac:dyDescent="0.25">
      <c r="A12" s="22" t="s">
        <v>17</v>
      </c>
      <c r="B12" s="23">
        <v>523698</v>
      </c>
      <c r="C12" s="23">
        <v>523698</v>
      </c>
      <c r="D12" s="34">
        <v>95000</v>
      </c>
      <c r="E12" s="23"/>
    </row>
    <row r="13" spans="1:5" ht="52.5" customHeight="1" x14ac:dyDescent="0.25">
      <c r="A13" s="28" t="s">
        <v>22</v>
      </c>
      <c r="B13" s="31">
        <f>B14</f>
        <v>1551600</v>
      </c>
      <c r="C13" s="31">
        <f>C14</f>
        <v>1551600</v>
      </c>
      <c r="D13" s="31">
        <f>D14</f>
        <v>290902.58299999998</v>
      </c>
      <c r="E13" s="32"/>
    </row>
    <row r="14" spans="1:5" ht="30" customHeight="1" x14ac:dyDescent="0.25">
      <c r="A14" s="22" t="s">
        <v>17</v>
      </c>
      <c r="B14" s="36">
        <v>1551600</v>
      </c>
      <c r="C14" s="36">
        <v>1551600</v>
      </c>
      <c r="D14" s="34">
        <v>290902.58299999998</v>
      </c>
      <c r="E14" s="23">
        <f>D14/C14*100</f>
        <v>18.748555233307552</v>
      </c>
    </row>
    <row r="15" spans="1:5" ht="45.75" customHeight="1" x14ac:dyDescent="0.25">
      <c r="A15" s="28" t="s">
        <v>20</v>
      </c>
      <c r="B15" s="31">
        <f>B16</f>
        <v>17210193</v>
      </c>
      <c r="C15" s="31">
        <f t="shared" ref="C15:D15" si="4">C16</f>
        <v>17210193</v>
      </c>
      <c r="D15" s="31">
        <f t="shared" si="4"/>
        <v>2671498</v>
      </c>
      <c r="E15" s="31"/>
    </row>
    <row r="16" spans="1:5" ht="18" customHeight="1" x14ac:dyDescent="0.25">
      <c r="A16" s="22" t="s">
        <v>17</v>
      </c>
      <c r="B16" s="35">
        <v>17210193</v>
      </c>
      <c r="C16" s="33">
        <v>17210193</v>
      </c>
      <c r="D16" s="34">
        <v>2671498</v>
      </c>
      <c r="E16" s="23">
        <f>D16*100/C16</f>
        <v>15.522766072408368</v>
      </c>
    </row>
    <row r="17" spans="1:5" ht="41.25" customHeight="1" x14ac:dyDescent="0.25">
      <c r="A17" s="28" t="s">
        <v>18</v>
      </c>
      <c r="B17" s="31">
        <f>B18</f>
        <v>3800000</v>
      </c>
      <c r="C17" s="31">
        <f t="shared" ref="C17:D17" si="5">C18</f>
        <v>3800000</v>
      </c>
      <c r="D17" s="31">
        <f t="shared" si="5"/>
        <v>1777000</v>
      </c>
      <c r="E17" s="31"/>
    </row>
    <row r="18" spans="1:5" x14ac:dyDescent="0.25">
      <c r="A18" s="22" t="s">
        <v>17</v>
      </c>
      <c r="B18" s="23">
        <v>3800000</v>
      </c>
      <c r="C18" s="23">
        <v>3800000</v>
      </c>
      <c r="D18" s="34">
        <v>1777000</v>
      </c>
      <c r="E18" s="23">
        <f>D18*100/C18</f>
        <v>46.763157894736842</v>
      </c>
    </row>
    <row r="19" spans="1:5" ht="37.5" customHeight="1" x14ac:dyDescent="0.25">
      <c r="A19" s="28" t="s">
        <v>19</v>
      </c>
      <c r="B19" s="31">
        <f>B20</f>
        <v>34326467</v>
      </c>
      <c r="C19" s="31">
        <f t="shared" ref="C19:D19" si="6">C20</f>
        <v>34326467</v>
      </c>
      <c r="D19" s="31">
        <f t="shared" si="6"/>
        <v>7677634</v>
      </c>
      <c r="E19" s="31"/>
    </row>
    <row r="20" spans="1:5" ht="36" customHeight="1" x14ac:dyDescent="0.25">
      <c r="A20" s="22" t="s">
        <v>17</v>
      </c>
      <c r="B20" s="23">
        <v>34326467</v>
      </c>
      <c r="C20" s="34">
        <v>34326467</v>
      </c>
      <c r="D20" s="23">
        <v>7677634</v>
      </c>
      <c r="E20" s="23">
        <f>D20*100/C20</f>
        <v>22.366513862320872</v>
      </c>
    </row>
  </sheetData>
  <mergeCells count="3">
    <mergeCell ref="A3:A4"/>
    <mergeCell ref="B3:B4"/>
    <mergeCell ref="C3:E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рус</vt:lpstr>
      <vt:lpstr>қаз</vt:lpstr>
      <vt:lpstr>рус!Область_печати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Медетбеков ММ.</dc:creator>
  <cp:lastModifiedBy>User</cp:lastModifiedBy>
  <cp:lastPrinted>2022-09-21T10:56:38Z</cp:lastPrinted>
  <dcterms:created xsi:type="dcterms:W3CDTF">2020-01-22T03:23:21Z</dcterms:created>
  <dcterms:modified xsi:type="dcterms:W3CDTF">2026-10-19T12:44:34Z</dcterms:modified>
</cp:coreProperties>
</file>