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8D4A4435-D4F3-4A51-BEB9-15B1CD3CAB3B}" xr6:coauthVersionLast="47" xr6:coauthVersionMax="47" xr10:uidLastSave="{00000000-0000-0000-0000-000000000000}"/>
  <bookViews>
    <workbookView xWindow="-120" yWindow="-120" windowWidth="29040" windowHeight="15720" tabRatio="869" xr2:uid="{00000000-000D-0000-FFFF-FFFF00000000}"/>
  </bookViews>
  <sheets>
    <sheet name="2-қосымша" sheetId="6" r:id="rId1"/>
    <sheet name="4-қосымша" sheetId="7" r:id="rId2"/>
    <sheet name="5-қосымша" sheetId="9" r:id="rId3"/>
  </sheets>
  <definedNames>
    <definedName name="_xlnm.Print_Area" localSheetId="0">'2-қосымша'!$A$1:$R$50</definedName>
    <definedName name="_xlnm.Print_Area" localSheetId="1">'4-қосымша'!$A$1:$H$31</definedName>
    <definedName name="_xlnm.Print_Area" localSheetId="2">'5-қосымша'!$A$1:$I$50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 i="6" l="1"/>
  <c r="F50" i="9" l="1"/>
  <c r="G50" i="9"/>
  <c r="H50" i="9"/>
  <c r="I50" i="9"/>
  <c r="E50" i="9"/>
  <c r="F43" i="9"/>
  <c r="G43" i="9"/>
  <c r="H43" i="9"/>
  <c r="I43" i="9"/>
  <c r="E43" i="9"/>
  <c r="F36" i="9"/>
  <c r="G36" i="9"/>
  <c r="H36" i="9"/>
  <c r="I36" i="9"/>
  <c r="E36" i="9"/>
  <c r="F29" i="9"/>
  <c r="G29" i="9"/>
  <c r="H29" i="9"/>
  <c r="I29" i="9"/>
  <c r="E29" i="9"/>
  <c r="F22" i="9"/>
  <c r="G22" i="9"/>
  <c r="H22" i="9"/>
  <c r="I22" i="9"/>
  <c r="E22" i="9"/>
  <c r="E15" i="9" l="1"/>
  <c r="F15" i="9" s="1"/>
  <c r="G15" i="9" s="1"/>
  <c r="H15" i="9" s="1"/>
  <c r="I15" i="9" s="1"/>
  <c r="K50" i="6"/>
  <c r="J50" i="6"/>
  <c r="I50" i="6"/>
  <c r="H50" i="6"/>
  <c r="L48" i="6"/>
  <c r="L50" i="6" s="1"/>
  <c r="K43" i="6"/>
  <c r="J43" i="6"/>
  <c r="I43" i="6"/>
  <c r="H43" i="6"/>
  <c r="L41" i="6"/>
  <c r="L43" i="6" s="1"/>
  <c r="K36" i="6"/>
  <c r="J36" i="6"/>
  <c r="H36" i="6"/>
  <c r="L34" i="6"/>
  <c r="L36" i="6" s="1"/>
  <c r="K29" i="6"/>
  <c r="J29" i="6"/>
  <c r="H29" i="6"/>
  <c r="L27" i="6"/>
  <c r="L29" i="6" s="1"/>
  <c r="J22" i="6"/>
  <c r="I22" i="6"/>
  <c r="H22" i="6"/>
  <c r="L20" i="6"/>
  <c r="L22" i="6" s="1"/>
  <c r="H15" i="6"/>
  <c r="L12" i="6"/>
  <c r="L11" i="6"/>
  <c r="L10" i="6"/>
  <c r="J15" i="6"/>
  <c r="L15" i="6" l="1"/>
  <c r="K15" i="6"/>
</calcChain>
</file>

<file path=xl/sharedStrings.xml><?xml version="1.0" encoding="utf-8"?>
<sst xmlns="http://schemas.openxmlformats.org/spreadsheetml/2006/main" count="172" uniqueCount="63">
  <si>
    <t>Вагон түрі</t>
  </si>
  <si>
    <t>2027 ж.</t>
  </si>
  <si>
    <t>2028 ж.</t>
  </si>
  <si>
    <t>2029 ж.</t>
  </si>
  <si>
    <t>2030 ж.</t>
  </si>
  <si>
    <t>2031 ж.</t>
  </si>
  <si>
    <t>Қатынастың атауы</t>
  </si>
  <si>
    <t>Әлеуметтік маңызы бар қатынастар бойынша жолаушылар тасымалы бойынша қызметтерге бағаны (тарифтерді) көтерудің шекті деңгейі және әлеуметтік маңызы бар қатынастар бойынша жолаушылар тасымалын жүзеге асырумен байланысты тасымалдаушылар шығыстарын ұзақ мерзімді субсидиялаудың жоспарланған көлемі</t>
  </si>
  <si>
    <t>Әлеуметтік маңызы бар қатынастың атауы</t>
  </si>
  <si>
    <t>Вагон типі</t>
  </si>
  <si>
    <t>Құрамдағы шартты орташа жылдық минималды вагондар саны (ядро) бірлік</t>
  </si>
  <si>
    <t>Шартты құрам саны, бірлік</t>
  </si>
  <si>
    <t xml:space="preserve">Шартты ортақ вагон саны, бірлік </t>
  </si>
  <si>
    <t>Жылдық вагонайналым көлемі, мың вагонно-километр</t>
  </si>
  <si>
    <t>Төмендемейтін жылдық вагон айналым көлемі, мың вагонно-километр</t>
  </si>
  <si>
    <t>Тіркелмелі және тікелей қатынайтын вагондардың қатынасы</t>
  </si>
  <si>
    <t>Вагондағы орындардың ең төменгі саны</t>
  </si>
  <si>
    <t>Тіркелмелі және тікелей қатынайтын вагондардың шартты саны, бірлік</t>
  </si>
  <si>
    <t>Тіркелмелі және тікелей қатынайтын вагондардың қатынаудың шартты кезеңділігі</t>
  </si>
  <si>
    <t>Тіркелмелі және тікелей қатынайтын вагондардың төмендемейтін жылдық вагон айналым көлемі, мың вагонно-километр</t>
  </si>
  <si>
    <t xml:space="preserve">Тіркелмелі және тікелей қатынайтын вагондарды ескере отырып, жоспарлы жолаушылар айналымы, мың жолаушы километр </t>
  </si>
  <si>
    <t>Әлеуметтік маңызы бар қатынастар бойынша жолаушылар тасымалын жүзеге асырумен байланысты тасымалдаушылар шығыстарын ұзақ мерзімді субсидиялау сомасы, мың теңге</t>
  </si>
  <si>
    <t>Төсек жабдықтарын ұсыну есебімен ұсынылған әлеуметтік маңызы бар қатынастар бойынша жолаушылар тасымалына бағаны (тарифті) көтерудің шекті деңгейі, %</t>
  </si>
  <si>
    <t>барлығы</t>
  </si>
  <si>
    <t>Жолаушылар айналымының көлемі, мың жолаушы. км</t>
  </si>
  <si>
    <t>күнделікті</t>
  </si>
  <si>
    <t>купе</t>
  </si>
  <si>
    <t>плацкарт</t>
  </si>
  <si>
    <t>Р/с №</t>
  </si>
  <si>
    <t>Шартты қашықтығы, кило-метр</t>
  </si>
  <si>
    <t>Қатынаудың шартты кезеңділігі</t>
  </si>
  <si>
    <t>Поездың немесе тіркелмелі және тікелей қатынайтын шартты №</t>
  </si>
  <si>
    <t>Тіркелмелі және тікелей қатынайтын вагондар есебінен әлеуметтік маңызы бар қатынастар бойынша жолаушылар айналымының жоспарланған көлемі</t>
  </si>
  <si>
    <t>жалпы</t>
  </si>
  <si>
    <t>электрсекция</t>
  </si>
  <si>
    <t>дизельсекция</t>
  </si>
  <si>
    <t xml:space="preserve">"Қарағанды облысының жолаушылар көлігі және автомобиль жодары басқармасы" ММ басшысының 
2026 жылғы «__» _______ № __ бұйрығына 
2-қосымша
</t>
  </si>
  <si>
    <t>"Қарағанды облысының жолаушылар көлігі және автомобиль жодары басқармасы" ММ басшысының 
2026 жылғы «__» _______ № __ бұйрығына 
4-қосымша</t>
  </si>
  <si>
    <t>"Қарағанды облысының жолаушылар көлігі және автомобиль жодары басқармасы" ММ басшысының 
2026 жылғы «__» _______ № __ бұйрығына 
5-қосымша</t>
  </si>
  <si>
    <t>Лот №1</t>
  </si>
  <si>
    <t>606/605</t>
  </si>
  <si>
    <t>Лот №2</t>
  </si>
  <si>
    <t>Лот №3</t>
  </si>
  <si>
    <t>6868/6869</t>
  </si>
  <si>
    <t>Лот №4</t>
  </si>
  <si>
    <t>6952/6951</t>
  </si>
  <si>
    <t>Лот №5</t>
  </si>
  <si>
    <t>Лот №6</t>
  </si>
  <si>
    <t>Шартты поезд №</t>
  </si>
  <si>
    <t>аптасына 5 рет (дүйсенбі, сәрсенбі, жұма, сенбі, жексенбі)</t>
  </si>
  <si>
    <t>Қарағанды-Балқаш</t>
  </si>
  <si>
    <t>Құлайғыр-Теміртау</t>
  </si>
  <si>
    <t>Теміртау-Құлайғыр</t>
  </si>
  <si>
    <t>Қарағанды-Шоқай</t>
  </si>
  <si>
    <t>Теміртау-Ақадыр-Теміртау</t>
  </si>
  <si>
    <t>Шоқай-Құлайғыр-Қарағанды Сұрыптау</t>
  </si>
  <si>
    <t>Лот № 1</t>
  </si>
  <si>
    <t>Лот № 2</t>
  </si>
  <si>
    <t>Лот № 3</t>
  </si>
  <si>
    <t>Лот № 4</t>
  </si>
  <si>
    <t>Лот № 5</t>
  </si>
  <si>
    <t>Лот № 6</t>
  </si>
  <si>
    <t>Әлеуметтік маңызы бар қатынастар бойынша жолаушыларды тасымалдауды жүзеге асырудың негізгі талаптары 2027 жылғы 1 қаңтардан 2031 жылғы 31 желтоқсанға (қоса алғанда) дейін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</si>
</sst>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22" x14ac:knownFonts="1">
    <font>
      <sz val="11"/>
      <color theme="1"/>
      <name val="Calibri"/>
      <family val="2"/>
      <charset val="204"/>
      <scheme val="minor"/>
    </font>
    <font>
      <sz val="12"/>
      <name val="Times New Roman"/>
      <family val="1"/>
      <charset val="204"/>
    </font>
    <font>
      <sz val="10"/>
      <color rgb="FF000000"/>
      <name val="Times New Roman"/>
      <family val="1"/>
      <charset val="204"/>
    </font>
    <font>
      <sz val="10"/>
      <color theme="1"/>
      <name val="Times New Roman"/>
      <family val="1"/>
      <charset val="204"/>
    </font>
    <font>
      <b/>
      <sz val="10"/>
      <color theme="1"/>
      <name val="Times New Roman"/>
      <family val="1"/>
      <charset val="204"/>
    </font>
    <font>
      <b/>
      <sz val="14"/>
      <color theme="1"/>
      <name val="Times New Roman"/>
      <family val="1"/>
      <charset val="204"/>
    </font>
    <font>
      <sz val="12"/>
      <color theme="1"/>
      <name val="Times New Roman"/>
      <family val="1"/>
      <charset val="204"/>
    </font>
    <font>
      <sz val="10"/>
      <name val="Arial Cyr"/>
      <charset val="204"/>
    </font>
    <font>
      <sz val="11"/>
      <color theme="1"/>
      <name val="Calibri"/>
      <family val="2"/>
      <charset val="204"/>
      <scheme val="minor"/>
    </font>
    <font>
      <sz val="10"/>
      <name val="Arial"/>
      <family val="2"/>
      <charset val="204"/>
    </font>
    <font>
      <sz val="12"/>
      <color indexed="8"/>
      <name val="Times New Roman"/>
      <family val="1"/>
      <charset val="204"/>
    </font>
    <font>
      <b/>
      <sz val="12"/>
      <color indexed="8"/>
      <name val="Times New Roman"/>
      <family val="1"/>
      <charset val="204"/>
    </font>
    <font>
      <sz val="14"/>
      <color theme="1"/>
      <name val="Times New Roman"/>
      <family val="1"/>
      <charset val="204"/>
    </font>
    <font>
      <b/>
      <sz val="12"/>
      <name val="Times New Roman"/>
      <family val="1"/>
      <charset val="204"/>
    </font>
    <font>
      <sz val="8"/>
      <name val="Calibri"/>
      <family val="2"/>
      <charset val="204"/>
      <scheme val="minor"/>
    </font>
    <font>
      <sz val="14"/>
      <name val="Times New Roman"/>
      <family val="1"/>
      <charset val="204"/>
    </font>
    <font>
      <b/>
      <sz val="16"/>
      <color rgb="FF000000"/>
      <name val="Times New Roman"/>
      <family val="1"/>
      <charset val="204"/>
    </font>
    <font>
      <sz val="16"/>
      <color rgb="FF000000"/>
      <name val="Times New Roman"/>
      <family val="1"/>
      <charset val="204"/>
    </font>
    <font>
      <sz val="16"/>
      <color theme="1"/>
      <name val="Times New Roman"/>
      <family val="1"/>
      <charset val="204"/>
    </font>
    <font>
      <b/>
      <sz val="16"/>
      <color theme="1"/>
      <name val="Times New Roman"/>
      <family val="1"/>
      <charset val="204"/>
    </font>
    <font>
      <sz val="16"/>
      <color theme="1"/>
      <name val="Calibri"/>
      <family val="2"/>
      <charset val="204"/>
      <scheme val="minor"/>
    </font>
    <font>
      <sz val="11"/>
      <color theme="1"/>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7" fillId="0" borderId="0"/>
    <xf numFmtId="0" fontId="9" fillId="0" borderId="0"/>
    <xf numFmtId="0" fontId="7" fillId="0" borderId="0"/>
    <xf numFmtId="0" fontId="7" fillId="0" borderId="0"/>
    <xf numFmtId="0" fontId="9" fillId="0" borderId="0"/>
    <xf numFmtId="0" fontId="8" fillId="0" borderId="0"/>
    <xf numFmtId="0" fontId="9" fillId="0" borderId="0"/>
    <xf numFmtId="0" fontId="8" fillId="0" borderId="0"/>
    <xf numFmtId="43" fontId="21" fillId="0" borderId="0" applyFont="0" applyFill="0" applyBorder="0" applyAlignment="0" applyProtection="0"/>
  </cellStyleXfs>
  <cellXfs count="90">
    <xf numFmtId="0" fontId="0" fillId="0" borderId="0" xfId="0"/>
    <xf numFmtId="0" fontId="6"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xf>
    <xf numFmtId="0" fontId="0" fillId="0" borderId="0" xfId="0" applyAlignment="1">
      <alignment horizontal="center"/>
    </xf>
    <xf numFmtId="164" fontId="0" fillId="0" borderId="0" xfId="0" applyNumberFormat="1"/>
    <xf numFmtId="4" fontId="0" fillId="0" borderId="0" xfId="0" applyNumberFormat="1" applyAlignment="1">
      <alignment horizontal="center"/>
    </xf>
    <xf numFmtId="0" fontId="0" fillId="2" borderId="0" xfId="0" applyFill="1"/>
    <xf numFmtId="0" fontId="10" fillId="3" borderId="0" xfId="0" applyFont="1" applyFill="1"/>
    <xf numFmtId="0" fontId="11" fillId="3" borderId="1" xfId="0" applyFont="1" applyFill="1" applyBorder="1" applyAlignment="1">
      <alignment horizontal="left"/>
    </xf>
    <xf numFmtId="3" fontId="11" fillId="3" borderId="1" xfId="0" applyNumberFormat="1" applyFont="1" applyFill="1" applyBorder="1" applyAlignment="1">
      <alignment horizontal="center"/>
    </xf>
    <xf numFmtId="164" fontId="11" fillId="3" borderId="1" xfId="0" applyNumberFormat="1" applyFont="1" applyFill="1" applyBorder="1" applyAlignment="1">
      <alignment horizontal="center"/>
    </xf>
    <xf numFmtId="0" fontId="0" fillId="3" borderId="0" xfId="0" applyFill="1"/>
    <xf numFmtId="165" fontId="11" fillId="3" borderId="1" xfId="0" applyNumberFormat="1" applyFont="1" applyFill="1" applyBorder="1" applyAlignment="1">
      <alignment horizontal="center"/>
    </xf>
    <xf numFmtId="0" fontId="13" fillId="3" borderId="0" xfId="0" applyFont="1" applyFill="1" applyAlignment="1">
      <alignment horizontal="center" vertical="center"/>
    </xf>
    <xf numFmtId="3" fontId="10" fillId="0" borderId="1" xfId="0" applyNumberFormat="1" applyFont="1" applyBorder="1" applyAlignment="1">
      <alignment horizontal="left"/>
    </xf>
    <xf numFmtId="3" fontId="10" fillId="3" borderId="1" xfId="0" applyNumberFormat="1" applyFont="1" applyFill="1" applyBorder="1" applyAlignment="1">
      <alignment horizontal="center"/>
    </xf>
    <xf numFmtId="164" fontId="10" fillId="3" borderId="1" xfId="0" applyNumberFormat="1" applyFont="1" applyFill="1" applyBorder="1" applyAlignment="1">
      <alignment horizontal="center"/>
    </xf>
    <xf numFmtId="3" fontId="10" fillId="3" borderId="1" xfId="0" applyNumberFormat="1" applyFont="1" applyFill="1" applyBorder="1" applyAlignment="1">
      <alignment horizontal="center" vertical="center"/>
    </xf>
    <xf numFmtId="1" fontId="10" fillId="3" borderId="1" xfId="0" applyNumberFormat="1" applyFont="1" applyFill="1" applyBorder="1" applyAlignment="1">
      <alignment horizontal="center" vertical="center"/>
    </xf>
    <xf numFmtId="4" fontId="10" fillId="3" borderId="1" xfId="0" applyNumberFormat="1" applyFont="1" applyFill="1" applyBorder="1" applyAlignment="1">
      <alignment horizontal="center"/>
    </xf>
    <xf numFmtId="0" fontId="10" fillId="3" borderId="1" xfId="0" applyFont="1" applyFill="1" applyBorder="1" applyAlignment="1">
      <alignment horizontal="center"/>
    </xf>
    <xf numFmtId="0" fontId="10" fillId="3" borderId="1" xfId="0" applyFont="1" applyFill="1" applyBorder="1" applyAlignment="1">
      <alignment horizontal="center" vertical="center"/>
    </xf>
    <xf numFmtId="164" fontId="10" fillId="3" borderId="1" xfId="0" applyNumberFormat="1" applyFont="1" applyFill="1" applyBorder="1" applyAlignment="1">
      <alignment horizontal="center" vertical="center"/>
    </xf>
    <xf numFmtId="4" fontId="10" fillId="3" borderId="1" xfId="0" applyNumberFormat="1" applyFont="1" applyFill="1" applyBorder="1" applyAlignment="1">
      <alignment horizontal="center" vertical="center"/>
    </xf>
    <xf numFmtId="1" fontId="11" fillId="3" borderId="1" xfId="0" applyNumberFormat="1" applyFont="1" applyFill="1" applyBorder="1" applyAlignment="1">
      <alignment horizontal="center" vertical="center"/>
    </xf>
    <xf numFmtId="3" fontId="11" fillId="3"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1" fontId="11" fillId="3" borderId="1" xfId="0" applyNumberFormat="1" applyFont="1" applyFill="1" applyBorder="1" applyAlignment="1">
      <alignment horizontal="center"/>
    </xf>
    <xf numFmtId="165" fontId="10" fillId="3" borderId="1" xfId="0" applyNumberFormat="1" applyFont="1" applyFill="1" applyBorder="1" applyAlignment="1">
      <alignment horizontal="center"/>
    </xf>
    <xf numFmtId="0" fontId="18" fillId="3" borderId="1" xfId="0" applyFont="1" applyFill="1" applyBorder="1" applyAlignment="1">
      <alignment horizontal="center" vertical="center" wrapText="1"/>
    </xf>
    <xf numFmtId="0" fontId="18" fillId="3" borderId="1" xfId="0" applyFont="1" applyFill="1" applyBorder="1" applyAlignment="1">
      <alignment horizontal="center" vertical="top" wrapText="1"/>
    </xf>
    <xf numFmtId="0" fontId="20" fillId="0" borderId="0" xfId="0" applyFont="1"/>
    <xf numFmtId="0" fontId="18" fillId="0" borderId="1" xfId="0" applyFont="1" applyBorder="1" applyAlignment="1">
      <alignment horizontal="center" vertical="center" wrapText="1"/>
    </xf>
    <xf numFmtId="3" fontId="3" fillId="3" borderId="1" xfId="0" applyNumberFormat="1" applyFont="1" applyFill="1" applyBorder="1" applyAlignment="1">
      <alignment horizontal="center" vertical="top" wrapText="1"/>
    </xf>
    <xf numFmtId="3" fontId="3" fillId="3" borderId="4" xfId="0" applyNumberFormat="1" applyFont="1" applyFill="1" applyBorder="1" applyAlignment="1">
      <alignment horizontal="center" vertical="top" wrapText="1"/>
    </xf>
    <xf numFmtId="3" fontId="4" fillId="3" borderId="1" xfId="0" applyNumberFormat="1" applyFont="1" applyFill="1" applyBorder="1" applyAlignment="1">
      <alignment horizontal="center" vertical="top" wrapText="1"/>
    </xf>
    <xf numFmtId="3" fontId="18" fillId="3" borderId="1" xfId="0" applyNumberFormat="1" applyFont="1" applyFill="1" applyBorder="1" applyAlignment="1">
      <alignment horizontal="center" vertical="top" wrapText="1"/>
    </xf>
    <xf numFmtId="0" fontId="6" fillId="0" borderId="0" xfId="0" applyFont="1" applyAlignment="1">
      <alignment horizontal="center" vertical="top" wrapText="1"/>
    </xf>
    <xf numFmtId="0" fontId="15" fillId="0" borderId="0" xfId="0" applyFont="1" applyAlignment="1">
      <alignment horizontal="center"/>
    </xf>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0" fontId="19" fillId="0" borderId="0" xfId="0" applyFont="1" applyAlignment="1">
      <alignment horizontal="center" vertical="center" wrapText="1"/>
    </xf>
    <xf numFmtId="0" fontId="16" fillId="3" borderId="6"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9" fillId="3" borderId="6" xfId="0" applyFont="1" applyFill="1" applyBorder="1" applyAlignment="1">
      <alignment horizontal="center" vertical="top" wrapText="1"/>
    </xf>
    <xf numFmtId="0" fontId="19" fillId="3" borderId="2" xfId="0" applyFont="1" applyFill="1" applyBorder="1" applyAlignment="1">
      <alignment horizontal="center" vertical="top" wrapText="1"/>
    </xf>
    <xf numFmtId="0" fontId="18" fillId="3" borderId="1" xfId="0" applyFont="1" applyFill="1" applyBorder="1" applyAlignment="1">
      <alignment horizontal="center" vertical="center" wrapText="1"/>
    </xf>
    <xf numFmtId="0" fontId="13" fillId="3" borderId="0" xfId="0" applyFont="1" applyFill="1" applyAlignment="1">
      <alignment horizontal="center" vertical="center"/>
    </xf>
    <xf numFmtId="0" fontId="10" fillId="0" borderId="1" xfId="0" applyFont="1" applyBorder="1" applyAlignment="1">
      <alignment horizontal="center" vertical="top"/>
    </xf>
    <xf numFmtId="0" fontId="10" fillId="0" borderId="1" xfId="0" applyFont="1" applyBorder="1" applyAlignment="1">
      <alignment horizontal="center" vertical="top" wrapText="1"/>
    </xf>
    <xf numFmtId="164" fontId="10" fillId="0" borderId="1" xfId="0" applyNumberFormat="1" applyFont="1" applyBorder="1" applyAlignment="1">
      <alignment horizontal="center" vertical="top" wrapText="1"/>
    </xf>
    <xf numFmtId="4" fontId="10" fillId="0" borderId="1" xfId="0" applyNumberFormat="1" applyFont="1" applyBorder="1" applyAlignment="1">
      <alignment horizontal="center" vertical="top" wrapText="1"/>
    </xf>
    <xf numFmtId="0" fontId="12" fillId="0" borderId="0" xfId="0" applyFont="1" applyAlignment="1">
      <alignment horizontal="center" vertical="top" wrapText="1"/>
    </xf>
    <xf numFmtId="0" fontId="11" fillId="3" borderId="6"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7"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3" fontId="1" fillId="3" borderId="5" xfId="0" applyNumberFormat="1" applyFont="1" applyFill="1" applyBorder="1" applyAlignment="1">
      <alignment horizontal="center" vertical="center"/>
    </xf>
    <xf numFmtId="3" fontId="1" fillId="3" borderId="3" xfId="0" applyNumberFormat="1" applyFont="1" applyFill="1" applyBorder="1" applyAlignment="1">
      <alignment horizontal="center" vertical="center"/>
    </xf>
    <xf numFmtId="3" fontId="1" fillId="3" borderId="4" xfId="0" applyNumberFormat="1" applyFont="1" applyFill="1" applyBorder="1" applyAlignment="1">
      <alignment horizontal="center" vertical="center"/>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0" fillId="3" borderId="5"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3" fontId="10" fillId="3" borderId="5" xfId="0" applyNumberFormat="1" applyFont="1" applyFill="1" applyBorder="1" applyAlignment="1">
      <alignment horizontal="center" vertical="center"/>
    </xf>
    <xf numFmtId="3" fontId="10" fillId="3" borderId="3" xfId="0" applyNumberFormat="1" applyFont="1" applyFill="1" applyBorder="1" applyAlignment="1">
      <alignment horizontal="center" vertical="center"/>
    </xf>
    <xf numFmtId="3" fontId="10" fillId="3" borderId="4" xfId="0" applyNumberFormat="1" applyFont="1" applyFill="1" applyBorder="1" applyAlignment="1">
      <alignment horizontal="center" vertical="center"/>
    </xf>
    <xf numFmtId="3" fontId="3" fillId="3" borderId="5"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top" wrapText="1"/>
    </xf>
    <xf numFmtId="0" fontId="2" fillId="0" borderId="1" xfId="0" applyFont="1" applyBorder="1" applyAlignment="1">
      <alignment horizontal="center" vertical="center" wrapText="1"/>
    </xf>
    <xf numFmtId="0" fontId="5" fillId="0" borderId="0" xfId="0" applyFont="1" applyAlignment="1">
      <alignment horizontal="center" vertical="center" wrapText="1"/>
    </xf>
    <xf numFmtId="0" fontId="4" fillId="3" borderId="1" xfId="0" applyFont="1" applyFill="1" applyBorder="1" applyAlignment="1">
      <alignment horizontal="center" vertical="top" wrapText="1"/>
    </xf>
    <xf numFmtId="0" fontId="4" fillId="3" borderId="5" xfId="0" applyFont="1" applyFill="1" applyBorder="1" applyAlignment="1">
      <alignment horizontal="center" vertical="top" wrapText="1"/>
    </xf>
  </cellXfs>
  <cellStyles count="10">
    <cellStyle name="КАНДАГАЧ тел3-33-96" xfId="2" xr:uid="{00000000-0005-0000-0000-000000000000}"/>
    <cellStyle name="КАНДАГАЧ тел3-33-96 2" xfId="4" xr:uid="{00000000-0005-0000-0000-000001000000}"/>
    <cellStyle name="КАНДАГАЧ тел3-33-96 2 2" xfId="5" xr:uid="{00000000-0005-0000-0000-000002000000}"/>
    <cellStyle name="Обычный" xfId="0" builtinId="0"/>
    <cellStyle name="Обычный 2" xfId="3" xr:uid="{00000000-0005-0000-0000-000004000000}"/>
    <cellStyle name="Обычный 2 2" xfId="6" xr:uid="{00000000-0005-0000-0000-000005000000}"/>
    <cellStyle name="Обычный 3" xfId="1" xr:uid="{00000000-0005-0000-0000-000006000000}"/>
    <cellStyle name="Обычный 4" xfId="7" xr:uid="{00000000-0005-0000-0000-000007000000}"/>
    <cellStyle name="Обычный 5" xfId="8" xr:uid="{00000000-0005-0000-0000-000008000000}"/>
    <cellStyle name="Финансовый 2 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R50"/>
  <sheetViews>
    <sheetView tabSelected="1" view="pageBreakPreview" zoomScale="70" zoomScaleNormal="70" zoomScaleSheetLayoutView="70" workbookViewId="0">
      <selection activeCell="C5" sqref="C5:R5"/>
    </sheetView>
  </sheetViews>
  <sheetFormatPr defaultRowHeight="15" x14ac:dyDescent="0.25"/>
  <cols>
    <col min="1" max="1" width="6.5703125" bestFit="1" customWidth="1"/>
    <col min="2" max="2" width="16.7109375" customWidth="1"/>
    <col min="3" max="3" width="23.7109375" customWidth="1"/>
    <col min="4" max="4" width="14.7109375" style="2" customWidth="1"/>
    <col min="5" max="5" width="16.140625" style="3" customWidth="1"/>
    <col min="6" max="6" width="16.7109375" style="4" customWidth="1"/>
    <col min="7" max="7" width="16.28515625" style="5" customWidth="1"/>
    <col min="8" max="8" width="15.140625" style="6" customWidth="1"/>
    <col min="9" max="9" width="18.140625" customWidth="1"/>
    <col min="10" max="10" width="17.42578125" customWidth="1"/>
    <col min="11" max="11" width="19" style="5" customWidth="1"/>
    <col min="12" max="12" width="16.7109375" style="7" customWidth="1"/>
    <col min="13" max="13" width="26.42578125" customWidth="1"/>
    <col min="14" max="14" width="16.42578125" customWidth="1"/>
    <col min="15" max="15" width="19.7109375" style="5" customWidth="1"/>
    <col min="16" max="16" width="20" style="8" customWidth="1"/>
    <col min="17" max="17" width="17.7109375" style="5" customWidth="1"/>
    <col min="18" max="18" width="20.42578125" style="7" customWidth="1"/>
  </cols>
  <sheetData>
    <row r="1" spans="1:18" ht="18.75" x14ac:dyDescent="0.3">
      <c r="A1" s="40">
        <v>6</v>
      </c>
      <c r="B1" s="40"/>
      <c r="C1" s="40"/>
      <c r="D1" s="40"/>
      <c r="E1" s="40"/>
      <c r="F1" s="40"/>
      <c r="G1" s="40"/>
      <c r="H1" s="40"/>
      <c r="I1" s="40"/>
      <c r="J1" s="40"/>
      <c r="K1" s="40"/>
      <c r="L1" s="40"/>
      <c r="M1" s="40"/>
      <c r="N1" s="40"/>
      <c r="O1" s="40"/>
      <c r="P1" s="40"/>
      <c r="Q1" s="40"/>
      <c r="R1" s="40"/>
    </row>
    <row r="2" spans="1:18" ht="18.75" customHeight="1" x14ac:dyDescent="0.25">
      <c r="O2" s="60" t="s">
        <v>36</v>
      </c>
      <c r="P2" s="60"/>
      <c r="Q2" s="60"/>
      <c r="R2" s="60"/>
    </row>
    <row r="3" spans="1:18" ht="15" customHeight="1" x14ac:dyDescent="0.25">
      <c r="O3" s="60"/>
      <c r="P3" s="60"/>
      <c r="Q3" s="60"/>
      <c r="R3" s="60"/>
    </row>
    <row r="4" spans="1:18" ht="53.25" customHeight="1" x14ac:dyDescent="0.25">
      <c r="O4" s="60"/>
      <c r="P4" s="60"/>
      <c r="Q4" s="60"/>
      <c r="R4" s="60"/>
    </row>
    <row r="5" spans="1:18" ht="27" customHeight="1" x14ac:dyDescent="0.25">
      <c r="A5" s="9"/>
      <c r="B5" s="9"/>
      <c r="C5" s="55" t="s">
        <v>62</v>
      </c>
      <c r="D5" s="55"/>
      <c r="E5" s="55"/>
      <c r="F5" s="55"/>
      <c r="G5" s="55"/>
      <c r="H5" s="55"/>
      <c r="I5" s="55"/>
      <c r="J5" s="55"/>
      <c r="K5" s="55"/>
      <c r="L5" s="55"/>
      <c r="M5" s="55"/>
      <c r="N5" s="55"/>
      <c r="O5" s="55"/>
      <c r="P5" s="55"/>
      <c r="Q5" s="55"/>
      <c r="R5" s="55"/>
    </row>
    <row r="6" spans="1:18" ht="33" customHeight="1" x14ac:dyDescent="0.25">
      <c r="A6" s="9"/>
      <c r="B6" s="9"/>
      <c r="C6" s="15"/>
      <c r="D6" s="15"/>
      <c r="E6" s="15"/>
      <c r="F6" s="15"/>
      <c r="G6" s="15"/>
      <c r="H6" s="15"/>
      <c r="I6" s="15"/>
      <c r="J6" s="15"/>
      <c r="K6" s="15"/>
      <c r="L6" s="15"/>
      <c r="M6" s="15"/>
      <c r="N6" s="15"/>
      <c r="O6" s="15"/>
      <c r="P6" s="15"/>
      <c r="Q6" s="15"/>
      <c r="R6" s="15"/>
    </row>
    <row r="7" spans="1:18" ht="33" customHeight="1" x14ac:dyDescent="0.25">
      <c r="A7" s="56" t="s">
        <v>28</v>
      </c>
      <c r="B7" s="57" t="s">
        <v>48</v>
      </c>
      <c r="C7" s="57" t="s">
        <v>8</v>
      </c>
      <c r="D7" s="57" t="s">
        <v>29</v>
      </c>
      <c r="E7" s="57" t="s">
        <v>30</v>
      </c>
      <c r="F7" s="57" t="s">
        <v>9</v>
      </c>
      <c r="G7" s="57" t="s">
        <v>16</v>
      </c>
      <c r="H7" s="58" t="s">
        <v>10</v>
      </c>
      <c r="I7" s="57" t="s">
        <v>11</v>
      </c>
      <c r="J7" s="57" t="s">
        <v>12</v>
      </c>
      <c r="K7" s="57" t="s">
        <v>13</v>
      </c>
      <c r="L7" s="59" t="s">
        <v>14</v>
      </c>
      <c r="M7" s="57" t="s">
        <v>15</v>
      </c>
      <c r="N7" s="57" t="s">
        <v>16</v>
      </c>
      <c r="O7" s="57" t="s">
        <v>17</v>
      </c>
      <c r="P7" s="57" t="s">
        <v>18</v>
      </c>
      <c r="Q7" s="57" t="s">
        <v>19</v>
      </c>
      <c r="R7" s="59" t="s">
        <v>20</v>
      </c>
    </row>
    <row r="8" spans="1:18" ht="140.25" customHeight="1" x14ac:dyDescent="0.25">
      <c r="A8" s="56"/>
      <c r="B8" s="57"/>
      <c r="C8" s="57"/>
      <c r="D8" s="57"/>
      <c r="E8" s="57"/>
      <c r="F8" s="57"/>
      <c r="G8" s="57"/>
      <c r="H8" s="58"/>
      <c r="I8" s="57"/>
      <c r="J8" s="57"/>
      <c r="K8" s="57"/>
      <c r="L8" s="59"/>
      <c r="M8" s="57"/>
      <c r="N8" s="57"/>
      <c r="O8" s="57"/>
      <c r="P8" s="57"/>
      <c r="Q8" s="57"/>
      <c r="R8" s="59"/>
    </row>
    <row r="9" spans="1:18" ht="15.75" x14ac:dyDescent="0.25">
      <c r="A9" s="61" t="s">
        <v>39</v>
      </c>
      <c r="B9" s="62"/>
      <c r="C9" s="62"/>
      <c r="D9" s="62"/>
      <c r="E9" s="62"/>
      <c r="F9" s="62"/>
      <c r="G9" s="62"/>
      <c r="H9" s="62"/>
      <c r="I9" s="62"/>
      <c r="J9" s="62"/>
      <c r="K9" s="62"/>
      <c r="L9" s="62"/>
      <c r="M9" s="62"/>
      <c r="N9" s="62"/>
      <c r="O9" s="62"/>
      <c r="P9" s="62"/>
      <c r="Q9" s="62"/>
      <c r="R9" s="63"/>
    </row>
    <row r="10" spans="1:18" ht="15.75" x14ac:dyDescent="0.25">
      <c r="A10" s="64">
        <v>1</v>
      </c>
      <c r="B10" s="64" t="s">
        <v>40</v>
      </c>
      <c r="C10" s="64" t="s">
        <v>50</v>
      </c>
      <c r="D10" s="67">
        <v>472</v>
      </c>
      <c r="E10" s="70" t="s">
        <v>25</v>
      </c>
      <c r="F10" s="16" t="s">
        <v>26</v>
      </c>
      <c r="G10" s="17">
        <v>30</v>
      </c>
      <c r="H10" s="18">
        <v>2</v>
      </c>
      <c r="I10" s="19">
        <v>2</v>
      </c>
      <c r="J10" s="20">
        <v>2</v>
      </c>
      <c r="K10" s="19">
        <v>1378.24</v>
      </c>
      <c r="L10" s="19">
        <f>K10/12/2</f>
        <v>57.426666666666669</v>
      </c>
      <c r="M10" s="21"/>
      <c r="N10" s="21"/>
      <c r="O10" s="22"/>
      <c r="P10" s="22"/>
      <c r="Q10" s="22"/>
      <c r="R10" s="17"/>
    </row>
    <row r="11" spans="1:18" ht="15.75" x14ac:dyDescent="0.25">
      <c r="A11" s="65"/>
      <c r="B11" s="65"/>
      <c r="C11" s="65"/>
      <c r="D11" s="68"/>
      <c r="E11" s="71"/>
      <c r="F11" s="16" t="s">
        <v>27</v>
      </c>
      <c r="G11" s="17">
        <v>52</v>
      </c>
      <c r="H11" s="18">
        <v>3</v>
      </c>
      <c r="I11" s="19">
        <v>2</v>
      </c>
      <c r="J11" s="20">
        <v>3</v>
      </c>
      <c r="K11" s="19">
        <v>2067.36</v>
      </c>
      <c r="L11" s="19">
        <f>K11/12/2</f>
        <v>86.14</v>
      </c>
      <c r="M11" s="21"/>
      <c r="N11" s="21"/>
      <c r="O11" s="22"/>
      <c r="P11" s="22"/>
      <c r="Q11" s="22"/>
      <c r="R11" s="17"/>
    </row>
    <row r="12" spans="1:18" ht="15.75" x14ac:dyDescent="0.25">
      <c r="A12" s="65"/>
      <c r="B12" s="65"/>
      <c r="C12" s="65"/>
      <c r="D12" s="68"/>
      <c r="E12" s="71"/>
      <c r="F12" s="16" t="s">
        <v>33</v>
      </c>
      <c r="G12" s="17">
        <v>81</v>
      </c>
      <c r="H12" s="18">
        <v>1</v>
      </c>
      <c r="I12" s="23">
        <v>2</v>
      </c>
      <c r="J12" s="20">
        <v>1</v>
      </c>
      <c r="K12" s="19">
        <v>689.12</v>
      </c>
      <c r="L12" s="19">
        <f>K12/12/2</f>
        <v>28.713333333333335</v>
      </c>
      <c r="M12" s="21"/>
      <c r="N12" s="21"/>
      <c r="O12" s="22"/>
      <c r="P12" s="22"/>
      <c r="Q12" s="22"/>
      <c r="R12" s="17"/>
    </row>
    <row r="13" spans="1:18" s="3" customFormat="1" ht="15.75" x14ac:dyDescent="0.25">
      <c r="A13" s="65"/>
      <c r="B13" s="65"/>
      <c r="C13" s="65"/>
      <c r="D13" s="68"/>
      <c r="E13" s="71"/>
      <c r="F13" s="16" t="s">
        <v>34</v>
      </c>
      <c r="G13" s="19"/>
      <c r="H13" s="24"/>
      <c r="I13" s="23"/>
      <c r="J13" s="20"/>
      <c r="K13" s="19"/>
      <c r="L13" s="19"/>
      <c r="M13" s="25"/>
      <c r="N13" s="25"/>
      <c r="O13" s="23"/>
      <c r="P13" s="23"/>
      <c r="Q13" s="23"/>
      <c r="R13" s="19"/>
    </row>
    <row r="14" spans="1:18" ht="15.75" x14ac:dyDescent="0.25">
      <c r="A14" s="65"/>
      <c r="B14" s="65"/>
      <c r="C14" s="65"/>
      <c r="D14" s="68"/>
      <c r="E14" s="71"/>
      <c r="F14" s="16" t="s">
        <v>35</v>
      </c>
      <c r="G14" s="17"/>
      <c r="H14" s="18"/>
      <c r="I14" s="23"/>
      <c r="J14" s="20"/>
      <c r="K14" s="19"/>
      <c r="L14" s="19"/>
      <c r="M14" s="21"/>
      <c r="N14" s="21"/>
      <c r="O14" s="22"/>
      <c r="P14" s="22"/>
      <c r="Q14" s="22"/>
      <c r="R14" s="17"/>
    </row>
    <row r="15" spans="1:18" ht="15.75" x14ac:dyDescent="0.25">
      <c r="A15" s="65"/>
      <c r="B15" s="66"/>
      <c r="C15" s="66"/>
      <c r="D15" s="69"/>
      <c r="E15" s="72"/>
      <c r="F15" s="10" t="s">
        <v>23</v>
      </c>
      <c r="G15" s="17"/>
      <c r="H15" s="12">
        <f>H10+H11+H12</f>
        <v>6</v>
      </c>
      <c r="I15" s="19"/>
      <c r="J15" s="26">
        <f>SUM(J10:J14)</f>
        <v>6</v>
      </c>
      <c r="K15" s="27">
        <f>SUM(K10:K12)</f>
        <v>4134.72</v>
      </c>
      <c r="L15" s="27">
        <f>SUM(L10:L12)</f>
        <v>172.28</v>
      </c>
      <c r="M15" s="22"/>
      <c r="N15" s="22"/>
      <c r="O15" s="22"/>
      <c r="P15" s="17"/>
      <c r="Q15" s="17"/>
      <c r="R15" s="17"/>
    </row>
    <row r="16" spans="1:18" ht="15.75" x14ac:dyDescent="0.25">
      <c r="A16" s="61" t="s">
        <v>41</v>
      </c>
      <c r="B16" s="62"/>
      <c r="C16" s="62"/>
      <c r="D16" s="62"/>
      <c r="E16" s="62"/>
      <c r="F16" s="62"/>
      <c r="G16" s="62"/>
      <c r="H16" s="62"/>
      <c r="I16" s="62"/>
      <c r="J16" s="62"/>
      <c r="K16" s="62"/>
      <c r="L16" s="62"/>
      <c r="M16" s="62"/>
      <c r="N16" s="62"/>
      <c r="O16" s="62"/>
      <c r="P16" s="62"/>
      <c r="Q16" s="62"/>
      <c r="R16" s="63"/>
    </row>
    <row r="17" spans="1:18" ht="15.75" x14ac:dyDescent="0.25">
      <c r="A17" s="73">
        <v>2</v>
      </c>
      <c r="B17" s="73">
        <v>6867</v>
      </c>
      <c r="C17" s="76" t="s">
        <v>51</v>
      </c>
      <c r="D17" s="79">
        <v>114</v>
      </c>
      <c r="E17" s="70" t="s">
        <v>25</v>
      </c>
      <c r="F17" s="16" t="s">
        <v>26</v>
      </c>
      <c r="G17" s="17"/>
      <c r="H17" s="18"/>
      <c r="I17" s="28"/>
      <c r="J17" s="20"/>
      <c r="K17" s="19"/>
      <c r="L17" s="19"/>
      <c r="M17" s="21"/>
      <c r="N17" s="21"/>
      <c r="O17" s="22"/>
      <c r="P17" s="22"/>
      <c r="Q17" s="22"/>
      <c r="R17" s="17"/>
    </row>
    <row r="18" spans="1:18" ht="15.75" x14ac:dyDescent="0.25">
      <c r="A18" s="74"/>
      <c r="B18" s="74"/>
      <c r="C18" s="77"/>
      <c r="D18" s="80"/>
      <c r="E18" s="71"/>
      <c r="F18" s="16" t="s">
        <v>27</v>
      </c>
      <c r="G18" s="17"/>
      <c r="H18" s="18"/>
      <c r="I18" s="28"/>
      <c r="J18" s="20"/>
      <c r="K18" s="19"/>
      <c r="L18" s="19"/>
      <c r="M18" s="21"/>
      <c r="N18" s="21"/>
      <c r="O18" s="22"/>
      <c r="P18" s="22"/>
      <c r="Q18" s="22"/>
      <c r="R18" s="17"/>
    </row>
    <row r="19" spans="1:18" ht="15.75" x14ac:dyDescent="0.25">
      <c r="A19" s="74"/>
      <c r="B19" s="74"/>
      <c r="C19" s="77"/>
      <c r="D19" s="80"/>
      <c r="E19" s="71"/>
      <c r="F19" s="16" t="s">
        <v>33</v>
      </c>
      <c r="G19" s="17"/>
      <c r="H19" s="18"/>
      <c r="I19" s="28"/>
      <c r="J19" s="20"/>
      <c r="K19" s="19"/>
      <c r="L19" s="19"/>
      <c r="M19" s="21"/>
      <c r="N19" s="21"/>
      <c r="O19" s="22"/>
      <c r="P19" s="22"/>
      <c r="Q19" s="22"/>
      <c r="R19" s="17"/>
    </row>
    <row r="20" spans="1:18" ht="15.75" x14ac:dyDescent="0.25">
      <c r="A20" s="74"/>
      <c r="B20" s="74"/>
      <c r="C20" s="77"/>
      <c r="D20" s="80"/>
      <c r="E20" s="71"/>
      <c r="F20" s="16" t="s">
        <v>34</v>
      </c>
      <c r="G20" s="19">
        <v>36</v>
      </c>
      <c r="H20" s="24">
        <v>4</v>
      </c>
      <c r="I20" s="28">
        <v>1</v>
      </c>
      <c r="J20" s="20">
        <v>4</v>
      </c>
      <c r="K20" s="19">
        <v>332.88</v>
      </c>
      <c r="L20" s="19">
        <f>K20/12/2</f>
        <v>13.87</v>
      </c>
      <c r="M20" s="25"/>
      <c r="N20" s="25"/>
      <c r="O20" s="23"/>
      <c r="P20" s="23"/>
      <c r="Q20" s="23"/>
      <c r="R20" s="19"/>
    </row>
    <row r="21" spans="1:18" ht="15.75" x14ac:dyDescent="0.25">
      <c r="A21" s="74"/>
      <c r="B21" s="74"/>
      <c r="C21" s="77"/>
      <c r="D21" s="80"/>
      <c r="E21" s="71"/>
      <c r="F21" s="16" t="s">
        <v>35</v>
      </c>
      <c r="G21" s="17"/>
      <c r="H21" s="18"/>
      <c r="I21" s="28"/>
      <c r="J21" s="20"/>
      <c r="K21" s="19"/>
      <c r="L21" s="19"/>
      <c r="M21" s="21"/>
      <c r="N21" s="21"/>
      <c r="O21" s="22"/>
      <c r="P21" s="22"/>
      <c r="Q21" s="22"/>
      <c r="R21" s="17"/>
    </row>
    <row r="22" spans="1:18" ht="15.75" x14ac:dyDescent="0.25">
      <c r="A22" s="75"/>
      <c r="B22" s="75"/>
      <c r="C22" s="78"/>
      <c r="D22" s="81"/>
      <c r="E22" s="72"/>
      <c r="F22" s="10" t="s">
        <v>23</v>
      </c>
      <c r="G22" s="17"/>
      <c r="H22" s="12">
        <f>SUM(H17:H21)</f>
        <v>4</v>
      </c>
      <c r="I22" s="12">
        <f t="shared" ref="I22:J22" si="0">SUM(I17:I21)</f>
        <v>1</v>
      </c>
      <c r="J22" s="12">
        <f t="shared" si="0"/>
        <v>4</v>
      </c>
      <c r="K22" s="27">
        <f>K20</f>
        <v>332.88</v>
      </c>
      <c r="L22" s="27">
        <f>SUM(L17:L21)</f>
        <v>13.87</v>
      </c>
      <c r="M22" s="22"/>
      <c r="N22" s="22"/>
      <c r="O22" s="22"/>
      <c r="P22" s="17"/>
      <c r="Q22" s="17"/>
      <c r="R22" s="17"/>
    </row>
    <row r="23" spans="1:18" ht="15.75" x14ac:dyDescent="0.25">
      <c r="A23" s="61" t="s">
        <v>42</v>
      </c>
      <c r="B23" s="62"/>
      <c r="C23" s="62"/>
      <c r="D23" s="62"/>
      <c r="E23" s="62"/>
      <c r="F23" s="62"/>
      <c r="G23" s="62"/>
      <c r="H23" s="62"/>
      <c r="I23" s="62"/>
      <c r="J23" s="62"/>
      <c r="K23" s="62"/>
      <c r="L23" s="62"/>
      <c r="M23" s="62"/>
      <c r="N23" s="62"/>
      <c r="O23" s="62"/>
      <c r="P23" s="62"/>
      <c r="Q23" s="62"/>
      <c r="R23" s="63"/>
    </row>
    <row r="24" spans="1:18" ht="15.75" x14ac:dyDescent="0.25">
      <c r="A24" s="73">
        <v>3</v>
      </c>
      <c r="B24" s="73" t="s">
        <v>43</v>
      </c>
      <c r="C24" s="76" t="s">
        <v>54</v>
      </c>
      <c r="D24" s="79">
        <v>257</v>
      </c>
      <c r="E24" s="76" t="s">
        <v>49</v>
      </c>
      <c r="F24" s="16" t="s">
        <v>26</v>
      </c>
      <c r="G24" s="17"/>
      <c r="H24" s="18"/>
      <c r="I24" s="19"/>
      <c r="J24" s="20"/>
      <c r="K24" s="19"/>
      <c r="L24" s="19"/>
      <c r="M24" s="21"/>
      <c r="N24" s="21"/>
      <c r="O24" s="22"/>
      <c r="P24" s="22"/>
      <c r="Q24" s="22"/>
      <c r="R24" s="17"/>
    </row>
    <row r="25" spans="1:18" ht="15.75" x14ac:dyDescent="0.25">
      <c r="A25" s="74"/>
      <c r="B25" s="74"/>
      <c r="C25" s="77"/>
      <c r="D25" s="80"/>
      <c r="E25" s="77"/>
      <c r="F25" s="16" t="s">
        <v>27</v>
      </c>
      <c r="G25" s="17"/>
      <c r="H25" s="18"/>
      <c r="I25" s="19"/>
      <c r="J25" s="20"/>
      <c r="K25" s="19"/>
      <c r="L25" s="19"/>
      <c r="M25" s="21"/>
      <c r="N25" s="21"/>
      <c r="O25" s="22"/>
      <c r="P25" s="22"/>
      <c r="Q25" s="22"/>
      <c r="R25" s="17"/>
    </row>
    <row r="26" spans="1:18" ht="15.75" x14ac:dyDescent="0.25">
      <c r="A26" s="74"/>
      <c r="B26" s="74"/>
      <c r="C26" s="77"/>
      <c r="D26" s="80"/>
      <c r="E26" s="77"/>
      <c r="F26" s="16" t="s">
        <v>33</v>
      </c>
      <c r="G26" s="17"/>
      <c r="H26" s="18"/>
      <c r="I26" s="23"/>
      <c r="J26" s="20"/>
      <c r="K26" s="19"/>
      <c r="L26" s="19"/>
      <c r="M26" s="21"/>
      <c r="N26" s="21"/>
      <c r="O26" s="22"/>
      <c r="P26" s="22"/>
      <c r="Q26" s="22"/>
      <c r="R26" s="17"/>
    </row>
    <row r="27" spans="1:18" ht="15.75" x14ac:dyDescent="0.25">
      <c r="A27" s="74"/>
      <c r="B27" s="74"/>
      <c r="C27" s="77"/>
      <c r="D27" s="80"/>
      <c r="E27" s="77"/>
      <c r="F27" s="16" t="s">
        <v>34</v>
      </c>
      <c r="G27" s="17">
        <v>36</v>
      </c>
      <c r="H27" s="18">
        <v>4</v>
      </c>
      <c r="I27" s="28">
        <v>1</v>
      </c>
      <c r="J27" s="20">
        <v>4</v>
      </c>
      <c r="K27" s="19">
        <v>536.61599999999999</v>
      </c>
      <c r="L27" s="19">
        <f>K27/12/2</f>
        <v>22.358999999999998</v>
      </c>
      <c r="M27" s="21"/>
      <c r="N27" s="21"/>
      <c r="O27" s="22"/>
      <c r="P27" s="22"/>
      <c r="Q27" s="22"/>
      <c r="R27" s="17"/>
    </row>
    <row r="28" spans="1:18" ht="15.75" x14ac:dyDescent="0.25">
      <c r="A28" s="74"/>
      <c r="B28" s="74"/>
      <c r="C28" s="77"/>
      <c r="D28" s="80"/>
      <c r="E28" s="77"/>
      <c r="F28" s="16" t="s">
        <v>35</v>
      </c>
      <c r="G28" s="17"/>
      <c r="H28" s="18"/>
      <c r="I28" s="23"/>
      <c r="J28" s="20"/>
      <c r="K28" s="19"/>
      <c r="L28" s="19"/>
      <c r="M28" s="21"/>
      <c r="N28" s="21"/>
      <c r="O28" s="22"/>
      <c r="P28" s="22"/>
      <c r="Q28" s="22"/>
      <c r="R28" s="17"/>
    </row>
    <row r="29" spans="1:18" ht="15.75" x14ac:dyDescent="0.25">
      <c r="A29" s="75"/>
      <c r="B29" s="75"/>
      <c r="C29" s="78"/>
      <c r="D29" s="81"/>
      <c r="E29" s="78"/>
      <c r="F29" s="10" t="s">
        <v>23</v>
      </c>
      <c r="G29" s="11"/>
      <c r="H29" s="12">
        <f>SUM(H24:H28)</f>
        <v>4</v>
      </c>
      <c r="I29" s="27"/>
      <c r="J29" s="26">
        <f>SUM(J24:J28)</f>
        <v>4</v>
      </c>
      <c r="K29" s="27">
        <f>SUM(K24:K28)</f>
        <v>536.61599999999999</v>
      </c>
      <c r="L29" s="27">
        <f>SUM(L24:L28)</f>
        <v>22.358999999999998</v>
      </c>
      <c r="M29" s="22"/>
      <c r="N29" s="22"/>
      <c r="O29" s="22"/>
      <c r="P29" s="17"/>
      <c r="Q29" s="17"/>
      <c r="R29" s="17"/>
    </row>
    <row r="30" spans="1:18" ht="15.75" x14ac:dyDescent="0.25">
      <c r="A30" s="61" t="s">
        <v>44</v>
      </c>
      <c r="B30" s="62"/>
      <c r="C30" s="62"/>
      <c r="D30" s="62"/>
      <c r="E30" s="62"/>
      <c r="F30" s="62"/>
      <c r="G30" s="62"/>
      <c r="H30" s="62"/>
      <c r="I30" s="62"/>
      <c r="J30" s="62"/>
      <c r="K30" s="62"/>
      <c r="L30" s="62"/>
      <c r="M30" s="62"/>
      <c r="N30" s="62"/>
      <c r="O30" s="62"/>
      <c r="P30" s="62"/>
      <c r="Q30" s="62"/>
      <c r="R30" s="63"/>
    </row>
    <row r="31" spans="1:18" ht="15.75" x14ac:dyDescent="0.25">
      <c r="A31" s="73">
        <v>4</v>
      </c>
      <c r="B31" s="73" t="s">
        <v>45</v>
      </c>
      <c r="C31" s="76" t="s">
        <v>55</v>
      </c>
      <c r="D31" s="79">
        <v>216</v>
      </c>
      <c r="E31" s="70" t="s">
        <v>25</v>
      </c>
      <c r="F31" s="16" t="s">
        <v>26</v>
      </c>
      <c r="G31" s="17"/>
      <c r="H31" s="18"/>
      <c r="I31" s="19"/>
      <c r="J31" s="20"/>
      <c r="K31" s="19"/>
      <c r="L31" s="19"/>
      <c r="M31" s="21"/>
      <c r="N31" s="21"/>
      <c r="O31" s="22"/>
      <c r="P31" s="22"/>
      <c r="Q31" s="22"/>
      <c r="R31" s="17"/>
    </row>
    <row r="32" spans="1:18" ht="15.75" x14ac:dyDescent="0.25">
      <c r="A32" s="74"/>
      <c r="B32" s="74"/>
      <c r="C32" s="77"/>
      <c r="D32" s="80"/>
      <c r="E32" s="71"/>
      <c r="F32" s="16" t="s">
        <v>27</v>
      </c>
      <c r="G32" s="17"/>
      <c r="H32" s="18"/>
      <c r="I32" s="19"/>
      <c r="J32" s="20"/>
      <c r="K32" s="19"/>
      <c r="L32" s="19"/>
      <c r="M32" s="21"/>
      <c r="N32" s="21"/>
      <c r="O32" s="22"/>
      <c r="P32" s="22"/>
      <c r="Q32" s="22"/>
      <c r="R32" s="17"/>
    </row>
    <row r="33" spans="1:18" ht="15.75" x14ac:dyDescent="0.25">
      <c r="A33" s="74"/>
      <c r="B33" s="74"/>
      <c r="C33" s="77"/>
      <c r="D33" s="80"/>
      <c r="E33" s="71"/>
      <c r="F33" s="16" t="s">
        <v>33</v>
      </c>
      <c r="G33" s="17"/>
      <c r="H33" s="18"/>
      <c r="I33" s="23"/>
      <c r="J33" s="20"/>
      <c r="K33" s="19"/>
      <c r="L33" s="19"/>
      <c r="M33" s="21"/>
      <c r="N33" s="21"/>
      <c r="O33" s="22"/>
      <c r="P33" s="22"/>
      <c r="Q33" s="22"/>
      <c r="R33" s="17"/>
    </row>
    <row r="34" spans="1:18" ht="15.75" x14ac:dyDescent="0.25">
      <c r="A34" s="74"/>
      <c r="B34" s="74"/>
      <c r="C34" s="77"/>
      <c r="D34" s="80"/>
      <c r="E34" s="71"/>
      <c r="F34" s="16" t="s">
        <v>34</v>
      </c>
      <c r="G34" s="17">
        <v>36</v>
      </c>
      <c r="H34" s="18">
        <v>4</v>
      </c>
      <c r="I34" s="28">
        <v>1</v>
      </c>
      <c r="J34" s="20">
        <v>4</v>
      </c>
      <c r="K34" s="19">
        <v>630.72</v>
      </c>
      <c r="L34" s="19">
        <f>K34/12/2</f>
        <v>26.28</v>
      </c>
      <c r="M34" s="21"/>
      <c r="N34" s="21"/>
      <c r="O34" s="22"/>
      <c r="P34" s="22"/>
      <c r="Q34" s="22"/>
      <c r="R34" s="17"/>
    </row>
    <row r="35" spans="1:18" ht="15.75" x14ac:dyDescent="0.25">
      <c r="A35" s="74"/>
      <c r="B35" s="74"/>
      <c r="C35" s="77"/>
      <c r="D35" s="80"/>
      <c r="E35" s="71"/>
      <c r="F35" s="16" t="s">
        <v>35</v>
      </c>
      <c r="G35" s="17"/>
      <c r="H35" s="18"/>
      <c r="I35" s="23"/>
      <c r="J35" s="20"/>
      <c r="K35" s="19"/>
      <c r="L35" s="19"/>
      <c r="M35" s="21"/>
      <c r="N35" s="21"/>
      <c r="O35" s="22"/>
      <c r="P35" s="22"/>
      <c r="Q35" s="22"/>
      <c r="R35" s="17"/>
    </row>
    <row r="36" spans="1:18" ht="15.75" x14ac:dyDescent="0.25">
      <c r="A36" s="75"/>
      <c r="B36" s="75"/>
      <c r="C36" s="78"/>
      <c r="D36" s="81"/>
      <c r="E36" s="72"/>
      <c r="F36" s="10" t="s">
        <v>23</v>
      </c>
      <c r="G36" s="11"/>
      <c r="H36" s="12">
        <f>SUM(H31:H35)</f>
        <v>4</v>
      </c>
      <c r="I36" s="27"/>
      <c r="J36" s="26">
        <f>SUM(J31:J35)</f>
        <v>4</v>
      </c>
      <c r="K36" s="27">
        <f>SUM(K31:K35)</f>
        <v>630.72</v>
      </c>
      <c r="L36" s="27">
        <f>SUM(L31:L35)</f>
        <v>26.28</v>
      </c>
      <c r="M36" s="22"/>
      <c r="N36" s="22"/>
      <c r="O36" s="22"/>
      <c r="P36" s="17"/>
      <c r="Q36" s="17"/>
      <c r="R36" s="17"/>
    </row>
    <row r="37" spans="1:18" ht="15.75" x14ac:dyDescent="0.25">
      <c r="A37" s="61" t="s">
        <v>46</v>
      </c>
      <c r="B37" s="62"/>
      <c r="C37" s="62"/>
      <c r="D37" s="62"/>
      <c r="E37" s="62"/>
      <c r="F37" s="62"/>
      <c r="G37" s="62"/>
      <c r="H37" s="62"/>
      <c r="I37" s="62"/>
      <c r="J37" s="62"/>
      <c r="K37" s="62"/>
      <c r="L37" s="62"/>
      <c r="M37" s="62"/>
      <c r="N37" s="62"/>
      <c r="O37" s="62"/>
      <c r="P37" s="62"/>
      <c r="Q37" s="62"/>
      <c r="R37" s="63"/>
    </row>
    <row r="38" spans="1:18" ht="15.75" x14ac:dyDescent="0.25">
      <c r="A38" s="73">
        <v>5</v>
      </c>
      <c r="B38" s="73">
        <v>6876</v>
      </c>
      <c r="C38" s="73" t="s">
        <v>52</v>
      </c>
      <c r="D38" s="79">
        <v>114</v>
      </c>
      <c r="E38" s="70" t="s">
        <v>25</v>
      </c>
      <c r="F38" s="16" t="s">
        <v>26</v>
      </c>
      <c r="G38" s="17"/>
      <c r="H38" s="18"/>
      <c r="I38" s="19"/>
      <c r="J38" s="20"/>
      <c r="K38" s="19"/>
      <c r="L38" s="19"/>
      <c r="M38" s="21"/>
      <c r="N38" s="21"/>
      <c r="O38" s="22"/>
      <c r="P38" s="22"/>
      <c r="Q38" s="22"/>
      <c r="R38" s="17"/>
    </row>
    <row r="39" spans="1:18" ht="15.75" x14ac:dyDescent="0.25">
      <c r="A39" s="74"/>
      <c r="B39" s="74"/>
      <c r="C39" s="74"/>
      <c r="D39" s="80"/>
      <c r="E39" s="71"/>
      <c r="F39" s="16" t="s">
        <v>27</v>
      </c>
      <c r="G39" s="17"/>
      <c r="H39" s="18"/>
      <c r="I39" s="19"/>
      <c r="J39" s="20"/>
      <c r="K39" s="19"/>
      <c r="L39" s="19"/>
      <c r="M39" s="21"/>
      <c r="N39" s="21"/>
      <c r="O39" s="22"/>
      <c r="P39" s="22"/>
      <c r="Q39" s="22"/>
      <c r="R39" s="17"/>
    </row>
    <row r="40" spans="1:18" ht="15.75" x14ac:dyDescent="0.25">
      <c r="A40" s="74"/>
      <c r="B40" s="74"/>
      <c r="C40" s="74"/>
      <c r="D40" s="80"/>
      <c r="E40" s="71"/>
      <c r="F40" s="16" t="s">
        <v>33</v>
      </c>
      <c r="G40" s="17"/>
      <c r="H40" s="18"/>
      <c r="I40" s="23"/>
      <c r="J40" s="20"/>
      <c r="K40" s="19"/>
      <c r="L40" s="19"/>
      <c r="M40" s="21"/>
      <c r="N40" s="21"/>
      <c r="O40" s="22"/>
      <c r="P40" s="22"/>
      <c r="Q40" s="22"/>
      <c r="R40" s="17"/>
    </row>
    <row r="41" spans="1:18" ht="15.75" x14ac:dyDescent="0.25">
      <c r="A41" s="74"/>
      <c r="B41" s="74"/>
      <c r="C41" s="74"/>
      <c r="D41" s="80"/>
      <c r="E41" s="71"/>
      <c r="F41" s="16" t="s">
        <v>34</v>
      </c>
      <c r="G41" s="17">
        <v>36</v>
      </c>
      <c r="H41" s="18">
        <v>4</v>
      </c>
      <c r="I41" s="28">
        <v>1</v>
      </c>
      <c r="J41" s="20">
        <v>4</v>
      </c>
      <c r="K41" s="19">
        <v>332.88</v>
      </c>
      <c r="L41" s="19">
        <f>K41/12/2</f>
        <v>13.87</v>
      </c>
      <c r="M41" s="21"/>
      <c r="N41" s="21"/>
      <c r="O41" s="22"/>
      <c r="P41" s="22"/>
      <c r="Q41" s="22"/>
      <c r="R41" s="17"/>
    </row>
    <row r="42" spans="1:18" ht="15.75" x14ac:dyDescent="0.25">
      <c r="A42" s="74"/>
      <c r="B42" s="74"/>
      <c r="C42" s="74"/>
      <c r="D42" s="80"/>
      <c r="E42" s="71"/>
      <c r="F42" s="16" t="s">
        <v>35</v>
      </c>
      <c r="G42" s="17"/>
      <c r="H42" s="18"/>
      <c r="I42" s="23"/>
      <c r="J42" s="20"/>
      <c r="K42" s="19"/>
      <c r="L42" s="19"/>
      <c r="M42" s="21"/>
      <c r="N42" s="21"/>
      <c r="O42" s="22"/>
      <c r="P42" s="22"/>
      <c r="Q42" s="22"/>
      <c r="R42" s="17"/>
    </row>
    <row r="43" spans="1:18" ht="15.75" x14ac:dyDescent="0.25">
      <c r="A43" s="75"/>
      <c r="B43" s="75"/>
      <c r="C43" s="75"/>
      <c r="D43" s="81"/>
      <c r="E43" s="72"/>
      <c r="F43" s="10" t="s">
        <v>23</v>
      </c>
      <c r="G43" s="11"/>
      <c r="H43" s="12">
        <f>SUM(H38:H42)</f>
        <v>4</v>
      </c>
      <c r="I43" s="12">
        <f t="shared" ref="I43:L43" si="1">SUM(I38:I42)</f>
        <v>1</v>
      </c>
      <c r="J43" s="12">
        <f t="shared" si="1"/>
        <v>4</v>
      </c>
      <c r="K43" s="29">
        <f t="shared" si="1"/>
        <v>332.88</v>
      </c>
      <c r="L43" s="29">
        <f t="shared" si="1"/>
        <v>13.87</v>
      </c>
      <c r="M43" s="22"/>
      <c r="N43" s="22"/>
      <c r="O43" s="22"/>
      <c r="P43" s="17"/>
      <c r="Q43" s="17"/>
      <c r="R43" s="17"/>
    </row>
    <row r="44" spans="1:18" ht="15.75" x14ac:dyDescent="0.25">
      <c r="A44" s="61" t="s">
        <v>47</v>
      </c>
      <c r="B44" s="62"/>
      <c r="C44" s="62"/>
      <c r="D44" s="62"/>
      <c r="E44" s="62"/>
      <c r="F44" s="62"/>
      <c r="G44" s="62"/>
      <c r="H44" s="62"/>
      <c r="I44" s="62"/>
      <c r="J44" s="62"/>
      <c r="K44" s="62"/>
      <c r="L44" s="62"/>
      <c r="M44" s="62"/>
      <c r="N44" s="62"/>
      <c r="O44" s="62"/>
      <c r="P44" s="62"/>
      <c r="Q44" s="62"/>
      <c r="R44" s="63"/>
    </row>
    <row r="45" spans="1:18" ht="15.75" customHeight="1" x14ac:dyDescent="0.25">
      <c r="A45" s="73">
        <v>6</v>
      </c>
      <c r="B45" s="76">
        <v>6815</v>
      </c>
      <c r="C45" s="76" t="s">
        <v>53</v>
      </c>
      <c r="D45" s="79">
        <v>81</v>
      </c>
      <c r="E45" s="70" t="s">
        <v>25</v>
      </c>
      <c r="F45" s="16" t="s">
        <v>26</v>
      </c>
      <c r="G45" s="17"/>
      <c r="H45" s="18"/>
      <c r="I45" s="19"/>
      <c r="J45" s="20"/>
      <c r="K45" s="17"/>
      <c r="L45" s="17"/>
      <c r="M45" s="76"/>
      <c r="N45" s="19"/>
      <c r="O45" s="30"/>
      <c r="P45" s="76"/>
      <c r="Q45" s="17"/>
      <c r="R45" s="17"/>
    </row>
    <row r="46" spans="1:18" ht="15.75" x14ac:dyDescent="0.25">
      <c r="A46" s="74"/>
      <c r="B46" s="77"/>
      <c r="C46" s="77"/>
      <c r="D46" s="80"/>
      <c r="E46" s="71"/>
      <c r="F46" s="16" t="s">
        <v>27</v>
      </c>
      <c r="G46" s="17"/>
      <c r="H46" s="18"/>
      <c r="I46" s="19"/>
      <c r="J46" s="20"/>
      <c r="K46" s="17"/>
      <c r="L46" s="17"/>
      <c r="M46" s="77"/>
      <c r="N46" s="19"/>
      <c r="O46" s="30"/>
      <c r="P46" s="77"/>
      <c r="Q46" s="17"/>
      <c r="R46" s="17"/>
    </row>
    <row r="47" spans="1:18" ht="15.75" x14ac:dyDescent="0.25">
      <c r="A47" s="74"/>
      <c r="B47" s="77"/>
      <c r="C47" s="77"/>
      <c r="D47" s="80"/>
      <c r="E47" s="71"/>
      <c r="F47" s="16" t="s">
        <v>33</v>
      </c>
      <c r="G47" s="17"/>
      <c r="H47" s="18"/>
      <c r="I47" s="23"/>
      <c r="J47" s="20"/>
      <c r="K47" s="17"/>
      <c r="L47" s="17"/>
      <c r="M47" s="77"/>
      <c r="N47" s="21"/>
      <c r="O47" s="30"/>
      <c r="P47" s="77"/>
      <c r="Q47" s="22"/>
      <c r="R47" s="17"/>
    </row>
    <row r="48" spans="1:18" ht="15.75" x14ac:dyDescent="0.25">
      <c r="A48" s="74"/>
      <c r="B48" s="77"/>
      <c r="C48" s="77"/>
      <c r="D48" s="80"/>
      <c r="E48" s="71"/>
      <c r="F48" s="16" t="s">
        <v>34</v>
      </c>
      <c r="G48" s="17">
        <v>36</v>
      </c>
      <c r="H48" s="18">
        <v>4</v>
      </c>
      <c r="I48" s="28">
        <v>1</v>
      </c>
      <c r="J48" s="20">
        <v>4</v>
      </c>
      <c r="K48" s="17">
        <v>236.52</v>
      </c>
      <c r="L48" s="19">
        <f>K48/12/2</f>
        <v>9.8550000000000004</v>
      </c>
      <c r="M48" s="77"/>
      <c r="N48" s="21"/>
      <c r="O48" s="30"/>
      <c r="P48" s="77"/>
      <c r="Q48" s="22"/>
      <c r="R48" s="17"/>
    </row>
    <row r="49" spans="1:18" ht="15.75" x14ac:dyDescent="0.25">
      <c r="A49" s="74"/>
      <c r="B49" s="77"/>
      <c r="C49" s="77"/>
      <c r="D49" s="80"/>
      <c r="E49" s="71"/>
      <c r="F49" s="16" t="s">
        <v>35</v>
      </c>
      <c r="G49" s="17"/>
      <c r="H49" s="18"/>
      <c r="I49" s="23"/>
      <c r="J49" s="20"/>
      <c r="K49" s="17"/>
      <c r="L49" s="17"/>
      <c r="M49" s="77"/>
      <c r="N49" s="21"/>
      <c r="O49" s="30"/>
      <c r="P49" s="77"/>
      <c r="Q49" s="22"/>
      <c r="R49" s="17"/>
    </row>
    <row r="50" spans="1:18" ht="15.75" x14ac:dyDescent="0.25">
      <c r="A50" s="75"/>
      <c r="B50" s="78"/>
      <c r="C50" s="78"/>
      <c r="D50" s="81"/>
      <c r="E50" s="72"/>
      <c r="F50" s="10" t="s">
        <v>23</v>
      </c>
      <c r="G50" s="17"/>
      <c r="H50" s="12">
        <f>SUM(H45:H49)</f>
        <v>4</v>
      </c>
      <c r="I50" s="12">
        <f t="shared" ref="I50:L50" si="2">SUM(I45:I49)</f>
        <v>1</v>
      </c>
      <c r="J50" s="12">
        <f t="shared" si="2"/>
        <v>4</v>
      </c>
      <c r="K50" s="29">
        <f t="shared" si="2"/>
        <v>236.52</v>
      </c>
      <c r="L50" s="29">
        <f t="shared" si="2"/>
        <v>9.8550000000000004</v>
      </c>
      <c r="M50" s="78"/>
      <c r="N50" s="22"/>
      <c r="O50" s="14"/>
      <c r="P50" s="78"/>
      <c r="Q50" s="11"/>
      <c r="R50" s="11"/>
    </row>
  </sheetData>
  <mergeCells count="59">
    <mergeCell ref="A44:R44"/>
    <mergeCell ref="A45:A50"/>
    <mergeCell ref="B45:B50"/>
    <mergeCell ref="C45:C50"/>
    <mergeCell ref="D45:D50"/>
    <mergeCell ref="E45:E50"/>
    <mergeCell ref="M45:M50"/>
    <mergeCell ref="P45:P50"/>
    <mergeCell ref="A37:R37"/>
    <mergeCell ref="A38:A43"/>
    <mergeCell ref="B38:B43"/>
    <mergeCell ref="C38:C43"/>
    <mergeCell ref="D38:D43"/>
    <mergeCell ref="E38:E43"/>
    <mergeCell ref="A30:R30"/>
    <mergeCell ref="A31:A36"/>
    <mergeCell ref="B31:B36"/>
    <mergeCell ref="C31:C36"/>
    <mergeCell ref="D31:D36"/>
    <mergeCell ref="E31:E36"/>
    <mergeCell ref="A23:R23"/>
    <mergeCell ref="A24:A29"/>
    <mergeCell ref="B24:B29"/>
    <mergeCell ref="C24:C29"/>
    <mergeCell ref="D24:D29"/>
    <mergeCell ref="E24:E29"/>
    <mergeCell ref="A16:R16"/>
    <mergeCell ref="A17:A22"/>
    <mergeCell ref="B17:B22"/>
    <mergeCell ref="C17:C22"/>
    <mergeCell ref="D17:D22"/>
    <mergeCell ref="E17:E22"/>
    <mergeCell ref="O2:R4"/>
    <mergeCell ref="A9:R9"/>
    <mergeCell ref="A10:A15"/>
    <mergeCell ref="B10:B15"/>
    <mergeCell ref="C10:C15"/>
    <mergeCell ref="D10:D15"/>
    <mergeCell ref="E10:E15"/>
    <mergeCell ref="O7:O8"/>
    <mergeCell ref="P7:P8"/>
    <mergeCell ref="Q7:Q8"/>
    <mergeCell ref="R7:R8"/>
    <mergeCell ref="A1:R1"/>
    <mergeCell ref="C5:R5"/>
    <mergeCell ref="A7:A8"/>
    <mergeCell ref="B7:B8"/>
    <mergeCell ref="C7:C8"/>
    <mergeCell ref="D7:D8"/>
    <mergeCell ref="E7:E8"/>
    <mergeCell ref="F7:F8"/>
    <mergeCell ref="G7:G8"/>
    <mergeCell ref="H7:H8"/>
    <mergeCell ref="I7:I8"/>
    <mergeCell ref="J7:J8"/>
    <mergeCell ref="K7:K8"/>
    <mergeCell ref="L7:L8"/>
    <mergeCell ref="M7:M8"/>
    <mergeCell ref="N7:N8"/>
  </mergeCells>
  <pageMargins left="0.25" right="0.25" top="0.75" bottom="0.75" header="0.3" footer="0.3"/>
  <pageSetup paperSize="9" scale="4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4"/>
  <sheetViews>
    <sheetView view="pageBreakPreview" topLeftCell="A3" zoomScale="85" zoomScaleNormal="85" zoomScaleSheetLayoutView="85" workbookViewId="0">
      <selection activeCell="L10" sqref="L10"/>
    </sheetView>
  </sheetViews>
  <sheetFormatPr defaultRowHeight="15" x14ac:dyDescent="0.25"/>
  <cols>
    <col min="2" max="2" width="26.7109375" customWidth="1"/>
    <col min="3" max="3" width="20.7109375" customWidth="1"/>
    <col min="4" max="8" width="26.140625" customWidth="1"/>
  </cols>
  <sheetData>
    <row r="1" spans="1:8" ht="18.75" x14ac:dyDescent="0.3">
      <c r="A1" s="40"/>
      <c r="B1" s="40"/>
      <c r="C1" s="40"/>
      <c r="D1" s="40"/>
      <c r="E1" s="40"/>
      <c r="F1" s="40"/>
      <c r="G1" s="40"/>
      <c r="H1" s="40"/>
    </row>
    <row r="2" spans="1:8" ht="99.75" customHeight="1" x14ac:dyDescent="0.25">
      <c r="F2" s="39" t="s">
        <v>37</v>
      </c>
      <c r="G2" s="39"/>
      <c r="H2" s="39"/>
    </row>
    <row r="3" spans="1:8" ht="19.5" customHeight="1" x14ac:dyDescent="0.25"/>
    <row r="4" spans="1:8" ht="66.75" customHeight="1" x14ac:dyDescent="0.25">
      <c r="A4" s="43" t="s">
        <v>7</v>
      </c>
      <c r="B4" s="43"/>
      <c r="C4" s="43"/>
      <c r="D4" s="43"/>
      <c r="E4" s="43"/>
      <c r="F4" s="43"/>
      <c r="G4" s="43"/>
      <c r="H4" s="43"/>
    </row>
    <row r="5" spans="1:8" ht="19.5" customHeight="1" x14ac:dyDescent="0.35">
      <c r="A5" s="33"/>
      <c r="B5" s="33"/>
      <c r="C5" s="33"/>
      <c r="D5" s="33"/>
      <c r="E5" s="33"/>
      <c r="F5" s="33"/>
      <c r="G5" s="33"/>
      <c r="H5" s="33"/>
    </row>
    <row r="6" spans="1:8" ht="37.5" customHeight="1" x14ac:dyDescent="0.25">
      <c r="A6" s="41" t="s">
        <v>28</v>
      </c>
      <c r="B6" s="41" t="s">
        <v>31</v>
      </c>
      <c r="C6" s="41" t="s">
        <v>6</v>
      </c>
      <c r="D6" s="42" t="s">
        <v>21</v>
      </c>
      <c r="E6" s="42"/>
      <c r="F6" s="42"/>
      <c r="G6" s="42"/>
      <c r="H6" s="42"/>
    </row>
    <row r="7" spans="1:8" ht="40.5" customHeight="1" x14ac:dyDescent="0.25">
      <c r="A7" s="41"/>
      <c r="B7" s="41"/>
      <c r="C7" s="41"/>
      <c r="D7" s="34" t="s">
        <v>1</v>
      </c>
      <c r="E7" s="34" t="s">
        <v>2</v>
      </c>
      <c r="F7" s="34" t="s">
        <v>3</v>
      </c>
      <c r="G7" s="34" t="s">
        <v>4</v>
      </c>
      <c r="H7" s="34" t="s">
        <v>5</v>
      </c>
    </row>
    <row r="8" spans="1:8" ht="15" customHeight="1" x14ac:dyDescent="0.25">
      <c r="A8" s="44" t="s">
        <v>39</v>
      </c>
      <c r="B8" s="45"/>
      <c r="C8" s="45"/>
      <c r="D8" s="45"/>
      <c r="E8" s="45"/>
      <c r="F8" s="45"/>
      <c r="G8" s="45"/>
      <c r="H8" s="45"/>
    </row>
    <row r="9" spans="1:8" ht="20.25" x14ac:dyDescent="0.25">
      <c r="A9" s="46">
        <v>1</v>
      </c>
      <c r="B9" s="46" t="s">
        <v>40</v>
      </c>
      <c r="C9" s="46" t="s">
        <v>50</v>
      </c>
      <c r="D9" s="38">
        <v>647274</v>
      </c>
      <c r="E9" s="38">
        <v>647274</v>
      </c>
      <c r="F9" s="38">
        <v>647274</v>
      </c>
      <c r="G9" s="38">
        <v>647274</v>
      </c>
      <c r="H9" s="38">
        <v>647274</v>
      </c>
    </row>
    <row r="10" spans="1:8" ht="46.5" customHeight="1" x14ac:dyDescent="0.25">
      <c r="A10" s="47"/>
      <c r="B10" s="47"/>
      <c r="C10" s="47"/>
      <c r="D10" s="49" t="s">
        <v>22</v>
      </c>
      <c r="E10" s="45"/>
      <c r="F10" s="45"/>
      <c r="G10" s="45"/>
      <c r="H10" s="45"/>
    </row>
    <row r="11" spans="1:8" ht="20.25" x14ac:dyDescent="0.25">
      <c r="A11" s="48"/>
      <c r="B11" s="48"/>
      <c r="C11" s="48"/>
      <c r="D11" s="31">
        <v>7</v>
      </c>
      <c r="E11" s="32">
        <v>7</v>
      </c>
      <c r="F11" s="32">
        <v>7</v>
      </c>
      <c r="G11" s="32">
        <v>7</v>
      </c>
      <c r="H11" s="32">
        <v>7</v>
      </c>
    </row>
    <row r="12" spans="1:8" ht="20.25" x14ac:dyDescent="0.25">
      <c r="A12" s="50" t="s">
        <v>41</v>
      </c>
      <c r="B12" s="51"/>
      <c r="C12" s="51"/>
      <c r="D12" s="51"/>
      <c r="E12" s="51"/>
      <c r="F12" s="51"/>
      <c r="G12" s="51"/>
      <c r="H12" s="51"/>
    </row>
    <row r="13" spans="1:8" ht="20.25" x14ac:dyDescent="0.25">
      <c r="A13" s="46">
        <v>3</v>
      </c>
      <c r="B13" s="46">
        <v>6867</v>
      </c>
      <c r="C13" s="46" t="s">
        <v>51</v>
      </c>
      <c r="D13" s="38">
        <v>152080</v>
      </c>
      <c r="E13" s="38">
        <v>152080</v>
      </c>
      <c r="F13" s="38">
        <v>152080</v>
      </c>
      <c r="G13" s="38">
        <v>152080</v>
      </c>
      <c r="H13" s="38">
        <v>152080</v>
      </c>
    </row>
    <row r="14" spans="1:8" ht="42.75" customHeight="1" x14ac:dyDescent="0.25">
      <c r="A14" s="47"/>
      <c r="B14" s="47"/>
      <c r="C14" s="47"/>
      <c r="D14" s="49" t="s">
        <v>22</v>
      </c>
      <c r="E14" s="45"/>
      <c r="F14" s="45"/>
      <c r="G14" s="45"/>
      <c r="H14" s="45"/>
    </row>
    <row r="15" spans="1:8" ht="20.25" x14ac:dyDescent="0.25">
      <c r="A15" s="48"/>
      <c r="B15" s="48"/>
      <c r="C15" s="48"/>
      <c r="D15" s="31">
        <v>7</v>
      </c>
      <c r="E15" s="31">
        <v>7</v>
      </c>
      <c r="F15" s="31">
        <v>7</v>
      </c>
      <c r="G15" s="31">
        <v>7</v>
      </c>
      <c r="H15" s="31">
        <v>7</v>
      </c>
    </row>
    <row r="16" spans="1:8" ht="20.25" x14ac:dyDescent="0.25">
      <c r="A16" s="50" t="s">
        <v>42</v>
      </c>
      <c r="B16" s="51"/>
      <c r="C16" s="51"/>
      <c r="D16" s="51"/>
      <c r="E16" s="51"/>
      <c r="F16" s="51"/>
      <c r="G16" s="51"/>
      <c r="H16" s="51"/>
    </row>
    <row r="17" spans="1:8" ht="20.25" x14ac:dyDescent="0.25">
      <c r="A17" s="46">
        <v>4</v>
      </c>
      <c r="B17" s="46" t="s">
        <v>43</v>
      </c>
      <c r="C17" s="46" t="s">
        <v>54</v>
      </c>
      <c r="D17" s="38">
        <v>397218</v>
      </c>
      <c r="E17" s="38">
        <v>397218</v>
      </c>
      <c r="F17" s="38">
        <v>397218</v>
      </c>
      <c r="G17" s="38">
        <v>397218</v>
      </c>
      <c r="H17" s="38">
        <v>397218</v>
      </c>
    </row>
    <row r="18" spans="1:8" ht="39.75" customHeight="1" x14ac:dyDescent="0.25">
      <c r="A18" s="47"/>
      <c r="B18" s="47"/>
      <c r="C18" s="47"/>
      <c r="D18" s="49" t="s">
        <v>22</v>
      </c>
      <c r="E18" s="45"/>
      <c r="F18" s="45"/>
      <c r="G18" s="45"/>
      <c r="H18" s="45"/>
    </row>
    <row r="19" spans="1:8" ht="20.25" x14ac:dyDescent="0.25">
      <c r="A19" s="48"/>
      <c r="B19" s="48"/>
      <c r="C19" s="48"/>
      <c r="D19" s="31">
        <v>7</v>
      </c>
      <c r="E19" s="32">
        <v>7</v>
      </c>
      <c r="F19" s="32">
        <v>7</v>
      </c>
      <c r="G19" s="32">
        <v>7</v>
      </c>
      <c r="H19" s="32">
        <v>7</v>
      </c>
    </row>
    <row r="20" spans="1:8" ht="20.25" x14ac:dyDescent="0.25">
      <c r="A20" s="50" t="s">
        <v>44</v>
      </c>
      <c r="B20" s="51"/>
      <c r="C20" s="51"/>
      <c r="D20" s="51"/>
      <c r="E20" s="51"/>
      <c r="F20" s="51"/>
      <c r="G20" s="51"/>
      <c r="H20" s="51"/>
    </row>
    <row r="21" spans="1:8" ht="20.25" x14ac:dyDescent="0.25">
      <c r="A21" s="46">
        <v>5</v>
      </c>
      <c r="B21" s="46" t="s">
        <v>45</v>
      </c>
      <c r="C21" s="46" t="s">
        <v>55</v>
      </c>
      <c r="D21" s="38">
        <v>249970</v>
      </c>
      <c r="E21" s="38">
        <v>249970</v>
      </c>
      <c r="F21" s="38">
        <v>249970</v>
      </c>
      <c r="G21" s="38">
        <v>249970</v>
      </c>
      <c r="H21" s="38">
        <v>249970</v>
      </c>
    </row>
    <row r="22" spans="1:8" ht="39.75" customHeight="1" x14ac:dyDescent="0.25">
      <c r="A22" s="47"/>
      <c r="B22" s="47"/>
      <c r="C22" s="47"/>
      <c r="D22" s="49" t="s">
        <v>22</v>
      </c>
      <c r="E22" s="45"/>
      <c r="F22" s="45"/>
      <c r="G22" s="45"/>
      <c r="H22" s="45"/>
    </row>
    <row r="23" spans="1:8" ht="20.25" x14ac:dyDescent="0.25">
      <c r="A23" s="48"/>
      <c r="B23" s="48"/>
      <c r="C23" s="48"/>
      <c r="D23" s="31">
        <v>7</v>
      </c>
      <c r="E23" s="32">
        <v>7</v>
      </c>
      <c r="F23" s="32">
        <v>7</v>
      </c>
      <c r="G23" s="32">
        <v>7</v>
      </c>
      <c r="H23" s="32">
        <v>7</v>
      </c>
    </row>
    <row r="24" spans="1:8" ht="20.25" x14ac:dyDescent="0.25">
      <c r="A24" s="50" t="s">
        <v>46</v>
      </c>
      <c r="B24" s="51"/>
      <c r="C24" s="51"/>
      <c r="D24" s="51"/>
      <c r="E24" s="51"/>
      <c r="F24" s="51"/>
      <c r="G24" s="51"/>
      <c r="H24" s="51"/>
    </row>
    <row r="25" spans="1:8" ht="20.25" x14ac:dyDescent="0.25">
      <c r="A25" s="46">
        <v>6</v>
      </c>
      <c r="B25" s="46">
        <v>6876</v>
      </c>
      <c r="C25" s="46" t="s">
        <v>52</v>
      </c>
      <c r="D25" s="38">
        <v>151072</v>
      </c>
      <c r="E25" s="38">
        <v>151072</v>
      </c>
      <c r="F25" s="38">
        <v>151072</v>
      </c>
      <c r="G25" s="38">
        <v>151072</v>
      </c>
      <c r="H25" s="38">
        <v>151072</v>
      </c>
    </row>
    <row r="26" spans="1:8" ht="40.5" customHeight="1" x14ac:dyDescent="0.25">
      <c r="A26" s="47"/>
      <c r="B26" s="47"/>
      <c r="C26" s="47"/>
      <c r="D26" s="49" t="s">
        <v>22</v>
      </c>
      <c r="E26" s="45"/>
      <c r="F26" s="45"/>
      <c r="G26" s="45"/>
      <c r="H26" s="45"/>
    </row>
    <row r="27" spans="1:8" ht="20.25" x14ac:dyDescent="0.25">
      <c r="A27" s="48"/>
      <c r="B27" s="48"/>
      <c r="C27" s="48"/>
      <c r="D27" s="31">
        <v>7</v>
      </c>
      <c r="E27" s="31">
        <v>7</v>
      </c>
      <c r="F27" s="31">
        <v>7</v>
      </c>
      <c r="G27" s="31">
        <v>7</v>
      </c>
      <c r="H27" s="31">
        <v>7</v>
      </c>
    </row>
    <row r="28" spans="1:8" ht="20.25" x14ac:dyDescent="0.25">
      <c r="A28" s="52" t="s">
        <v>47</v>
      </c>
      <c r="B28" s="53"/>
      <c r="C28" s="53"/>
      <c r="D28" s="53"/>
      <c r="E28" s="53"/>
      <c r="F28" s="53"/>
      <c r="G28" s="53"/>
      <c r="H28" s="53"/>
    </row>
    <row r="29" spans="1:8" ht="20.25" x14ac:dyDescent="0.25">
      <c r="A29" s="54">
        <v>7</v>
      </c>
      <c r="B29" s="54">
        <v>6815</v>
      </c>
      <c r="C29" s="54" t="s">
        <v>53</v>
      </c>
      <c r="D29" s="38">
        <v>112557</v>
      </c>
      <c r="E29" s="38">
        <v>112557</v>
      </c>
      <c r="F29" s="38">
        <v>112557</v>
      </c>
      <c r="G29" s="38">
        <v>112557</v>
      </c>
      <c r="H29" s="38">
        <v>112557</v>
      </c>
    </row>
    <row r="30" spans="1:8" ht="42.75" customHeight="1" x14ac:dyDescent="0.25">
      <c r="A30" s="54"/>
      <c r="B30" s="54"/>
      <c r="C30" s="54"/>
      <c r="D30" s="49" t="s">
        <v>22</v>
      </c>
      <c r="E30" s="45"/>
      <c r="F30" s="45"/>
      <c r="G30" s="45"/>
      <c r="H30" s="45"/>
    </row>
    <row r="31" spans="1:8" ht="20.25" x14ac:dyDescent="0.25">
      <c r="A31" s="54"/>
      <c r="B31" s="54"/>
      <c r="C31" s="54"/>
      <c r="D31" s="31">
        <v>7</v>
      </c>
      <c r="E31" s="32">
        <v>7</v>
      </c>
      <c r="F31" s="32">
        <v>7</v>
      </c>
      <c r="G31" s="32">
        <v>7</v>
      </c>
      <c r="H31" s="32">
        <v>7</v>
      </c>
    </row>
    <row r="32" spans="1:8" ht="21" x14ac:dyDescent="0.35">
      <c r="A32" s="33"/>
      <c r="B32" s="33"/>
      <c r="C32" s="33"/>
      <c r="D32" s="33"/>
      <c r="E32" s="33"/>
      <c r="F32" s="33"/>
      <c r="G32" s="33"/>
      <c r="H32" s="33"/>
    </row>
    <row r="33" spans="1:8" ht="21" x14ac:dyDescent="0.35">
      <c r="A33" s="33"/>
      <c r="B33" s="33"/>
      <c r="C33" s="33"/>
      <c r="D33" s="33"/>
      <c r="E33" s="33"/>
      <c r="F33" s="33"/>
      <c r="G33" s="33"/>
      <c r="H33" s="33"/>
    </row>
    <row r="34" spans="1:8" x14ac:dyDescent="0.35">
      <c r="A34" s="33"/>
      <c r="B34" s="33"/>
      <c r="C34" s="33"/>
      <c r="D34" s="33"/>
      <c r="E34" s="33"/>
      <c r="F34" s="33"/>
      <c r="G34" s="33"/>
      <c r="H34" s="33"/>
    </row>
  </sheetData>
  <mergeCells count="37">
    <mergeCell ref="A28:H28"/>
    <mergeCell ref="A29:A31"/>
    <mergeCell ref="B29:B31"/>
    <mergeCell ref="C29:C31"/>
    <mergeCell ref="D30:H30"/>
    <mergeCell ref="A24:H24"/>
    <mergeCell ref="A25:A27"/>
    <mergeCell ref="B25:B27"/>
    <mergeCell ref="C25:C27"/>
    <mergeCell ref="D26:H26"/>
    <mergeCell ref="A20:H20"/>
    <mergeCell ref="A21:A23"/>
    <mergeCell ref="B21:B23"/>
    <mergeCell ref="C21:C23"/>
    <mergeCell ref="D22:H22"/>
    <mergeCell ref="A16:H16"/>
    <mergeCell ref="A17:A19"/>
    <mergeCell ref="B17:B19"/>
    <mergeCell ref="C17:C19"/>
    <mergeCell ref="D18:H18"/>
    <mergeCell ref="A12:H12"/>
    <mergeCell ref="A13:A15"/>
    <mergeCell ref="B13:B15"/>
    <mergeCell ref="C13:C15"/>
    <mergeCell ref="D14:H14"/>
    <mergeCell ref="A8:H8"/>
    <mergeCell ref="A9:A11"/>
    <mergeCell ref="B9:B11"/>
    <mergeCell ref="C9:C11"/>
    <mergeCell ref="D10:H10"/>
    <mergeCell ref="A1:H1"/>
    <mergeCell ref="A6:A7"/>
    <mergeCell ref="B6:B7"/>
    <mergeCell ref="C6:C7"/>
    <mergeCell ref="D6:H6"/>
    <mergeCell ref="A4:H4"/>
    <mergeCell ref="F2:H2"/>
  </mergeCells>
  <phoneticPr fontId="14" type="noConversion"/>
  <pageMargins left="0.25" right="0.25" top="0.75" bottom="0.75" header="0.3" footer="0.3"/>
  <pageSetup paperSize="9" scale="76" fitToHeight="0" orientation="landscape" r:id="rId1"/>
  <rowBreaks count="1" manualBreakCount="1">
    <brk id="19"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I50"/>
  <sheetViews>
    <sheetView view="pageBreakPreview" topLeftCell="A6" zoomScaleNormal="100" zoomScaleSheetLayoutView="100" workbookViewId="0">
      <selection activeCell="O8" sqref="O8"/>
    </sheetView>
  </sheetViews>
  <sheetFormatPr defaultRowHeight="15" x14ac:dyDescent="0.25"/>
  <cols>
    <col min="1" max="1" width="6" bestFit="1" customWidth="1"/>
    <col min="2" max="2" width="21.42578125" customWidth="1"/>
    <col min="3" max="3" width="21.28515625" customWidth="1"/>
    <col min="4" max="4" width="15.5703125" customWidth="1"/>
    <col min="5" max="9" width="13.7109375" customWidth="1"/>
  </cols>
  <sheetData>
    <row r="1" spans="1:9" ht="18.75" x14ac:dyDescent="0.3">
      <c r="A1" s="40"/>
      <c r="B1" s="40"/>
      <c r="C1" s="40"/>
      <c r="D1" s="40"/>
      <c r="E1" s="40"/>
      <c r="F1" s="40"/>
      <c r="G1" s="40"/>
      <c r="H1" s="40"/>
      <c r="I1" s="40"/>
    </row>
    <row r="2" spans="1:9" ht="95.25" customHeight="1" x14ac:dyDescent="0.25">
      <c r="F2" s="39" t="s">
        <v>38</v>
      </c>
      <c r="G2" s="39"/>
      <c r="H2" s="39"/>
      <c r="I2" s="39"/>
    </row>
    <row r="4" spans="1:9" ht="33.75" customHeight="1" x14ac:dyDescent="0.25">
      <c r="A4" s="87" t="s">
        <v>32</v>
      </c>
      <c r="B4" s="87"/>
      <c r="C4" s="87"/>
      <c r="D4" s="87"/>
      <c r="E4" s="87"/>
      <c r="F4" s="87"/>
      <c r="G4" s="87"/>
      <c r="H4" s="87"/>
      <c r="I4" s="87"/>
    </row>
    <row r="6" spans="1:9" ht="24.75" customHeight="1" x14ac:dyDescent="0.25">
      <c r="A6" s="86" t="s">
        <v>28</v>
      </c>
      <c r="B6" s="86" t="s">
        <v>31</v>
      </c>
      <c r="C6" s="86" t="s">
        <v>6</v>
      </c>
      <c r="D6" s="86" t="s">
        <v>0</v>
      </c>
      <c r="E6" s="86" t="s">
        <v>24</v>
      </c>
      <c r="F6" s="86"/>
      <c r="G6" s="86"/>
      <c r="H6" s="86"/>
      <c r="I6" s="86"/>
    </row>
    <row r="7" spans="1:9" ht="18" customHeight="1" x14ac:dyDescent="0.25">
      <c r="A7" s="86"/>
      <c r="B7" s="86"/>
      <c r="C7" s="86"/>
      <c r="D7" s="86"/>
      <c r="E7" s="86"/>
      <c r="F7" s="86"/>
      <c r="G7" s="86"/>
      <c r="H7" s="86"/>
      <c r="I7" s="86"/>
    </row>
    <row r="8" spans="1:9" ht="15.75" x14ac:dyDescent="0.25">
      <c r="A8" s="86"/>
      <c r="B8" s="86"/>
      <c r="C8" s="86"/>
      <c r="D8" s="86"/>
      <c r="E8" s="1" t="s">
        <v>1</v>
      </c>
      <c r="F8" s="1" t="s">
        <v>2</v>
      </c>
      <c r="G8" s="1" t="s">
        <v>3</v>
      </c>
      <c r="H8" s="1" t="s">
        <v>4</v>
      </c>
      <c r="I8" s="1" t="s">
        <v>5</v>
      </c>
    </row>
    <row r="9" spans="1:9" s="13" customFormat="1" x14ac:dyDescent="0.25">
      <c r="A9" s="88" t="s">
        <v>56</v>
      </c>
      <c r="B9" s="88"/>
      <c r="C9" s="88"/>
      <c r="D9" s="88"/>
      <c r="E9" s="89"/>
      <c r="F9" s="88"/>
      <c r="G9" s="88"/>
      <c r="H9" s="88"/>
      <c r="I9" s="88"/>
    </row>
    <row r="10" spans="1:9" s="13" customFormat="1" ht="15" customHeight="1" x14ac:dyDescent="0.25">
      <c r="A10" s="82">
        <v>1</v>
      </c>
      <c r="B10" s="64" t="s">
        <v>40</v>
      </c>
      <c r="C10" s="64" t="s">
        <v>50</v>
      </c>
      <c r="D10" s="16" t="s">
        <v>26</v>
      </c>
      <c r="E10" s="35">
        <v>15184.066999999999</v>
      </c>
      <c r="F10" s="35">
        <v>15184.066999999999</v>
      </c>
      <c r="G10" s="35">
        <v>15184.066999999999</v>
      </c>
      <c r="H10" s="35">
        <v>15184.066999999999</v>
      </c>
      <c r="I10" s="35">
        <v>15184.066999999999</v>
      </c>
    </row>
    <row r="11" spans="1:9" s="13" customFormat="1" ht="15.75" x14ac:dyDescent="0.25">
      <c r="A11" s="83"/>
      <c r="B11" s="65"/>
      <c r="C11" s="65"/>
      <c r="D11" s="16" t="s">
        <v>27</v>
      </c>
      <c r="E11" s="35">
        <v>36123.904999999999</v>
      </c>
      <c r="F11" s="35">
        <v>36123.904999999999</v>
      </c>
      <c r="G11" s="35">
        <v>36123.904999999999</v>
      </c>
      <c r="H11" s="35">
        <v>36123.904999999999</v>
      </c>
      <c r="I11" s="35">
        <v>36123.904999999999</v>
      </c>
    </row>
    <row r="12" spans="1:9" s="13" customFormat="1" ht="15.75" x14ac:dyDescent="0.25">
      <c r="A12" s="83"/>
      <c r="B12" s="65"/>
      <c r="C12" s="65"/>
      <c r="D12" s="16" t="s">
        <v>33</v>
      </c>
      <c r="E12" s="35">
        <v>9570.4310000000005</v>
      </c>
      <c r="F12" s="35">
        <v>9570.4310000000005</v>
      </c>
      <c r="G12" s="35">
        <v>9570.4310000000005</v>
      </c>
      <c r="H12" s="35">
        <v>9570.4310000000005</v>
      </c>
      <c r="I12" s="35">
        <v>9570.4310000000005</v>
      </c>
    </row>
    <row r="13" spans="1:9" s="13" customFormat="1" ht="15" customHeight="1" x14ac:dyDescent="0.25">
      <c r="A13" s="83"/>
      <c r="B13" s="65"/>
      <c r="C13" s="65"/>
      <c r="D13" s="16" t="s">
        <v>34</v>
      </c>
      <c r="E13" s="36"/>
      <c r="F13" s="35"/>
      <c r="G13" s="35"/>
      <c r="H13" s="35"/>
      <c r="I13" s="35"/>
    </row>
    <row r="14" spans="1:9" s="13" customFormat="1" ht="14.25" customHeight="1" x14ac:dyDescent="0.25">
      <c r="A14" s="83"/>
      <c r="B14" s="65"/>
      <c r="C14" s="65"/>
      <c r="D14" s="16" t="s">
        <v>35</v>
      </c>
      <c r="E14" s="35"/>
      <c r="F14" s="35"/>
      <c r="G14" s="35"/>
      <c r="H14" s="35"/>
      <c r="I14" s="35"/>
    </row>
    <row r="15" spans="1:9" s="13" customFormat="1" ht="15.75" x14ac:dyDescent="0.25">
      <c r="A15" s="83"/>
      <c r="B15" s="66"/>
      <c r="C15" s="66"/>
      <c r="D15" s="10" t="s">
        <v>23</v>
      </c>
      <c r="E15" s="37">
        <f>SUM(E10:E12)</f>
        <v>60878.402999999991</v>
      </c>
      <c r="F15" s="37">
        <f>E15</f>
        <v>60878.402999999991</v>
      </c>
      <c r="G15" s="37">
        <f t="shared" ref="G15:I15" si="0">F15</f>
        <v>60878.402999999991</v>
      </c>
      <c r="H15" s="37">
        <f t="shared" si="0"/>
        <v>60878.402999999991</v>
      </c>
      <c r="I15" s="37">
        <f t="shared" si="0"/>
        <v>60878.402999999991</v>
      </c>
    </row>
    <row r="16" spans="1:9" s="13" customFormat="1" x14ac:dyDescent="0.25">
      <c r="A16" s="85" t="s">
        <v>57</v>
      </c>
      <c r="B16" s="85"/>
      <c r="C16" s="85"/>
      <c r="D16" s="85"/>
      <c r="E16" s="85"/>
      <c r="F16" s="85"/>
      <c r="G16" s="85"/>
      <c r="H16" s="85"/>
      <c r="I16" s="85"/>
    </row>
    <row r="17" spans="1:9" s="13" customFormat="1" ht="15.75" x14ac:dyDescent="0.25">
      <c r="A17" s="82">
        <v>2</v>
      </c>
      <c r="B17" s="73">
        <v>6867</v>
      </c>
      <c r="C17" s="76" t="s">
        <v>51</v>
      </c>
      <c r="D17" s="16" t="s">
        <v>26</v>
      </c>
      <c r="E17" s="35"/>
      <c r="F17" s="35"/>
      <c r="G17" s="35"/>
      <c r="H17" s="35"/>
      <c r="I17" s="35"/>
    </row>
    <row r="18" spans="1:9" s="13" customFormat="1" ht="15.75" x14ac:dyDescent="0.25">
      <c r="A18" s="83"/>
      <c r="B18" s="74"/>
      <c r="C18" s="77"/>
      <c r="D18" s="16" t="s">
        <v>27</v>
      </c>
      <c r="E18" s="35"/>
      <c r="F18" s="35"/>
      <c r="G18" s="35"/>
      <c r="H18" s="35"/>
      <c r="I18" s="35"/>
    </row>
    <row r="19" spans="1:9" s="13" customFormat="1" ht="15.75" x14ac:dyDescent="0.25">
      <c r="A19" s="83"/>
      <c r="B19" s="74"/>
      <c r="C19" s="77"/>
      <c r="D19" s="16" t="s">
        <v>33</v>
      </c>
      <c r="E19" s="35"/>
      <c r="F19" s="35"/>
      <c r="G19" s="35"/>
      <c r="H19" s="35"/>
      <c r="I19" s="35"/>
    </row>
    <row r="20" spans="1:9" s="13" customFormat="1" ht="15.75" x14ac:dyDescent="0.25">
      <c r="A20" s="83"/>
      <c r="B20" s="74"/>
      <c r="C20" s="77"/>
      <c r="D20" s="16" t="s">
        <v>34</v>
      </c>
      <c r="E20" s="35">
        <v>676.16300000000001</v>
      </c>
      <c r="F20" s="35">
        <v>676.16300000000001</v>
      </c>
      <c r="G20" s="35">
        <v>676.16300000000001</v>
      </c>
      <c r="H20" s="35">
        <v>676.16300000000001</v>
      </c>
      <c r="I20" s="35">
        <v>676.16300000000001</v>
      </c>
    </row>
    <row r="21" spans="1:9" s="13" customFormat="1" ht="15.75" x14ac:dyDescent="0.25">
      <c r="A21" s="83"/>
      <c r="B21" s="74"/>
      <c r="C21" s="77"/>
      <c r="D21" s="16" t="s">
        <v>35</v>
      </c>
      <c r="E21" s="35"/>
      <c r="F21" s="35"/>
      <c r="G21" s="35"/>
      <c r="H21" s="35"/>
      <c r="I21" s="35"/>
    </row>
    <row r="22" spans="1:9" s="13" customFormat="1" ht="15.75" x14ac:dyDescent="0.25">
      <c r="A22" s="84"/>
      <c r="B22" s="75"/>
      <c r="C22" s="78"/>
      <c r="D22" s="10" t="s">
        <v>23</v>
      </c>
      <c r="E22" s="37">
        <f>E20</f>
        <v>676.16300000000001</v>
      </c>
      <c r="F22" s="37">
        <f t="shared" ref="F22:I22" si="1">F20</f>
        <v>676.16300000000001</v>
      </c>
      <c r="G22" s="37">
        <f t="shared" si="1"/>
        <v>676.16300000000001</v>
      </c>
      <c r="H22" s="37">
        <f t="shared" si="1"/>
        <v>676.16300000000001</v>
      </c>
      <c r="I22" s="37">
        <f t="shared" si="1"/>
        <v>676.16300000000001</v>
      </c>
    </row>
    <row r="23" spans="1:9" s="13" customFormat="1" x14ac:dyDescent="0.25">
      <c r="A23" s="85" t="s">
        <v>58</v>
      </c>
      <c r="B23" s="85"/>
      <c r="C23" s="85"/>
      <c r="D23" s="85"/>
      <c r="E23" s="85"/>
      <c r="F23" s="85"/>
      <c r="G23" s="85"/>
      <c r="H23" s="85"/>
      <c r="I23" s="85"/>
    </row>
    <row r="24" spans="1:9" s="13" customFormat="1" ht="15.75" customHeight="1" x14ac:dyDescent="0.25">
      <c r="A24" s="82">
        <v>3</v>
      </c>
      <c r="B24" s="73" t="s">
        <v>43</v>
      </c>
      <c r="C24" s="76" t="s">
        <v>54</v>
      </c>
      <c r="D24" s="16" t="s">
        <v>26</v>
      </c>
      <c r="E24" s="35"/>
      <c r="F24" s="35"/>
      <c r="G24" s="35"/>
      <c r="H24" s="35"/>
      <c r="I24" s="35"/>
    </row>
    <row r="25" spans="1:9" s="13" customFormat="1" ht="15.75" x14ac:dyDescent="0.25">
      <c r="A25" s="83"/>
      <c r="B25" s="74"/>
      <c r="C25" s="77"/>
      <c r="D25" s="16" t="s">
        <v>27</v>
      </c>
      <c r="E25" s="35"/>
      <c r="F25" s="35"/>
      <c r="G25" s="35"/>
      <c r="H25" s="35"/>
      <c r="I25" s="35"/>
    </row>
    <row r="26" spans="1:9" s="13" customFormat="1" ht="15.75" x14ac:dyDescent="0.25">
      <c r="A26" s="83"/>
      <c r="B26" s="74"/>
      <c r="C26" s="77"/>
      <c r="D26" s="16" t="s">
        <v>33</v>
      </c>
      <c r="E26" s="35"/>
      <c r="F26" s="35"/>
      <c r="G26" s="35"/>
      <c r="H26" s="35"/>
      <c r="I26" s="35"/>
    </row>
    <row r="27" spans="1:9" s="13" customFormat="1" ht="15.75" x14ac:dyDescent="0.25">
      <c r="A27" s="83"/>
      <c r="B27" s="74"/>
      <c r="C27" s="77"/>
      <c r="D27" s="16" t="s">
        <v>34</v>
      </c>
      <c r="E27" s="35">
        <v>3797.933</v>
      </c>
      <c r="F27" s="35">
        <v>3797.933</v>
      </c>
      <c r="G27" s="35">
        <v>3797.933</v>
      </c>
      <c r="H27" s="35">
        <v>3797.933</v>
      </c>
      <c r="I27" s="35">
        <v>3797.933</v>
      </c>
    </row>
    <row r="28" spans="1:9" s="13" customFormat="1" ht="15.75" x14ac:dyDescent="0.25">
      <c r="A28" s="83"/>
      <c r="B28" s="74"/>
      <c r="C28" s="77"/>
      <c r="D28" s="16" t="s">
        <v>35</v>
      </c>
      <c r="E28" s="35"/>
      <c r="F28" s="35"/>
      <c r="G28" s="35"/>
      <c r="H28" s="35"/>
      <c r="I28" s="35"/>
    </row>
    <row r="29" spans="1:9" s="13" customFormat="1" ht="15.75" x14ac:dyDescent="0.25">
      <c r="A29" s="84"/>
      <c r="B29" s="75"/>
      <c r="C29" s="78"/>
      <c r="D29" s="10" t="s">
        <v>23</v>
      </c>
      <c r="E29" s="37">
        <f>E27</f>
        <v>3797.933</v>
      </c>
      <c r="F29" s="37">
        <f t="shared" ref="F29:I29" si="2">F27</f>
        <v>3797.933</v>
      </c>
      <c r="G29" s="37">
        <f t="shared" si="2"/>
        <v>3797.933</v>
      </c>
      <c r="H29" s="37">
        <f t="shared" si="2"/>
        <v>3797.933</v>
      </c>
      <c r="I29" s="37">
        <f t="shared" si="2"/>
        <v>3797.933</v>
      </c>
    </row>
    <row r="30" spans="1:9" s="13" customFormat="1" x14ac:dyDescent="0.25">
      <c r="A30" s="85" t="s">
        <v>59</v>
      </c>
      <c r="B30" s="85"/>
      <c r="C30" s="85"/>
      <c r="D30" s="85"/>
      <c r="E30" s="85"/>
      <c r="F30" s="85"/>
      <c r="G30" s="85"/>
      <c r="H30" s="85"/>
      <c r="I30" s="85"/>
    </row>
    <row r="31" spans="1:9" s="13" customFormat="1" ht="15.75" customHeight="1" x14ac:dyDescent="0.25">
      <c r="A31" s="82">
        <v>4</v>
      </c>
      <c r="B31" s="73" t="s">
        <v>45</v>
      </c>
      <c r="C31" s="76" t="s">
        <v>55</v>
      </c>
      <c r="D31" s="16" t="s">
        <v>26</v>
      </c>
      <c r="E31" s="35"/>
      <c r="F31" s="35"/>
      <c r="G31" s="35"/>
      <c r="H31" s="35"/>
      <c r="I31" s="35"/>
    </row>
    <row r="32" spans="1:9" s="13" customFormat="1" ht="15.75" x14ac:dyDescent="0.25">
      <c r="A32" s="83"/>
      <c r="B32" s="74"/>
      <c r="C32" s="77"/>
      <c r="D32" s="16" t="s">
        <v>27</v>
      </c>
      <c r="E32" s="35"/>
      <c r="F32" s="35"/>
      <c r="G32" s="35"/>
      <c r="H32" s="35"/>
      <c r="I32" s="35"/>
    </row>
    <row r="33" spans="1:9" s="13" customFormat="1" ht="15.75" x14ac:dyDescent="0.25">
      <c r="A33" s="83"/>
      <c r="B33" s="74"/>
      <c r="C33" s="77"/>
      <c r="D33" s="16" t="s">
        <v>33</v>
      </c>
      <c r="E33" s="35"/>
      <c r="F33" s="35"/>
      <c r="G33" s="35"/>
      <c r="H33" s="35"/>
      <c r="I33" s="35"/>
    </row>
    <row r="34" spans="1:9" s="13" customFormat="1" ht="15.75" x14ac:dyDescent="0.25">
      <c r="A34" s="83"/>
      <c r="B34" s="74"/>
      <c r="C34" s="77"/>
      <c r="D34" s="16" t="s">
        <v>34</v>
      </c>
      <c r="E34" s="35">
        <v>766.16399999999999</v>
      </c>
      <c r="F34" s="35">
        <v>766.16399999999999</v>
      </c>
      <c r="G34" s="35">
        <v>766.16399999999999</v>
      </c>
      <c r="H34" s="35">
        <v>766.16399999999999</v>
      </c>
      <c r="I34" s="35">
        <v>766.16399999999999</v>
      </c>
    </row>
    <row r="35" spans="1:9" s="13" customFormat="1" ht="15.75" x14ac:dyDescent="0.25">
      <c r="A35" s="83"/>
      <c r="B35" s="74"/>
      <c r="C35" s="77"/>
      <c r="D35" s="16" t="s">
        <v>35</v>
      </c>
      <c r="E35" s="35"/>
      <c r="F35" s="35"/>
      <c r="G35" s="35"/>
      <c r="H35" s="35"/>
      <c r="I35" s="35"/>
    </row>
    <row r="36" spans="1:9" s="13" customFormat="1" ht="15.75" x14ac:dyDescent="0.25">
      <c r="A36" s="84"/>
      <c r="B36" s="75"/>
      <c r="C36" s="78"/>
      <c r="D36" s="10" t="s">
        <v>23</v>
      </c>
      <c r="E36" s="37">
        <f>E34</f>
        <v>766.16399999999999</v>
      </c>
      <c r="F36" s="37">
        <f t="shared" ref="F36:I36" si="3">F34</f>
        <v>766.16399999999999</v>
      </c>
      <c r="G36" s="37">
        <f t="shared" si="3"/>
        <v>766.16399999999999</v>
      </c>
      <c r="H36" s="37">
        <f t="shared" si="3"/>
        <v>766.16399999999999</v>
      </c>
      <c r="I36" s="37">
        <f t="shared" si="3"/>
        <v>766.16399999999999</v>
      </c>
    </row>
    <row r="37" spans="1:9" s="13" customFormat="1" x14ac:dyDescent="0.25">
      <c r="A37" s="85" t="s">
        <v>60</v>
      </c>
      <c r="B37" s="85"/>
      <c r="C37" s="85"/>
      <c r="D37" s="85"/>
      <c r="E37" s="85"/>
      <c r="F37" s="85"/>
      <c r="G37" s="85"/>
      <c r="H37" s="85"/>
      <c r="I37" s="85"/>
    </row>
    <row r="38" spans="1:9" s="13" customFormat="1" ht="15" customHeight="1" x14ac:dyDescent="0.25">
      <c r="A38" s="82">
        <v>5</v>
      </c>
      <c r="B38" s="73">
        <v>6876</v>
      </c>
      <c r="C38" s="73" t="s">
        <v>52</v>
      </c>
      <c r="D38" s="16" t="s">
        <v>26</v>
      </c>
      <c r="E38" s="35"/>
      <c r="F38" s="35"/>
      <c r="G38" s="35"/>
      <c r="H38" s="35"/>
      <c r="I38" s="35"/>
    </row>
    <row r="39" spans="1:9" s="13" customFormat="1" ht="15.75" x14ac:dyDescent="0.25">
      <c r="A39" s="83"/>
      <c r="B39" s="74"/>
      <c r="C39" s="74"/>
      <c r="D39" s="16" t="s">
        <v>27</v>
      </c>
      <c r="E39" s="35"/>
      <c r="F39" s="35"/>
      <c r="G39" s="35"/>
      <c r="H39" s="35"/>
      <c r="I39" s="35"/>
    </row>
    <row r="40" spans="1:9" s="13" customFormat="1" ht="15.75" x14ac:dyDescent="0.25">
      <c r="A40" s="83"/>
      <c r="B40" s="74"/>
      <c r="C40" s="74"/>
      <c r="D40" s="16" t="s">
        <v>33</v>
      </c>
      <c r="E40" s="35"/>
      <c r="F40" s="35"/>
      <c r="G40" s="35"/>
      <c r="H40" s="35"/>
      <c r="I40" s="35"/>
    </row>
    <row r="41" spans="1:9" s="13" customFormat="1" ht="15.75" x14ac:dyDescent="0.25">
      <c r="A41" s="83"/>
      <c r="B41" s="74"/>
      <c r="C41" s="74"/>
      <c r="D41" s="16" t="s">
        <v>34</v>
      </c>
      <c r="E41" s="35">
        <v>433.51799999999997</v>
      </c>
      <c r="F41" s="35">
        <v>433.51799999999997</v>
      </c>
      <c r="G41" s="35">
        <v>433.51799999999997</v>
      </c>
      <c r="H41" s="35">
        <v>433.51799999999997</v>
      </c>
      <c r="I41" s="35">
        <v>433.51799999999997</v>
      </c>
    </row>
    <row r="42" spans="1:9" s="13" customFormat="1" ht="15.75" x14ac:dyDescent="0.25">
      <c r="A42" s="83"/>
      <c r="B42" s="74"/>
      <c r="C42" s="74"/>
      <c r="D42" s="16" t="s">
        <v>35</v>
      </c>
      <c r="E42" s="35"/>
      <c r="F42" s="35"/>
      <c r="G42" s="35"/>
      <c r="H42" s="35"/>
      <c r="I42" s="35"/>
    </row>
    <row r="43" spans="1:9" s="13" customFormat="1" ht="15.75" x14ac:dyDescent="0.25">
      <c r="A43" s="84"/>
      <c r="B43" s="75"/>
      <c r="C43" s="75"/>
      <c r="D43" s="10" t="s">
        <v>23</v>
      </c>
      <c r="E43" s="37">
        <f>E41</f>
        <v>433.51799999999997</v>
      </c>
      <c r="F43" s="37">
        <f t="shared" ref="F43:I43" si="4">F41</f>
        <v>433.51799999999997</v>
      </c>
      <c r="G43" s="37">
        <f t="shared" si="4"/>
        <v>433.51799999999997</v>
      </c>
      <c r="H43" s="37">
        <f t="shared" si="4"/>
        <v>433.51799999999997</v>
      </c>
      <c r="I43" s="37">
        <f t="shared" si="4"/>
        <v>433.51799999999997</v>
      </c>
    </row>
    <row r="44" spans="1:9" s="13" customFormat="1" x14ac:dyDescent="0.25">
      <c r="A44" s="85" t="s">
        <v>61</v>
      </c>
      <c r="B44" s="85"/>
      <c r="C44" s="85"/>
      <c r="D44" s="85"/>
      <c r="E44" s="85"/>
      <c r="F44" s="85"/>
      <c r="G44" s="85"/>
      <c r="H44" s="85"/>
      <c r="I44" s="85"/>
    </row>
    <row r="45" spans="1:9" s="13" customFormat="1" ht="15" customHeight="1" x14ac:dyDescent="0.25">
      <c r="A45" s="82">
        <v>6</v>
      </c>
      <c r="B45" s="76">
        <v>6815</v>
      </c>
      <c r="C45" s="76" t="s">
        <v>53</v>
      </c>
      <c r="D45" s="16" t="s">
        <v>26</v>
      </c>
      <c r="E45" s="35"/>
      <c r="F45" s="35"/>
      <c r="G45" s="35"/>
      <c r="H45" s="35"/>
      <c r="I45" s="35"/>
    </row>
    <row r="46" spans="1:9" s="13" customFormat="1" ht="15.75" x14ac:dyDescent="0.25">
      <c r="A46" s="83"/>
      <c r="B46" s="77"/>
      <c r="C46" s="77"/>
      <c r="D46" s="16" t="s">
        <v>27</v>
      </c>
      <c r="E46" s="35"/>
      <c r="F46" s="35"/>
      <c r="G46" s="35"/>
      <c r="H46" s="35"/>
      <c r="I46" s="35"/>
    </row>
    <row r="47" spans="1:9" s="13" customFormat="1" ht="15.75" x14ac:dyDescent="0.25">
      <c r="A47" s="83"/>
      <c r="B47" s="77"/>
      <c r="C47" s="77"/>
      <c r="D47" s="16" t="s">
        <v>33</v>
      </c>
      <c r="E47" s="35"/>
      <c r="F47" s="35"/>
      <c r="G47" s="35"/>
      <c r="H47" s="35"/>
      <c r="I47" s="35"/>
    </row>
    <row r="48" spans="1:9" s="13" customFormat="1" ht="15.75" x14ac:dyDescent="0.25">
      <c r="A48" s="83"/>
      <c r="B48" s="77"/>
      <c r="C48" s="77"/>
      <c r="D48" s="16" t="s">
        <v>34</v>
      </c>
      <c r="E48" s="35">
        <v>315.26100000000002</v>
      </c>
      <c r="F48" s="35">
        <v>315.26100000000002</v>
      </c>
      <c r="G48" s="35">
        <v>315.26100000000002</v>
      </c>
      <c r="H48" s="35">
        <v>315.26100000000002</v>
      </c>
      <c r="I48" s="35">
        <v>315.26100000000002</v>
      </c>
    </row>
    <row r="49" spans="1:9" s="13" customFormat="1" ht="15.75" x14ac:dyDescent="0.25">
      <c r="A49" s="83"/>
      <c r="B49" s="77"/>
      <c r="C49" s="77"/>
      <c r="D49" s="16" t="s">
        <v>35</v>
      </c>
      <c r="E49" s="35"/>
      <c r="F49" s="35"/>
      <c r="G49" s="35"/>
      <c r="H49" s="35"/>
      <c r="I49" s="35"/>
    </row>
    <row r="50" spans="1:9" s="13" customFormat="1" x14ac:dyDescent="0.25">
      <c r="A50" s="83"/>
      <c r="B50" s="78"/>
      <c r="C50" s="78"/>
      <c r="D50" s="10" t="s">
        <v>23</v>
      </c>
      <c r="E50" s="37">
        <f>E48</f>
        <v>315.26100000000002</v>
      </c>
      <c r="F50" s="37">
        <f t="shared" ref="F50:I50" si="5">F48</f>
        <v>315.26100000000002</v>
      </c>
      <c r="G50" s="37">
        <f t="shared" si="5"/>
        <v>315.26100000000002</v>
      </c>
      <c r="H50" s="37">
        <f t="shared" si="5"/>
        <v>315.26100000000002</v>
      </c>
      <c r="I50" s="37">
        <f t="shared" si="5"/>
        <v>315.26100000000002</v>
      </c>
    </row>
  </sheetData>
  <mergeCells count="32">
    <mergeCell ref="A9:I9"/>
    <mergeCell ref="A10:A15"/>
    <mergeCell ref="B10:B15"/>
    <mergeCell ref="C10:C15"/>
    <mergeCell ref="A16:I16"/>
    <mergeCell ref="A17:A22"/>
    <mergeCell ref="B17:B22"/>
    <mergeCell ref="C17:C22"/>
    <mergeCell ref="A23:I23"/>
    <mergeCell ref="A24:A29"/>
    <mergeCell ref="B24:B29"/>
    <mergeCell ref="C24:C29"/>
    <mergeCell ref="A30:I30"/>
    <mergeCell ref="A31:A36"/>
    <mergeCell ref="B31:B36"/>
    <mergeCell ref="C31:C36"/>
    <mergeCell ref="A37:I37"/>
    <mergeCell ref="A1:I1"/>
    <mergeCell ref="A6:A8"/>
    <mergeCell ref="B6:B8"/>
    <mergeCell ref="C6:C8"/>
    <mergeCell ref="D6:D8"/>
    <mergeCell ref="E6:I7"/>
    <mergeCell ref="A4:I4"/>
    <mergeCell ref="F2:I2"/>
    <mergeCell ref="A45:A50"/>
    <mergeCell ref="B45:B50"/>
    <mergeCell ref="C45:C50"/>
    <mergeCell ref="A38:A43"/>
    <mergeCell ref="B38:B43"/>
    <mergeCell ref="C38:C43"/>
    <mergeCell ref="A44:I44"/>
  </mergeCells>
  <phoneticPr fontId="14" type="noConversion"/>
  <pageMargins left="0.23622047244094491" right="0.23622047244094491" top="0.39" bottom="0.7" header="0.31496062992125984" footer="0.4"/>
  <pageSetup paperSize="9" scale="94" fitToHeight="2" orientation="landscape" r:id="rId1"/>
  <rowBreaks count="1" manualBreakCount="1">
    <brk id="2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2-қосымша</vt:lpstr>
      <vt:lpstr>4-қосымша</vt:lpstr>
      <vt:lpstr>5-қосымша</vt:lpstr>
      <vt:lpstr>'2-қосымша'!Область_печати</vt:lpstr>
      <vt:lpstr>'4-қосымша'!Область_печати</vt:lpstr>
      <vt:lpstr>'5-қосымша'!Область_печати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2016-07-04T03:46:33Z</cp:lastPrinted>
  <dcterms:created xsi:type="dcterms:W3CDTF">2006-09-28T05:33:49Z</dcterms:created>
  <dcterms:modified xsi:type="dcterms:W3CDTF">2026-10-16T12:51:00Z</dcterms:modified>
</cp:coreProperties>
</file>