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У Земельный\Гражданск бюджет\"/>
    </mc:Choice>
  </mc:AlternateContent>
  <bookViews>
    <workbookView xWindow="0" yWindow="0" windowWidth="23040" windowHeight="8208"/>
  </bookViews>
  <sheets>
    <sheet name="Sheet" sheetId="1" r:id="rId1"/>
  </sheets>
  <calcPr calcId="162913" refMode="R1C1"/>
</workbook>
</file>

<file path=xl/calcChain.xml><?xml version="1.0" encoding="utf-8"?>
<calcChain xmlns="http://schemas.openxmlformats.org/spreadsheetml/2006/main">
  <c r="J54" i="1" l="1"/>
  <c r="I54" i="1"/>
  <c r="J53" i="1"/>
  <c r="I53" i="1"/>
  <c r="J52" i="1"/>
  <c r="I52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J41" i="1" s="1"/>
  <c r="J40" i="1" s="1"/>
  <c r="J39" i="1" s="1"/>
  <c r="I42" i="1"/>
  <c r="I41" i="1" s="1"/>
  <c r="I40" i="1" s="1"/>
  <c r="I39" i="1" s="1"/>
  <c r="H41" i="1"/>
  <c r="G41" i="1"/>
  <c r="G40" i="1" s="1"/>
  <c r="G39" i="1" s="1"/>
  <c r="F41" i="1"/>
  <c r="F40" i="1" s="1"/>
  <c r="F39" i="1" s="1"/>
  <c r="H40" i="1"/>
  <c r="H39" i="1" s="1"/>
  <c r="J37" i="1"/>
  <c r="I37" i="1"/>
  <c r="J36" i="1"/>
  <c r="I36" i="1"/>
  <c r="J35" i="1"/>
  <c r="I35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J16" i="1" s="1"/>
  <c r="J15" i="1" s="1"/>
  <c r="J14" i="1" s="1"/>
  <c r="I17" i="1"/>
  <c r="I16" i="1"/>
  <c r="I15" i="1" s="1"/>
  <c r="I14" i="1" s="1"/>
  <c r="H16" i="1"/>
  <c r="G16" i="1"/>
  <c r="F16" i="1"/>
  <c r="H15" i="1"/>
  <c r="G15" i="1"/>
  <c r="F15" i="1"/>
  <c r="F14" i="1" s="1"/>
  <c r="H14" i="1"/>
  <c r="G14" i="1"/>
  <c r="H55" i="1" l="1"/>
  <c r="G55" i="1"/>
  <c r="F55" i="1"/>
  <c r="I55" i="1" l="1"/>
  <c r="J55" i="1"/>
</calcChain>
</file>

<file path=xl/sharedStrings.xml><?xml version="1.0" encoding="utf-8"?>
<sst xmlns="http://schemas.openxmlformats.org/spreadsheetml/2006/main" count="62" uniqueCount="41">
  <si>
    <t>001</t>
  </si>
  <si>
    <t>Бюджеттік бағдарлама әкімшісі:</t>
  </si>
  <si>
    <t>486 - Облыстық (облыстық маңызы бар қала) сәулет және қала құрылысы басқармасы</t>
  </si>
  <si>
    <t>Бірлік:</t>
  </si>
  <si>
    <t>мың теңге</t>
  </si>
  <si>
    <t>Бюджеттік бағдарлама әкімшісі: Ішкі бағдарлама ерекшеліктері</t>
  </si>
  <si>
    <t>Атауы</t>
  </si>
  <si>
    <t>Түзетілген жоспар</t>
  </si>
  <si>
    <t>бір жылға</t>
  </si>
  <si>
    <t xml:space="preserve">
есепті ай үшін</t>
  </si>
  <si>
    <t>Кассалық орындау</t>
  </si>
  <si>
    <t xml:space="preserve">қалдық </t>
  </si>
  <si>
    <t>"Ақтөбе қаласының жер қатынастары,сәулет және қала құрылысы бөлімі" ММ</t>
  </si>
  <si>
    <t>Ауданның (облыстық маңызы бар қаланың) жер қатынастары, сәулет және қала құрылысы бөлімі</t>
  </si>
  <si>
    <t>Жергілікті деңгейде жер қатынастары, сәулет және қала құрылысын реттеу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</si>
  <si>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</si>
  <si>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</si>
  <si>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</si>
  <si>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Жұмыс берушілердің міндетті зейнетақы жарналары</t>
  </si>
  <si>
    <t>Өтемақы төлемдері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</si>
  <si>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</si>
  <si>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</si>
  <si>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</si>
  <si>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</si>
  <si>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</si>
  <si>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</si>
  <si>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Отын, жанар-жағар май материалдарын сатып алу</t>
  </si>
  <si>
    <t>Өзге де қорларды сатып алу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</si>
  <si>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</si>
  <si>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</si>
  <si>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</si>
  <si>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Мемлекеттік мекеменің жауапты бас есепшісі__________________________</t>
  </si>
  <si>
    <t>015</t>
  </si>
  <si>
    <t>ВСЕГО</t>
  </si>
  <si>
    <t>Ел ішінде іссапарлар және ресми сапарлар</t>
  </si>
  <si>
    <t>Өзге де ағымдағы шығындар</t>
  </si>
  <si>
    <t>Атқарушылық құжаттарының, сот актiлерiнiң орындалуы</t>
  </si>
  <si>
    <t>009</t>
  </si>
  <si>
    <t>Мемлекет мұқтажы үшін жер учаскелерін алып қою</t>
  </si>
  <si>
    <t>Үй - жайларды, ғимараттарды, құрылыстарды, беру құрылғыларын сатып алу</t>
  </si>
  <si>
    <t>Кассаның орындалуы туралы есеп
4-20 нысан бойынша 2026 жылға 1 шілде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</si>
</sst>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#\ ##0.00"/>
    <numFmt numFmtId="165" formatCode="#\ ###\ ###\ ###\ ###\ ##0.00"/>
    <numFmt numFmtId="166" formatCode="0.0"/>
  </numFmts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horizontal="right" vertical="center"/>
    </xf>
    <xf numFmtId="0" fontId="4" fillId="0" borderId="2" xfId="0" applyFont="1" applyBorder="1"/>
    <xf numFmtId="49" fontId="4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0" xfId="0" applyFont="1"/>
    <xf numFmtId="164" fontId="5" fillId="0" borderId="2" xfId="0" applyNumberFormat="1" applyFont="1" applyBorder="1" applyAlignment="1">
      <alignment horizontal="right" vertical="center"/>
    </xf>
    <xf numFmtId="0" fontId="4" fillId="0" borderId="1" xfId="0" applyFont="1" applyBorder="1"/>
    <xf numFmtId="0" fontId="2" fillId="0" borderId="0" xfId="0" applyFont="1"/>
    <xf numFmtId="0" fontId="2" fillId="0" borderId="0" xfId="0" applyFont="1"/>
    <xf numFmtId="0" fontId="8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0" fontId="8" fillId="0" borderId="15" xfId="0" applyFont="1" applyBorder="1" applyAlignment="1">
      <alignment horizontal="left" vertical="center" wrapText="1"/>
    </xf>
    <xf numFmtId="165" fontId="8" fillId="0" borderId="2" xfId="0" applyNumberFormat="1" applyFont="1" applyBorder="1" applyAlignment="1">
      <alignment horizontal="right" vertical="center"/>
    </xf>
    <xf numFmtId="166" fontId="8" fillId="0" borderId="2" xfId="0" applyNumberFormat="1" applyFont="1" applyBorder="1" applyAlignment="1">
      <alignment horizontal="right" vertical="center"/>
    </xf>
    <xf numFmtId="0" fontId="2" fillId="0" borderId="0" xfId="0" applyFont="1"/>
    <xf numFmtId="164" fontId="8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" xfId="0" applyFont="1" applyBorder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7" xfId="0" applyFont="1" applyBorder="1" applyAlignment="1"/>
    <xf numFmtId="0" fontId="7" fillId="0" borderId="0" xfId="0" applyFont="1" applyAlignment="1"/>
    <xf numFmtId="0" fontId="7" fillId="0" borderId="8" xfId="0" applyFont="1" applyBorder="1" applyAlignment="1"/>
    <xf numFmtId="0" fontId="6" fillId="0" borderId="2" xfId="0" applyFont="1" applyBorder="1" applyAlignment="1"/>
    <xf numFmtId="0" fontId="7" fillId="0" borderId="2" xfId="0" applyFont="1" applyBorder="1" applyAlignment="1"/>
    <xf numFmtId="0" fontId="6" fillId="0" borderId="11" xfId="0" applyFont="1" applyBorder="1" applyAlignment="1"/>
    <xf numFmtId="0" fontId="9" fillId="0" borderId="12" xfId="0" applyFont="1" applyBorder="1" applyAlignment="1"/>
    <xf numFmtId="0" fontId="9" fillId="0" borderId="1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zoomScaleNormal="100" workbookViewId="0">
      <selection activeCell="I61" sqref="I61"/>
    </sheetView>
  </sheetViews>
  <sheetFormatPr defaultColWidth="9.109375" defaultRowHeight="15.6" x14ac:dyDescent="0.3"/>
  <cols>
    <col min="1" max="4" width="9" style="1" customWidth="1"/>
    <col min="5" max="5" width="36.109375" style="1" customWidth="1"/>
    <col min="6" max="10" width="16.109375" style="1" customWidth="1"/>
    <col min="11" max="16384" width="9.109375" style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customHeight="1" x14ac:dyDescent="0.3">
      <c r="A3" s="46" t="s">
        <v>40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x14ac:dyDescent="0.3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0" x14ac:dyDescent="0.3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x14ac:dyDescent="0.3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41.25" customHeight="1" x14ac:dyDescent="0.3">
      <c r="A7" s="50" t="s">
        <v>1</v>
      </c>
      <c r="B7" s="51"/>
      <c r="C7" s="51"/>
      <c r="D7" s="51"/>
      <c r="E7" s="51"/>
      <c r="F7" s="50" t="s">
        <v>2</v>
      </c>
      <c r="G7" s="51"/>
      <c r="H7" s="5"/>
      <c r="I7" s="5"/>
      <c r="J7" s="5"/>
    </row>
    <row r="8" spans="1:10" x14ac:dyDescent="0.3">
      <c r="A8" s="50" t="s">
        <v>3</v>
      </c>
      <c r="B8" s="51"/>
      <c r="C8" s="51"/>
      <c r="D8" s="51"/>
      <c r="E8" s="51"/>
      <c r="F8" s="50" t="s">
        <v>4</v>
      </c>
      <c r="G8" s="51"/>
      <c r="H8" s="5"/>
      <c r="I8" s="5"/>
      <c r="J8" s="5"/>
    </row>
    <row r="9" spans="1:10" x14ac:dyDescent="0.3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3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33.75" customHeight="1" x14ac:dyDescent="0.3">
      <c r="A11" s="52" t="s">
        <v>5</v>
      </c>
      <c r="B11" s="53"/>
      <c r="C11" s="53"/>
      <c r="D11" s="53"/>
      <c r="E11" s="54" t="s">
        <v>6</v>
      </c>
      <c r="F11" s="47" t="s">
        <v>7</v>
      </c>
      <c r="G11" s="47"/>
      <c r="H11" s="7" t="s">
        <v>10</v>
      </c>
      <c r="I11" s="47" t="s">
        <v>11</v>
      </c>
      <c r="J11" s="47"/>
    </row>
    <row r="12" spans="1:10" ht="33.75" customHeight="1" x14ac:dyDescent="0.3">
      <c r="A12" s="8"/>
      <c r="B12" s="8"/>
      <c r="C12" s="8"/>
      <c r="D12" s="8"/>
      <c r="E12" s="55"/>
      <c r="F12" s="7" t="s">
        <v>8</v>
      </c>
      <c r="G12" s="9" t="s">
        <v>9</v>
      </c>
      <c r="H12" s="9" t="s">
        <v>9</v>
      </c>
      <c r="I12" s="7" t="s">
        <v>8</v>
      </c>
      <c r="J12" s="9" t="s">
        <v>9</v>
      </c>
    </row>
    <row r="13" spans="1:10" s="3" customFormat="1" ht="24" customHeight="1" x14ac:dyDescent="0.3">
      <c r="A13" s="56" t="s">
        <v>12</v>
      </c>
      <c r="B13" s="57"/>
      <c r="C13" s="57"/>
      <c r="D13" s="57"/>
      <c r="E13" s="57"/>
      <c r="F13" s="57"/>
      <c r="G13" s="57"/>
      <c r="H13" s="57"/>
      <c r="I13" s="57"/>
      <c r="J13" s="58"/>
    </row>
    <row r="14" spans="1:10" ht="41.4" customHeight="1" x14ac:dyDescent="0.3">
      <c r="A14" s="10">
        <v>486</v>
      </c>
      <c r="B14" s="8"/>
      <c r="C14" s="8"/>
      <c r="D14" s="8"/>
      <c r="E14" s="11" t="s">
        <v>13</v>
      </c>
      <c r="F14" s="27">
        <f>F15</f>
        <v>211700.40000000002</v>
      </c>
      <c r="G14" s="27">
        <f t="shared" ref="G14:J14" si="0">G15</f>
        <v>132489.9</v>
      </c>
      <c r="H14" s="27">
        <f t="shared" si="0"/>
        <v>131905.72795999999</v>
      </c>
      <c r="I14" s="27">
        <f t="shared" si="0"/>
        <v>79794.67203999999</v>
      </c>
      <c r="J14" s="27">
        <f t="shared" si="0"/>
        <v>584.17203999999924</v>
      </c>
    </row>
    <row r="15" spans="1:10" ht="52.2" customHeight="1" x14ac:dyDescent="0.3">
      <c r="A15" s="8"/>
      <c r="B15" s="12" t="s">
        <v>0</v>
      </c>
      <c r="C15" s="8"/>
      <c r="D15" s="8"/>
      <c r="E15" s="11" t="s">
        <v>14</v>
      </c>
      <c r="F15" s="27">
        <f>F16+F35</f>
        <v>211700.40000000002</v>
      </c>
      <c r="G15" s="27">
        <f t="shared" ref="G15:J15" si="1">G16+G35</f>
        <v>132489.9</v>
      </c>
      <c r="H15" s="27">
        <f t="shared" si="1"/>
        <v>131905.72795999999</v>
      </c>
      <c r="I15" s="27">
        <f>I16+I35</f>
        <v>79794.67203999999</v>
      </c>
      <c r="J15" s="27">
        <f t="shared" si="1"/>
        <v>584.17203999999924</v>
      </c>
    </row>
    <row r="16" spans="1:10" ht="19.2" customHeight="1" x14ac:dyDescent="0.3">
      <c r="A16" s="8"/>
      <c r="B16" s="8"/>
      <c r="C16" s="10">
        <v>15</v>
      </c>
      <c r="D16" s="8"/>
      <c r="E16" s="11" t="s">
        <v>15</v>
      </c>
      <c r="F16" s="27">
        <f>F17+F18+F19+F20+F21+F22+F23+F24+F25+F26+F27+F28+F29+F30+F31+F32+F33+F34</f>
        <v>176799.2</v>
      </c>
      <c r="G16" s="27">
        <f t="shared" ref="G16:J16" si="2">G17+G18+G19+G20+G21+G22+G23+G24+G25+G26+G27+G28+G29+G30+G31+G32+G33+G34</f>
        <v>113667.59999999999</v>
      </c>
      <c r="H16" s="27">
        <f t="shared" si="2"/>
        <v>113083.46895999998</v>
      </c>
      <c r="I16" s="27">
        <f>I17+I18+I19+I20+I21+I22+I23+I24+I25+I26+I27+I28+I29+I30+I31+I32+I33+I34</f>
        <v>63715.731039999991</v>
      </c>
      <c r="J16" s="27">
        <f t="shared" si="2"/>
        <v>584.13103999999817</v>
      </c>
    </row>
    <row r="17" spans="1:10" ht="19.2" customHeight="1" x14ac:dyDescent="0.3">
      <c r="A17" s="8"/>
      <c r="B17" s="8"/>
      <c r="C17" s="8"/>
      <c r="D17" s="10">
        <v>111</v>
      </c>
      <c r="E17" s="11" t="s">
        <v>16</v>
      </c>
      <c r="F17" s="27">
        <v>50717.4</v>
      </c>
      <c r="G17" s="43">
        <v>25580.1</v>
      </c>
      <c r="H17" s="43">
        <v>25580.1</v>
      </c>
      <c r="I17" s="27">
        <f>F17-H17</f>
        <v>25137.300000000003</v>
      </c>
      <c r="J17" s="27">
        <f>G17-H17</f>
        <v>0</v>
      </c>
    </row>
    <row r="18" spans="1:10" ht="19.2" customHeight="1" x14ac:dyDescent="0.3">
      <c r="A18" s="8"/>
      <c r="B18" s="8"/>
      <c r="C18" s="8"/>
      <c r="D18" s="10">
        <v>112</v>
      </c>
      <c r="E18" s="11" t="s">
        <v>17</v>
      </c>
      <c r="F18" s="27">
        <v>26051.8</v>
      </c>
      <c r="G18" s="43">
        <v>26051.8</v>
      </c>
      <c r="H18" s="43">
        <v>26051.8</v>
      </c>
      <c r="I18" s="27">
        <f t="shared" ref="I18:I37" si="3">F18-H18</f>
        <v>0</v>
      </c>
      <c r="J18" s="27">
        <f t="shared" ref="J18:J37" si="4">G18-H18</f>
        <v>0</v>
      </c>
    </row>
    <row r="19" spans="1:10" ht="19.2" customHeight="1" x14ac:dyDescent="0.3">
      <c r="A19" s="8"/>
      <c r="B19" s="8"/>
      <c r="C19" s="8"/>
      <c r="D19" s="10">
        <v>113</v>
      </c>
      <c r="E19" s="11" t="s">
        <v>19</v>
      </c>
      <c r="F19" s="27">
        <v>8635</v>
      </c>
      <c r="G19" s="43">
        <v>3402.3</v>
      </c>
      <c r="H19" s="43">
        <v>2821.2339999999999</v>
      </c>
      <c r="I19" s="27">
        <f t="shared" si="3"/>
        <v>5813.7659999999996</v>
      </c>
      <c r="J19" s="27">
        <f t="shared" si="4"/>
        <v>581.06600000000026</v>
      </c>
    </row>
    <row r="20" spans="1:10" ht="28.95" customHeight="1" x14ac:dyDescent="0.3">
      <c r="A20" s="8"/>
      <c r="B20" s="8"/>
      <c r="C20" s="8"/>
      <c r="D20" s="10">
        <v>116</v>
      </c>
      <c r="E20" s="11" t="s">
        <v>18</v>
      </c>
      <c r="F20" s="27">
        <v>2387</v>
      </c>
      <c r="G20" s="43">
        <v>1565.1</v>
      </c>
      <c r="H20" s="43">
        <v>1565.07</v>
      </c>
      <c r="I20" s="27">
        <f t="shared" si="3"/>
        <v>821.93000000000006</v>
      </c>
      <c r="J20" s="27">
        <f t="shared" si="4"/>
        <v>2.9999999999972715E-2</v>
      </c>
    </row>
    <row r="21" spans="1:10" ht="19.2" customHeight="1" x14ac:dyDescent="0.3">
      <c r="A21" s="8"/>
      <c r="B21" s="8"/>
      <c r="C21" s="8"/>
      <c r="D21" s="10">
        <v>121</v>
      </c>
      <c r="E21" s="11" t="s">
        <v>20</v>
      </c>
      <c r="F21" s="27">
        <v>3942</v>
      </c>
      <c r="G21" s="43">
        <v>2688.5</v>
      </c>
      <c r="H21" s="43">
        <v>2688.5</v>
      </c>
      <c r="I21" s="27">
        <f t="shared" si="3"/>
        <v>1253.5</v>
      </c>
      <c r="J21" s="27">
        <f t="shared" si="4"/>
        <v>0</v>
      </c>
    </row>
    <row r="22" spans="1:10" ht="28.95" customHeight="1" x14ac:dyDescent="0.3">
      <c r="A22" s="8"/>
      <c r="B22" s="8"/>
      <c r="C22" s="8"/>
      <c r="D22" s="10">
        <v>122</v>
      </c>
      <c r="E22" s="11" t="s">
        <v>21</v>
      </c>
      <c r="F22" s="27">
        <v>2741</v>
      </c>
      <c r="G22" s="43">
        <v>1771</v>
      </c>
      <c r="H22" s="43">
        <v>1770.9680000000001</v>
      </c>
      <c r="I22" s="27">
        <f t="shared" si="3"/>
        <v>970.03199999999993</v>
      </c>
      <c r="J22" s="27">
        <f t="shared" si="4"/>
        <v>3.1999999999925421E-2</v>
      </c>
    </row>
    <row r="23" spans="1:10" ht="19.2" customHeight="1" x14ac:dyDescent="0.3">
      <c r="A23" s="8"/>
      <c r="B23" s="8"/>
      <c r="C23" s="8"/>
      <c r="D23" s="10">
        <v>123</v>
      </c>
      <c r="E23" s="11" t="s">
        <v>22</v>
      </c>
      <c r="F23" s="27">
        <v>27</v>
      </c>
      <c r="G23" s="43">
        <v>0</v>
      </c>
      <c r="H23" s="43">
        <v>0</v>
      </c>
      <c r="I23" s="27">
        <f t="shared" si="3"/>
        <v>27</v>
      </c>
      <c r="J23" s="27">
        <f t="shared" si="4"/>
        <v>0</v>
      </c>
    </row>
    <row r="24" spans="1:10" ht="28.95" customHeight="1" x14ac:dyDescent="0.3">
      <c r="A24" s="8"/>
      <c r="B24" s="8"/>
      <c r="C24" s="8"/>
      <c r="D24" s="10">
        <v>124</v>
      </c>
      <c r="E24" s="11" t="s">
        <v>23</v>
      </c>
      <c r="F24" s="27">
        <v>1893</v>
      </c>
      <c r="G24" s="43">
        <v>1174.2</v>
      </c>
      <c r="H24" s="43">
        <v>1174.126</v>
      </c>
      <c r="I24" s="27">
        <f t="shared" si="3"/>
        <v>718.87400000000002</v>
      </c>
      <c r="J24" s="27">
        <f t="shared" si="4"/>
        <v>7.4000000000069122E-2</v>
      </c>
    </row>
    <row r="25" spans="1:10" ht="28.95" customHeight="1" x14ac:dyDescent="0.3">
      <c r="A25" s="8"/>
      <c r="B25" s="8"/>
      <c r="C25" s="8"/>
      <c r="D25" s="10">
        <v>131</v>
      </c>
      <c r="E25" s="11" t="s">
        <v>24</v>
      </c>
      <c r="F25" s="27">
        <v>1808</v>
      </c>
      <c r="G25" s="43">
        <v>1130</v>
      </c>
      <c r="H25" s="43">
        <v>1129.9069999999999</v>
      </c>
      <c r="I25" s="27">
        <f t="shared" si="3"/>
        <v>678.09300000000007</v>
      </c>
      <c r="J25" s="27">
        <f t="shared" si="4"/>
        <v>9.3000000000074579E-2</v>
      </c>
    </row>
    <row r="26" spans="1:10" ht="28.95" customHeight="1" x14ac:dyDescent="0.3">
      <c r="A26" s="8"/>
      <c r="B26" s="8"/>
      <c r="C26" s="8"/>
      <c r="D26" s="10">
        <v>135</v>
      </c>
      <c r="E26" s="11" t="s">
        <v>25</v>
      </c>
      <c r="F26" s="27">
        <v>257</v>
      </c>
      <c r="G26" s="43">
        <v>158.1</v>
      </c>
      <c r="H26" s="43">
        <v>158.1</v>
      </c>
      <c r="I26" s="27">
        <f t="shared" si="3"/>
        <v>98.9</v>
      </c>
      <c r="J26" s="27">
        <f t="shared" si="4"/>
        <v>0</v>
      </c>
    </row>
    <row r="27" spans="1:10" ht="28.95" customHeight="1" x14ac:dyDescent="0.3">
      <c r="A27" s="8"/>
      <c r="B27" s="8"/>
      <c r="C27" s="8"/>
      <c r="D27" s="10">
        <v>144</v>
      </c>
      <c r="E27" s="11" t="s">
        <v>26</v>
      </c>
      <c r="F27" s="27">
        <v>910</v>
      </c>
      <c r="G27" s="43">
        <v>910</v>
      </c>
      <c r="H27" s="43">
        <v>909.99216000000001</v>
      </c>
      <c r="I27" s="27">
        <f t="shared" si="3"/>
        <v>7.8399999999874126E-3</v>
      </c>
      <c r="J27" s="27">
        <f t="shared" si="4"/>
        <v>7.8399999999874126E-3</v>
      </c>
    </row>
    <row r="28" spans="1:10" ht="19.2" customHeight="1" x14ac:dyDescent="0.3">
      <c r="A28" s="8"/>
      <c r="B28" s="8"/>
      <c r="C28" s="8"/>
      <c r="D28" s="10">
        <v>149</v>
      </c>
      <c r="E28" s="11" t="s">
        <v>27</v>
      </c>
      <c r="F28" s="27">
        <v>1265</v>
      </c>
      <c r="G28" s="43">
        <v>883.3</v>
      </c>
      <c r="H28" s="43">
        <v>883.22407999999996</v>
      </c>
      <c r="I28" s="27">
        <f t="shared" si="3"/>
        <v>381.77592000000004</v>
      </c>
      <c r="J28" s="27">
        <f t="shared" si="4"/>
        <v>7.5919999999996435E-2</v>
      </c>
    </row>
    <row r="29" spans="1:10" ht="19.2" customHeight="1" x14ac:dyDescent="0.3">
      <c r="A29" s="8"/>
      <c r="B29" s="8"/>
      <c r="C29" s="8"/>
      <c r="D29" s="10">
        <v>152</v>
      </c>
      <c r="E29" s="11" t="s">
        <v>28</v>
      </c>
      <c r="F29" s="27">
        <v>1902</v>
      </c>
      <c r="G29" s="43">
        <v>540</v>
      </c>
      <c r="H29" s="43">
        <v>539.99969999999996</v>
      </c>
      <c r="I29" s="27">
        <f t="shared" si="3"/>
        <v>1362.0003000000002</v>
      </c>
      <c r="J29" s="27">
        <f t="shared" si="4"/>
        <v>3.0000000003838068E-4</v>
      </c>
    </row>
    <row r="30" spans="1:10" ht="28.95" customHeight="1" x14ac:dyDescent="0.3">
      <c r="A30" s="8"/>
      <c r="B30" s="8"/>
      <c r="C30" s="8"/>
      <c r="D30" s="10">
        <v>158</v>
      </c>
      <c r="E30" s="11" t="s">
        <v>29</v>
      </c>
      <c r="F30" s="27">
        <v>5951.8</v>
      </c>
      <c r="G30" s="43">
        <v>205.2</v>
      </c>
      <c r="H30" s="43">
        <v>205.12375</v>
      </c>
      <c r="I30" s="27">
        <f t="shared" si="3"/>
        <v>5746.6762500000004</v>
      </c>
      <c r="J30" s="27">
        <f t="shared" si="4"/>
        <v>7.6249999999987494E-2</v>
      </c>
    </row>
    <row r="31" spans="1:10" ht="19.2" customHeight="1" x14ac:dyDescent="0.3">
      <c r="A31" s="13"/>
      <c r="B31" s="13"/>
      <c r="C31" s="13"/>
      <c r="D31" s="14">
        <v>159</v>
      </c>
      <c r="E31" s="15" t="s">
        <v>30</v>
      </c>
      <c r="F31" s="16">
        <v>25242.1</v>
      </c>
      <c r="G31" s="43">
        <v>4548.8999999999996</v>
      </c>
      <c r="H31" s="43">
        <v>4546.3482700000004</v>
      </c>
      <c r="I31" s="27">
        <f t="shared" si="3"/>
        <v>20695.751729999996</v>
      </c>
      <c r="J31" s="16">
        <f t="shared" si="4"/>
        <v>2.5517299999992247</v>
      </c>
    </row>
    <row r="32" spans="1:10" s="32" customFormat="1" ht="19.2" customHeight="1" x14ac:dyDescent="0.3">
      <c r="A32" s="17"/>
      <c r="B32" s="17"/>
      <c r="C32" s="17"/>
      <c r="D32" s="19">
        <v>161</v>
      </c>
      <c r="E32" s="20" t="s">
        <v>34</v>
      </c>
      <c r="F32" s="27">
        <v>1601.6</v>
      </c>
      <c r="G32" s="43">
        <v>1601.6</v>
      </c>
      <c r="H32" s="43">
        <v>1601.5060000000001</v>
      </c>
      <c r="I32" s="27">
        <f t="shared" si="3"/>
        <v>9.3999999999823558E-2</v>
      </c>
      <c r="J32" s="27">
        <f t="shared" si="4"/>
        <v>9.3999999999823558E-2</v>
      </c>
    </row>
    <row r="33" spans="1:11" s="35" customFormat="1" ht="19.2" customHeight="1" x14ac:dyDescent="0.3">
      <c r="A33" s="17"/>
      <c r="B33" s="17"/>
      <c r="C33" s="17"/>
      <c r="D33" s="19">
        <v>165</v>
      </c>
      <c r="E33" s="20" t="s">
        <v>36</v>
      </c>
      <c r="F33" s="27">
        <v>41457.5</v>
      </c>
      <c r="G33" s="27">
        <v>41457.5</v>
      </c>
      <c r="H33" s="16">
        <v>41457.47</v>
      </c>
      <c r="I33" s="27">
        <f t="shared" si="3"/>
        <v>2.9999999998835847E-2</v>
      </c>
      <c r="J33" s="16">
        <f t="shared" si="4"/>
        <v>2.9999999998835847E-2</v>
      </c>
    </row>
    <row r="34" spans="1:11" s="32" customFormat="1" ht="19.2" customHeight="1" x14ac:dyDescent="0.3">
      <c r="A34" s="17"/>
      <c r="B34" s="17"/>
      <c r="C34" s="17"/>
      <c r="D34" s="19">
        <v>169</v>
      </c>
      <c r="E34" s="20" t="s">
        <v>35</v>
      </c>
      <c r="F34" s="27">
        <v>10</v>
      </c>
      <c r="G34" s="27">
        <v>0</v>
      </c>
      <c r="H34" s="16">
        <v>0</v>
      </c>
      <c r="I34" s="27">
        <f t="shared" si="3"/>
        <v>10</v>
      </c>
      <c r="J34" s="16">
        <f t="shared" si="4"/>
        <v>0</v>
      </c>
    </row>
    <row r="35" spans="1:11" s="36" customFormat="1" ht="19.2" customHeight="1" x14ac:dyDescent="0.3">
      <c r="A35" s="17"/>
      <c r="B35" s="18" t="s">
        <v>37</v>
      </c>
      <c r="C35" s="17"/>
      <c r="D35" s="19"/>
      <c r="E35" s="20" t="s">
        <v>38</v>
      </c>
      <c r="F35" s="27">
        <v>34901.199999999997</v>
      </c>
      <c r="G35" s="27">
        <v>18822.3</v>
      </c>
      <c r="H35" s="27">
        <v>18822.258999999998</v>
      </c>
      <c r="I35" s="27">
        <f t="shared" si="3"/>
        <v>16078.940999999999</v>
      </c>
      <c r="J35" s="27">
        <f t="shared" si="4"/>
        <v>4.1000000001076842E-2</v>
      </c>
    </row>
    <row r="36" spans="1:11" s="36" customFormat="1" ht="19.2" customHeight="1" x14ac:dyDescent="0.3">
      <c r="A36" s="17"/>
      <c r="B36" s="17"/>
      <c r="C36" s="17">
        <v>15</v>
      </c>
      <c r="D36" s="19"/>
      <c r="E36" s="20" t="s">
        <v>15</v>
      </c>
      <c r="F36" s="27">
        <v>34901.199999999997</v>
      </c>
      <c r="G36" s="27">
        <v>18822.3</v>
      </c>
      <c r="H36" s="27">
        <v>18822.258999999998</v>
      </c>
      <c r="I36" s="27">
        <f t="shared" si="3"/>
        <v>16078.940999999999</v>
      </c>
      <c r="J36" s="27">
        <f t="shared" si="4"/>
        <v>4.1000000001076842E-2</v>
      </c>
    </row>
    <row r="37" spans="1:11" s="36" customFormat="1" ht="19.2" customHeight="1" x14ac:dyDescent="0.3">
      <c r="A37" s="17"/>
      <c r="B37" s="17"/>
      <c r="C37" s="17"/>
      <c r="D37" s="19">
        <v>412</v>
      </c>
      <c r="E37" s="20" t="s">
        <v>39</v>
      </c>
      <c r="F37" s="27">
        <v>34901.199999999997</v>
      </c>
      <c r="G37" s="27">
        <v>18822.3</v>
      </c>
      <c r="H37" s="27">
        <v>18822.258999999998</v>
      </c>
      <c r="I37" s="27">
        <f t="shared" si="3"/>
        <v>16078.940999999999</v>
      </c>
      <c r="J37" s="27">
        <f t="shared" si="4"/>
        <v>4.1000000001076842E-2</v>
      </c>
    </row>
    <row r="38" spans="1:11" s="4" customFormat="1" ht="19.2" customHeight="1" x14ac:dyDescent="0.3">
      <c r="A38" s="59">
        <v>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1" s="4" customFormat="1" ht="22.2" customHeight="1" x14ac:dyDescent="0.3">
      <c r="A39" s="37">
        <v>486</v>
      </c>
      <c r="B39" s="38"/>
      <c r="C39" s="38"/>
      <c r="D39" s="38"/>
      <c r="E39" s="39" t="s">
        <v>13</v>
      </c>
      <c r="F39" s="27">
        <f>F40</f>
        <v>191698.8</v>
      </c>
      <c r="G39" s="27">
        <f t="shared" ref="G39:J39" si="5">G40</f>
        <v>115401</v>
      </c>
      <c r="H39" s="27">
        <f t="shared" si="5"/>
        <v>115296.32279999999</v>
      </c>
      <c r="I39" s="27">
        <f t="shared" si="5"/>
        <v>76402.477199999994</v>
      </c>
      <c r="J39" s="41">
        <f t="shared" si="5"/>
        <v>104.67720000000433</v>
      </c>
    </row>
    <row r="40" spans="1:11" s="4" customFormat="1" ht="19.2" customHeight="1" x14ac:dyDescent="0.3">
      <c r="A40" s="34"/>
      <c r="B40" s="28" t="s">
        <v>0</v>
      </c>
      <c r="C40" s="34"/>
      <c r="D40" s="34"/>
      <c r="E40" s="26" t="s">
        <v>14</v>
      </c>
      <c r="F40" s="27">
        <f>+F41</f>
        <v>191698.8</v>
      </c>
      <c r="G40" s="27">
        <f t="shared" ref="G40:J40" si="6">+G41</f>
        <v>115401</v>
      </c>
      <c r="H40" s="27">
        <f t="shared" si="6"/>
        <v>115296.32279999999</v>
      </c>
      <c r="I40" s="27">
        <f t="shared" si="6"/>
        <v>76402.477199999994</v>
      </c>
      <c r="J40" s="41">
        <f t="shared" si="6"/>
        <v>104.67720000000433</v>
      </c>
    </row>
    <row r="41" spans="1:11" s="4" customFormat="1" ht="19.2" customHeight="1" x14ac:dyDescent="0.3">
      <c r="A41" s="34"/>
      <c r="B41" s="34"/>
      <c r="C41" s="28" t="s">
        <v>32</v>
      </c>
      <c r="D41" s="34"/>
      <c r="E41" s="26" t="s">
        <v>15</v>
      </c>
      <c r="F41" s="27">
        <f>F42+F44+F45+F46+F47+F48+F49+F50+F51+F52+F53+F54+F43</f>
        <v>191698.8</v>
      </c>
      <c r="G41" s="27">
        <f t="shared" ref="G41:J41" si="7">G42+G44+G45+G46+G47+G48+G49+G50+G51+G52+G53+G54+G43</f>
        <v>115401</v>
      </c>
      <c r="H41" s="27">
        <f t="shared" si="7"/>
        <v>115296.32279999999</v>
      </c>
      <c r="I41" s="27">
        <f t="shared" si="7"/>
        <v>76402.477199999994</v>
      </c>
      <c r="J41" s="27">
        <f t="shared" si="7"/>
        <v>104.67720000000433</v>
      </c>
      <c r="K41" s="27"/>
    </row>
    <row r="42" spans="1:11" s="4" customFormat="1" ht="19.2" customHeight="1" x14ac:dyDescent="0.3">
      <c r="A42" s="34"/>
      <c r="B42" s="34"/>
      <c r="C42" s="34"/>
      <c r="D42" s="25">
        <v>111</v>
      </c>
      <c r="E42" s="26" t="s">
        <v>16</v>
      </c>
      <c r="F42" s="43">
        <v>127255</v>
      </c>
      <c r="G42" s="43">
        <v>67280</v>
      </c>
      <c r="H42" s="43">
        <v>67279.778999999995</v>
      </c>
      <c r="I42" s="27">
        <f>F42-H42</f>
        <v>59975.221000000005</v>
      </c>
      <c r="J42" s="40">
        <f>G42-H42</f>
        <v>0.22100000000500586</v>
      </c>
    </row>
    <row r="43" spans="1:11" s="44" customFormat="1" ht="19.2" customHeight="1" x14ac:dyDescent="0.3">
      <c r="A43" s="45"/>
      <c r="B43" s="45"/>
      <c r="C43" s="45"/>
      <c r="D43" s="25">
        <v>112</v>
      </c>
      <c r="E43" s="26" t="s">
        <v>17</v>
      </c>
      <c r="F43" s="43">
        <v>27869.4</v>
      </c>
      <c r="G43" s="43">
        <v>27869.4</v>
      </c>
      <c r="H43" s="43">
        <v>27869.4</v>
      </c>
      <c r="I43" s="27">
        <f t="shared" ref="I43:I54" si="8">F43-H43</f>
        <v>0</v>
      </c>
      <c r="J43" s="40">
        <f t="shared" ref="J43:J54" si="9">G43-H43</f>
        <v>0</v>
      </c>
    </row>
    <row r="44" spans="1:11" s="4" customFormat="1" ht="19.2" customHeight="1" x14ac:dyDescent="0.3">
      <c r="A44" s="34"/>
      <c r="B44" s="34"/>
      <c r="C44" s="34"/>
      <c r="D44" s="25">
        <v>113</v>
      </c>
      <c r="E44" s="26" t="s">
        <v>19</v>
      </c>
      <c r="F44" s="43">
        <v>7092</v>
      </c>
      <c r="G44" s="43">
        <v>3157</v>
      </c>
      <c r="H44" s="43">
        <v>3157</v>
      </c>
      <c r="I44" s="27">
        <f t="shared" si="8"/>
        <v>3935</v>
      </c>
      <c r="J44" s="40">
        <f t="shared" si="9"/>
        <v>0</v>
      </c>
    </row>
    <row r="45" spans="1:11" s="4" customFormat="1" ht="19.2" customHeight="1" x14ac:dyDescent="0.3">
      <c r="A45" s="34"/>
      <c r="B45" s="34"/>
      <c r="C45" s="34"/>
      <c r="D45" s="25">
        <v>116</v>
      </c>
      <c r="E45" s="26" t="s">
        <v>18</v>
      </c>
      <c r="F45" s="43">
        <v>4979</v>
      </c>
      <c r="G45" s="43">
        <v>2647</v>
      </c>
      <c r="H45" s="43">
        <v>2646.9740000000002</v>
      </c>
      <c r="I45" s="27">
        <f t="shared" si="8"/>
        <v>2332.0259999999998</v>
      </c>
      <c r="J45" s="40">
        <f t="shared" si="9"/>
        <v>2.5999999999839929E-2</v>
      </c>
    </row>
    <row r="46" spans="1:11" s="4" customFormat="1" ht="19.2" customHeight="1" x14ac:dyDescent="0.3">
      <c r="A46" s="34"/>
      <c r="B46" s="34"/>
      <c r="C46" s="34"/>
      <c r="D46" s="25">
        <v>121</v>
      </c>
      <c r="E46" s="26" t="s">
        <v>20</v>
      </c>
      <c r="F46" s="43">
        <v>7637.4</v>
      </c>
      <c r="G46" s="43">
        <v>5258.4</v>
      </c>
      <c r="H46" s="43">
        <v>5258.4</v>
      </c>
      <c r="I46" s="27">
        <f t="shared" si="8"/>
        <v>2379</v>
      </c>
      <c r="J46" s="40">
        <f t="shared" si="9"/>
        <v>0</v>
      </c>
    </row>
    <row r="47" spans="1:11" s="4" customFormat="1" ht="26.4" customHeight="1" x14ac:dyDescent="0.3">
      <c r="A47" s="34"/>
      <c r="B47" s="34"/>
      <c r="C47" s="34"/>
      <c r="D47" s="25">
        <v>122</v>
      </c>
      <c r="E47" s="26" t="s">
        <v>21</v>
      </c>
      <c r="F47" s="43">
        <v>6402</v>
      </c>
      <c r="G47" s="43">
        <v>4088</v>
      </c>
      <c r="H47" s="43">
        <v>4087.8670000000002</v>
      </c>
      <c r="I47" s="27">
        <f t="shared" si="8"/>
        <v>2314.1329999999998</v>
      </c>
      <c r="J47" s="40">
        <f t="shared" si="9"/>
        <v>0.13299999999981083</v>
      </c>
    </row>
    <row r="48" spans="1:11" s="4" customFormat="1" ht="19.2" customHeight="1" x14ac:dyDescent="0.3">
      <c r="A48" s="34"/>
      <c r="B48" s="34"/>
      <c r="C48" s="34"/>
      <c r="D48" s="25">
        <v>123</v>
      </c>
      <c r="E48" s="26" t="s">
        <v>22</v>
      </c>
      <c r="F48" s="43">
        <v>54</v>
      </c>
      <c r="G48" s="43">
        <v>0</v>
      </c>
      <c r="H48" s="43">
        <v>0</v>
      </c>
      <c r="I48" s="27">
        <f t="shared" si="8"/>
        <v>54</v>
      </c>
      <c r="J48" s="40">
        <f t="shared" si="9"/>
        <v>0</v>
      </c>
    </row>
    <row r="49" spans="1:10" s="4" customFormat="1" ht="19.2" customHeight="1" x14ac:dyDescent="0.3">
      <c r="A49" s="34"/>
      <c r="B49" s="34"/>
      <c r="C49" s="34"/>
      <c r="D49" s="25">
        <v>124</v>
      </c>
      <c r="E49" s="26" t="s">
        <v>23</v>
      </c>
      <c r="F49" s="43">
        <v>4268</v>
      </c>
      <c r="G49" s="43">
        <v>2478</v>
      </c>
      <c r="H49" s="43">
        <v>2440.7020000000002</v>
      </c>
      <c r="I49" s="27">
        <f t="shared" si="8"/>
        <v>1827.2979999999998</v>
      </c>
      <c r="J49" s="40">
        <f t="shared" si="9"/>
        <v>37.297999999999774</v>
      </c>
    </row>
    <row r="50" spans="1:10" s="4" customFormat="1" ht="19.2" customHeight="1" x14ac:dyDescent="0.3">
      <c r="A50" s="34"/>
      <c r="B50" s="34"/>
      <c r="C50" s="34"/>
      <c r="D50" s="25">
        <v>144</v>
      </c>
      <c r="E50" s="26" t="s">
        <v>26</v>
      </c>
      <c r="F50" s="43">
        <v>649</v>
      </c>
      <c r="G50" s="43">
        <v>649</v>
      </c>
      <c r="H50" s="43">
        <v>648.01080000000002</v>
      </c>
      <c r="I50" s="27">
        <f t="shared" si="8"/>
        <v>0.98919999999998254</v>
      </c>
      <c r="J50" s="40">
        <f t="shared" si="9"/>
        <v>0.98919999999998254</v>
      </c>
    </row>
    <row r="51" spans="1:10" s="4" customFormat="1" ht="19.2" customHeight="1" x14ac:dyDescent="0.3">
      <c r="A51" s="34"/>
      <c r="B51" s="34"/>
      <c r="C51" s="34"/>
      <c r="D51" s="25">
        <v>149</v>
      </c>
      <c r="E51" s="26" t="s">
        <v>27</v>
      </c>
      <c r="F51" s="43">
        <v>1592</v>
      </c>
      <c r="G51" s="43">
        <v>751.3</v>
      </c>
      <c r="H51" s="43">
        <v>751.27200000000005</v>
      </c>
      <c r="I51" s="27">
        <f t="shared" si="8"/>
        <v>840.72799999999995</v>
      </c>
      <c r="J51" s="40">
        <f t="shared" si="9"/>
        <v>2.7999999999906322E-2</v>
      </c>
    </row>
    <row r="52" spans="1:10" s="4" customFormat="1" ht="25.8" customHeight="1" x14ac:dyDescent="0.3">
      <c r="A52" s="34"/>
      <c r="B52" s="34"/>
      <c r="C52" s="34"/>
      <c r="D52" s="25">
        <v>158</v>
      </c>
      <c r="E52" s="26" t="s">
        <v>29</v>
      </c>
      <c r="F52" s="43">
        <v>451</v>
      </c>
      <c r="G52" s="43">
        <v>81.900000000000006</v>
      </c>
      <c r="H52" s="43">
        <v>81.817999999999998</v>
      </c>
      <c r="I52" s="27">
        <f t="shared" si="8"/>
        <v>369.18200000000002</v>
      </c>
      <c r="J52" s="40">
        <f t="shared" si="9"/>
        <v>8.2000000000007844E-2</v>
      </c>
    </row>
    <row r="53" spans="1:10" s="4" customFormat="1" ht="29.4" customHeight="1" x14ac:dyDescent="0.3">
      <c r="A53" s="29"/>
      <c r="B53" s="29"/>
      <c r="C53" s="29"/>
      <c r="D53" s="30">
        <v>159</v>
      </c>
      <c r="E53" s="31" t="s">
        <v>30</v>
      </c>
      <c r="F53" s="43">
        <v>2515.9</v>
      </c>
      <c r="G53" s="43">
        <v>206.9</v>
      </c>
      <c r="H53" s="43">
        <v>141</v>
      </c>
      <c r="I53" s="27">
        <f t="shared" si="8"/>
        <v>2374.9</v>
      </c>
      <c r="J53" s="40">
        <f t="shared" si="9"/>
        <v>65.900000000000006</v>
      </c>
    </row>
    <row r="54" spans="1:10" s="42" customFormat="1" ht="19.2" customHeight="1" x14ac:dyDescent="0.3">
      <c r="A54" s="17"/>
      <c r="B54" s="17"/>
      <c r="C54" s="17"/>
      <c r="D54" s="19">
        <v>161</v>
      </c>
      <c r="E54" s="20" t="s">
        <v>34</v>
      </c>
      <c r="F54" s="27">
        <v>934.1</v>
      </c>
      <c r="G54" s="27">
        <v>934.1</v>
      </c>
      <c r="H54" s="27">
        <v>934.1</v>
      </c>
      <c r="I54" s="27">
        <f t="shared" si="8"/>
        <v>0</v>
      </c>
      <c r="J54" s="40">
        <f t="shared" si="9"/>
        <v>0</v>
      </c>
    </row>
    <row r="55" spans="1:10" s="3" customFormat="1" ht="19.2" customHeight="1" x14ac:dyDescent="0.3">
      <c r="A55" s="61" t="s">
        <v>33</v>
      </c>
      <c r="B55" s="62"/>
      <c r="C55" s="62"/>
      <c r="D55" s="62"/>
      <c r="E55" s="63"/>
      <c r="F55" s="33">
        <f>F14+F39</f>
        <v>403399.2</v>
      </c>
      <c r="G55" s="33">
        <f t="shared" ref="G55:J55" si="10">G14+G39</f>
        <v>247890.9</v>
      </c>
      <c r="H55" s="33">
        <f t="shared" si="10"/>
        <v>247202.05075999998</v>
      </c>
      <c r="I55" s="33">
        <f t="shared" si="10"/>
        <v>156197.14924</v>
      </c>
      <c r="J55" s="33">
        <f t="shared" si="10"/>
        <v>688.84924000000353</v>
      </c>
    </row>
    <row r="56" spans="1:10" s="2" customFormat="1" ht="19.2" customHeight="1" x14ac:dyDescent="0.3">
      <c r="A56" s="21"/>
      <c r="B56" s="21"/>
      <c r="C56" s="21"/>
      <c r="D56" s="22"/>
      <c r="E56" s="23"/>
      <c r="F56" s="24"/>
      <c r="G56" s="24"/>
      <c r="H56" s="24"/>
      <c r="I56" s="24"/>
      <c r="J56" s="24"/>
    </row>
    <row r="57" spans="1:10" x14ac:dyDescent="0.3">
      <c r="A57" s="48" t="s">
        <v>31</v>
      </c>
      <c r="B57" s="49"/>
      <c r="C57" s="49"/>
      <c r="D57" s="49"/>
      <c r="E57" s="49"/>
      <c r="F57" s="49"/>
      <c r="G57" s="49"/>
      <c r="H57" s="49"/>
      <c r="I57" s="49"/>
      <c r="J57" s="49"/>
    </row>
  </sheetData>
  <mergeCells count="13">
    <mergeCell ref="A3:J4"/>
    <mergeCell ref="F11:G11"/>
    <mergeCell ref="I11:J11"/>
    <mergeCell ref="A57:J57"/>
    <mergeCell ref="F8:G8"/>
    <mergeCell ref="A11:D11"/>
    <mergeCell ref="E11:E12"/>
    <mergeCell ref="A7:E7"/>
    <mergeCell ref="F7:G7"/>
    <mergeCell ref="A8:E8"/>
    <mergeCell ref="A13:J13"/>
    <mergeCell ref="A38:J38"/>
    <mergeCell ref="A55:E5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2025-03-18T06:10:44Z</dcterms:created>
  <dcterms:modified xsi:type="dcterms:W3CDTF">2026-08-12T06:50:42Z</dcterms:modified>
</cp:coreProperties>
</file>