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Н.Әділбек\Қаржы\АБП на 10.2026 -\"/>
    </mc:Choice>
  </mc:AlternateContent>
  <xr:revisionPtr revIDLastSave="0" documentId="13_ncr:1_{1EE92099-56DD-4899-A72B-14D26F4D2F97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каз" sheetId="2" r:id="rId1"/>
    <sheet name="рус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L19" i="3" l="1"/>
  <c r="K19" i="3"/>
  <c r="K18" i="3" s="1"/>
  <c r="J18" i="3"/>
  <c r="L18" i="3" s="1"/>
  <c r="I18" i="3"/>
  <c r="H18" i="3"/>
  <c r="L17" i="3"/>
  <c r="K17" i="3"/>
  <c r="L16" i="3"/>
  <c r="K16" i="3"/>
  <c r="L15" i="3"/>
  <c r="K15" i="3"/>
  <c r="K14" i="3" s="1"/>
  <c r="L14" i="3"/>
  <c r="L13" i="3"/>
  <c r="K13" i="3"/>
  <c r="K12" i="3" s="1"/>
  <c r="J12" i="3"/>
  <c r="I12" i="3"/>
  <c r="I11" i="3" s="1"/>
  <c r="I10" i="3" s="1"/>
  <c r="H12" i="3"/>
  <c r="H11" i="3" s="1"/>
  <c r="H10" i="3" s="1"/>
  <c r="K14" i="2"/>
  <c r="K13" i="2" s="1"/>
  <c r="L18" i="2"/>
  <c r="K18" i="2"/>
  <c r="K17" i="2" s="1"/>
  <c r="J17" i="2"/>
  <c r="I17" i="2"/>
  <c r="H17" i="2"/>
  <c r="L16" i="2"/>
  <c r="K16" i="2"/>
  <c r="L15" i="2"/>
  <c r="K15" i="2"/>
  <c r="L14" i="2"/>
  <c r="L13" i="2"/>
  <c r="L12" i="2"/>
  <c r="K12" i="2"/>
  <c r="K11" i="2" s="1"/>
  <c r="J11" i="2"/>
  <c r="I11" i="2"/>
  <c r="I10" i="2" s="1"/>
  <c r="H11" i="2"/>
  <c r="L12" i="3" l="1"/>
  <c r="K11" i="3"/>
  <c r="K10" i="3" s="1"/>
  <c r="H10" i="2"/>
  <c r="H9" i="2" s="1"/>
  <c r="J11" i="3"/>
  <c r="L17" i="2"/>
  <c r="L11" i="2"/>
  <c r="K10" i="2"/>
  <c r="J10" i="2"/>
  <c r="L10" i="2" s="1"/>
  <c r="I9" i="2"/>
  <c r="L11" i="3" l="1"/>
  <c r="J10" i="3"/>
  <c r="L10" i="3" s="1"/>
  <c r="J9" i="2"/>
  <c r="L9" i="2" s="1"/>
  <c r="K9" i="2"/>
</calcChain>
</file>

<file path=xl/sharedStrings.xml><?xml version="1.0" encoding="utf-8"?>
<sst xmlns="http://schemas.openxmlformats.org/spreadsheetml/2006/main" count="157" uniqueCount="37">
  <si>
    <t>кассалық атқарылуы туралы есеп</t>
  </si>
  <si>
    <t>Кезеңділігі</t>
  </si>
  <si>
    <t>айлық</t>
  </si>
  <si>
    <t>Өлшем бірлігі</t>
  </si>
  <si>
    <t>мың теңге</t>
  </si>
  <si>
    <t>Бюджеттік сыныптама кодтары</t>
  </si>
  <si>
    <t>Атауы</t>
  </si>
  <si>
    <t>Түзетілген жоспар</t>
  </si>
  <si>
    <t>Кассалық орындау</t>
  </si>
  <si>
    <t>Қалдық</t>
  </si>
  <si>
    <t>Атқарылу %</t>
  </si>
  <si>
    <t>жылға</t>
  </si>
  <si>
    <t>есепті айға</t>
  </si>
  <si>
    <t>ағымдағы кезеңге</t>
  </si>
  <si>
    <t/>
  </si>
  <si>
    <t>001</t>
  </si>
  <si>
    <t>015</t>
  </si>
  <si>
    <t>Жергілікті бюджет қаражаты есебінен</t>
  </si>
  <si>
    <t>1220753 Ырғыз аудандық әкімінің аппараты ММ</t>
  </si>
  <si>
    <t>122</t>
  </si>
  <si>
    <t>Аудан (облыстық маңызы бар қала) әкімінің аппараты</t>
  </si>
  <si>
    <t>005</t>
  </si>
  <si>
    <t>Жалпыға бірдей әскери міндетті атқару шеңберіндегі іс-шаралар</t>
  </si>
  <si>
    <t>006</t>
  </si>
  <si>
    <t>Аудан (облыстық маңызы бар қала) ауқымындағы төтенше жағдайлардың алдын алу және оларды жою</t>
  </si>
  <si>
    <t>007</t>
  </si>
  <si>
    <t>Аудандық (қалалық) ауқымдағы дала өрттерінің, сондай-ақ мемлекеттік өртке қарсы қызмет органдары құрылмаған елдi мекендерде өрттердің алдын алу және оларды сөндіру жөніндегі іс-шаралар</t>
  </si>
  <si>
    <t>Отчет о кассовом исполнении
по форме 4-20</t>
  </si>
  <si>
    <t>Аппарат акима района (города областного значения)</t>
  </si>
  <si>
    <t>Услуги по обеспечению деятельности акима района (города областного значения)</t>
  </si>
  <si>
    <t>За счет средств местного бюджета</t>
  </si>
  <si>
    <t>Мероприятия в рамках исполнения всеобщей воинской обязанности</t>
  </si>
  <si>
    <t>Предупреждение и ликвидация чрезвычайных ситуаций масштаба района (города областного значения)</t>
  </si>
  <si>
    <t>Мероприятия по профилактике и тушению степных пожаров районного (городского) масштаба, а также пожаров в населенных пунктах, в которых не созданы органы государственной противопожарной службы</t>
  </si>
  <si>
    <t>Аудан (облыстық маңызы бар қала) әкімінің қамтамасыз ету жөніндегі қызметтер</t>
  </si>
  <si>
    <t>01.10.2026 г</t>
  </si>
  <si>
    <t>01.10.2026 жылға арналған
4-20 нысаның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</si>
</sst>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5">
    <font>
      <sz val="11"/>
      <color theme="1"/>
      <name val="Calibri"/>
      <family val="2"/>
      <charset val="204"/>
      <scheme val="minor"/>
    </font>
    <font>
      <b/>
      <sz val="8"/>
      <color theme="1"/>
      <name val="Arial Cyr"/>
      <charset val="204"/>
    </font>
    <font>
      <sz val="8"/>
      <color theme="1"/>
      <name val="Arial Cyr"/>
      <charset val="204"/>
    </font>
    <font>
      <b/>
      <sz val="12"/>
      <color theme="1"/>
      <name val="Arial Cyr"/>
      <charset val="204"/>
    </font>
    <font>
      <sz val="8"/>
      <color theme="1"/>
      <name val="Arial Cyr"/>
      <charset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center" vertical="center" wrapText="1"/>
    </xf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vertical="top" wrapText="1"/>
    </xf>
    <xf numFmtId="164" fontId="2" fillId="0" borderId="0" xfId="0" applyNumberFormat="1" applyFont="1" applyAlignment="1">
      <alignment vertical="top"/>
    </xf>
    <xf numFmtId="164" fontId="4" fillId="0" borderId="1" xfId="0" applyNumberFormat="1" applyFont="1" applyBorder="1" applyAlignment="1">
      <alignment vertical="top"/>
    </xf>
    <xf numFmtId="164" fontId="4" fillId="0" borderId="1" xfId="0" applyNumberFormat="1" applyFont="1" applyBorder="1" applyAlignment="1">
      <alignment vertical="top" wrapText="1"/>
    </xf>
    <xf numFmtId="0" fontId="2" fillId="0" borderId="0" xfId="0" applyNumberFormat="1" applyFont="1" applyAlignment="1">
      <alignment vertical="top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1" fontId="1" fillId="0" borderId="1" xfId="0" applyNumberFormat="1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Q27"/>
  <sheetViews>
    <sheetView tabSelected="1" workbookViewId="0">
      <selection activeCell="H9" sqref="H9:L18"/>
    </sheetView>
  </sheetViews>
  <sheetFormatPr defaultRowHeight="15" outlineLevelRow="3"/>
  <cols>
    <col min="1" max="6" width="4" customWidth="1"/>
    <col min="7" max="7" width="62" customWidth="1"/>
    <col min="8" max="12" width="14.28515625" customWidth="1"/>
  </cols>
  <sheetData>
    <row r="1" spans="1:17" ht="31.5" customHeight="1">
      <c r="A1" s="10" t="s">
        <v>36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7" ht="15.75">
      <c r="A2" s="11" t="s">
        <v>0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17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7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7">
      <c r="A5" s="2" t="s">
        <v>1</v>
      </c>
      <c r="B5" s="2"/>
      <c r="C5" s="2"/>
      <c r="D5" s="2"/>
      <c r="E5" s="2"/>
      <c r="F5" s="2"/>
      <c r="G5" s="2" t="s">
        <v>2</v>
      </c>
      <c r="H5" s="2"/>
      <c r="I5" s="2"/>
      <c r="J5" s="2"/>
      <c r="K5" s="2"/>
      <c r="L5" s="2"/>
    </row>
    <row r="6" spans="1:17">
      <c r="A6" s="2" t="s">
        <v>3</v>
      </c>
      <c r="B6" s="2"/>
      <c r="C6" s="2"/>
      <c r="D6" s="2"/>
      <c r="E6" s="2"/>
      <c r="F6" s="2"/>
      <c r="G6" s="2" t="s">
        <v>4</v>
      </c>
      <c r="H6" s="2"/>
      <c r="I6" s="2"/>
      <c r="J6" s="2"/>
      <c r="K6" s="2"/>
      <c r="L6" s="2"/>
    </row>
    <row r="7" spans="1:17" ht="20.100000000000001" customHeight="1">
      <c r="A7" s="12" t="s">
        <v>5</v>
      </c>
      <c r="B7" s="13"/>
      <c r="C7" s="13"/>
      <c r="D7" s="13"/>
      <c r="E7" s="13"/>
      <c r="F7" s="14"/>
      <c r="G7" s="18" t="s">
        <v>6</v>
      </c>
      <c r="H7" s="20" t="s">
        <v>7</v>
      </c>
      <c r="I7" s="21"/>
      <c r="J7" s="3" t="s">
        <v>8</v>
      </c>
      <c r="K7" s="3" t="s">
        <v>9</v>
      </c>
      <c r="L7" s="3" t="s">
        <v>10</v>
      </c>
      <c r="M7" s="1"/>
      <c r="N7" s="1"/>
      <c r="O7" s="1"/>
      <c r="P7" s="1"/>
      <c r="Q7" s="1"/>
    </row>
    <row r="8" spans="1:17" ht="30" customHeight="1">
      <c r="A8" s="15"/>
      <c r="B8" s="16"/>
      <c r="C8" s="16"/>
      <c r="D8" s="16"/>
      <c r="E8" s="16"/>
      <c r="F8" s="17"/>
      <c r="G8" s="19"/>
      <c r="H8" s="3" t="s">
        <v>11</v>
      </c>
      <c r="I8" s="3" t="s">
        <v>12</v>
      </c>
      <c r="J8" s="3" t="s">
        <v>12</v>
      </c>
      <c r="K8" s="3" t="s">
        <v>13</v>
      </c>
      <c r="L8" s="3" t="s">
        <v>13</v>
      </c>
      <c r="M8" s="1"/>
      <c r="N8" s="1"/>
      <c r="O8" s="1"/>
      <c r="P8" s="1"/>
      <c r="Q8" s="1"/>
    </row>
    <row r="9" spans="1:17">
      <c r="A9" s="22" t="s">
        <v>18</v>
      </c>
      <c r="B9" s="22"/>
      <c r="C9" s="22"/>
      <c r="D9" s="22"/>
      <c r="E9" s="22"/>
      <c r="F9" s="22"/>
      <c r="G9" s="23"/>
      <c r="H9" s="8">
        <f>H10</f>
        <v>402497.69999999995</v>
      </c>
      <c r="I9" s="8">
        <f t="shared" ref="I9:J9" si="0">I10</f>
        <v>303072.7</v>
      </c>
      <c r="J9" s="8">
        <f t="shared" si="0"/>
        <v>298397</v>
      </c>
      <c r="K9" s="8">
        <f t="shared" ref="K9" si="1">K10</f>
        <v>4675.7000000000135</v>
      </c>
      <c r="L9" s="8">
        <f>J9/I9%</f>
        <v>98.457234848272364</v>
      </c>
    </row>
    <row r="10" spans="1:17" outlineLevel="1">
      <c r="A10" s="4" t="s">
        <v>14</v>
      </c>
      <c r="B10" s="4" t="s">
        <v>14</v>
      </c>
      <c r="C10" s="4" t="s">
        <v>19</v>
      </c>
      <c r="D10" s="4" t="s">
        <v>14</v>
      </c>
      <c r="E10" s="4" t="s">
        <v>14</v>
      </c>
      <c r="F10" s="4" t="s">
        <v>14</v>
      </c>
      <c r="G10" s="5" t="s">
        <v>20</v>
      </c>
      <c r="H10" s="8">
        <f>H11+H13+H15+H17</f>
        <v>402497.69999999995</v>
      </c>
      <c r="I10" s="8">
        <f>I11+I13+I15+I17</f>
        <v>303072.7</v>
      </c>
      <c r="J10" s="8">
        <f t="shared" ref="J10:K10" si="2">J11+J13+J15+J17</f>
        <v>298397</v>
      </c>
      <c r="K10" s="8">
        <f t="shared" si="2"/>
        <v>4675.7000000000135</v>
      </c>
      <c r="L10" s="8">
        <f t="shared" ref="L10:L18" si="3">J10/I10%</f>
        <v>98.457234848272364</v>
      </c>
    </row>
    <row r="11" spans="1:17" ht="22.5" outlineLevel="1">
      <c r="A11" s="4"/>
      <c r="B11" s="4"/>
      <c r="C11" s="4"/>
      <c r="D11" s="4" t="s">
        <v>15</v>
      </c>
      <c r="E11" s="4"/>
      <c r="F11" s="4"/>
      <c r="G11" s="5" t="s">
        <v>34</v>
      </c>
      <c r="H11" s="8">
        <f>+H12</f>
        <v>242889.4</v>
      </c>
      <c r="I11" s="8">
        <f t="shared" ref="I11:K11" si="4">+I12</f>
        <v>185292.7</v>
      </c>
      <c r="J11" s="8">
        <f t="shared" si="4"/>
        <v>182707.4</v>
      </c>
      <c r="K11" s="8">
        <f t="shared" si="4"/>
        <v>2585.3000000000175</v>
      </c>
      <c r="L11" s="8">
        <f t="shared" si="3"/>
        <v>98.604748055374003</v>
      </c>
    </row>
    <row r="12" spans="1:17" outlineLevel="3">
      <c r="A12" s="4" t="s">
        <v>14</v>
      </c>
      <c r="B12" s="4" t="s">
        <v>14</v>
      </c>
      <c r="C12" s="4" t="s">
        <v>14</v>
      </c>
      <c r="D12" s="4" t="s">
        <v>14</v>
      </c>
      <c r="E12" s="4" t="s">
        <v>16</v>
      </c>
      <c r="F12" s="4" t="s">
        <v>14</v>
      </c>
      <c r="G12" s="5" t="s">
        <v>17</v>
      </c>
      <c r="H12" s="8">
        <v>242889.4</v>
      </c>
      <c r="I12" s="7">
        <v>185292.7</v>
      </c>
      <c r="J12" s="7">
        <v>182707.4</v>
      </c>
      <c r="K12" s="7">
        <f t="shared" ref="K12:K18" si="5">I12-J12</f>
        <v>2585.3000000000175</v>
      </c>
      <c r="L12" s="8">
        <f t="shared" si="3"/>
        <v>98.604748055374003</v>
      </c>
    </row>
    <row r="13" spans="1:17" outlineLevel="2">
      <c r="A13" s="4" t="s">
        <v>14</v>
      </c>
      <c r="B13" s="4" t="s">
        <v>14</v>
      </c>
      <c r="C13" s="4" t="s">
        <v>14</v>
      </c>
      <c r="D13" s="4" t="s">
        <v>21</v>
      </c>
      <c r="E13" s="4" t="s">
        <v>14</v>
      </c>
      <c r="F13" s="4" t="s">
        <v>14</v>
      </c>
      <c r="G13" s="5" t="s">
        <v>22</v>
      </c>
      <c r="H13" s="8">
        <v>16432.3</v>
      </c>
      <c r="I13" s="7">
        <v>11102.6</v>
      </c>
      <c r="J13" s="7">
        <v>10946</v>
      </c>
      <c r="K13" s="7">
        <f t="shared" ref="K13" si="6">+K14</f>
        <v>156.60000000000036</v>
      </c>
      <c r="L13" s="8">
        <f t="shared" si="3"/>
        <v>98.589519571992142</v>
      </c>
    </row>
    <row r="14" spans="1:17" outlineLevel="3">
      <c r="A14" s="4" t="s">
        <v>14</v>
      </c>
      <c r="B14" s="4" t="s">
        <v>14</v>
      </c>
      <c r="C14" s="4" t="s">
        <v>14</v>
      </c>
      <c r="D14" s="4" t="s">
        <v>14</v>
      </c>
      <c r="E14" s="4" t="s">
        <v>16</v>
      </c>
      <c r="F14" s="4" t="s">
        <v>14</v>
      </c>
      <c r="G14" s="5" t="s">
        <v>17</v>
      </c>
      <c r="H14" s="8">
        <v>16432.3</v>
      </c>
      <c r="I14" s="7">
        <v>11102.6</v>
      </c>
      <c r="J14" s="7">
        <v>10946</v>
      </c>
      <c r="K14" s="7">
        <f t="shared" si="5"/>
        <v>156.60000000000036</v>
      </c>
      <c r="L14" s="8">
        <f t="shared" si="3"/>
        <v>98.589519571992142</v>
      </c>
    </row>
    <row r="15" spans="1:17" ht="22.5" outlineLevel="2">
      <c r="A15" s="4" t="s">
        <v>14</v>
      </c>
      <c r="B15" s="4" t="s">
        <v>14</v>
      </c>
      <c r="C15" s="4" t="s">
        <v>14</v>
      </c>
      <c r="D15" s="4" t="s">
        <v>23</v>
      </c>
      <c r="E15" s="4" t="s">
        <v>14</v>
      </c>
      <c r="F15" s="4" t="s">
        <v>14</v>
      </c>
      <c r="G15" s="5" t="s">
        <v>24</v>
      </c>
      <c r="H15" s="8">
        <v>24604</v>
      </c>
      <c r="I15" s="7">
        <v>22728.1</v>
      </c>
      <c r="J15" s="7">
        <v>22728</v>
      </c>
      <c r="K15" s="7">
        <f t="shared" si="5"/>
        <v>9.9999999998544808E-2</v>
      </c>
      <c r="L15" s="8">
        <f t="shared" si="3"/>
        <v>99.999560016015423</v>
      </c>
    </row>
    <row r="16" spans="1:17" outlineLevel="3">
      <c r="A16" s="4" t="s">
        <v>14</v>
      </c>
      <c r="B16" s="4" t="s">
        <v>14</v>
      </c>
      <c r="C16" s="4" t="s">
        <v>14</v>
      </c>
      <c r="D16" s="4" t="s">
        <v>14</v>
      </c>
      <c r="E16" s="4" t="s">
        <v>16</v>
      </c>
      <c r="F16" s="4" t="s">
        <v>14</v>
      </c>
      <c r="G16" s="5" t="s">
        <v>17</v>
      </c>
      <c r="H16" s="8">
        <v>24604</v>
      </c>
      <c r="I16" s="7">
        <v>24604</v>
      </c>
      <c r="J16" s="7">
        <v>22728</v>
      </c>
      <c r="K16" s="7">
        <f t="shared" si="5"/>
        <v>1876</v>
      </c>
      <c r="L16" s="8">
        <f t="shared" si="3"/>
        <v>92.37522354088766</v>
      </c>
    </row>
    <row r="17" spans="1:12" ht="33.75" outlineLevel="2">
      <c r="A17" s="4" t="s">
        <v>14</v>
      </c>
      <c r="B17" s="4" t="s">
        <v>14</v>
      </c>
      <c r="C17" s="4" t="s">
        <v>14</v>
      </c>
      <c r="D17" s="4" t="s">
        <v>25</v>
      </c>
      <c r="E17" s="4" t="s">
        <v>14</v>
      </c>
      <c r="F17" s="4" t="s">
        <v>14</v>
      </c>
      <c r="G17" s="5" t="s">
        <v>26</v>
      </c>
      <c r="H17" s="8">
        <f>+H18</f>
        <v>118572</v>
      </c>
      <c r="I17" s="8">
        <f t="shared" ref="I17:K17" si="7">+I18</f>
        <v>83949.3</v>
      </c>
      <c r="J17" s="8">
        <f t="shared" si="7"/>
        <v>82015.600000000006</v>
      </c>
      <c r="K17" s="8">
        <f t="shared" si="7"/>
        <v>1933.6999999999971</v>
      </c>
      <c r="L17" s="8">
        <f t="shared" si="3"/>
        <v>97.696585915546649</v>
      </c>
    </row>
    <row r="18" spans="1:12" outlineLevel="3">
      <c r="A18" s="4" t="s">
        <v>14</v>
      </c>
      <c r="B18" s="4" t="s">
        <v>14</v>
      </c>
      <c r="C18" s="4" t="s">
        <v>14</v>
      </c>
      <c r="D18" s="4" t="s">
        <v>14</v>
      </c>
      <c r="E18" s="4" t="s">
        <v>16</v>
      </c>
      <c r="F18" s="4" t="s">
        <v>14</v>
      </c>
      <c r="G18" s="5" t="s">
        <v>17</v>
      </c>
      <c r="H18" s="8">
        <v>118572</v>
      </c>
      <c r="I18" s="7">
        <v>83949.3</v>
      </c>
      <c r="J18" s="7">
        <v>82015.600000000006</v>
      </c>
      <c r="K18" s="7">
        <f t="shared" si="5"/>
        <v>1933.6999999999971</v>
      </c>
      <c r="L18" s="8">
        <f t="shared" si="3"/>
        <v>97.696585915546649</v>
      </c>
    </row>
    <row r="19" spans="1:12">
      <c r="A19" s="9"/>
      <c r="B19" s="9"/>
      <c r="C19" s="9"/>
      <c r="D19" s="9"/>
      <c r="E19" s="9"/>
      <c r="F19" s="9"/>
      <c r="G19" s="9"/>
      <c r="H19" s="9"/>
      <c r="I19" s="9"/>
      <c r="J19" s="9"/>
      <c r="K19" s="6"/>
      <c r="L19" s="6"/>
    </row>
    <row r="20" spans="1:12">
      <c r="A20" s="9"/>
      <c r="B20" s="9"/>
      <c r="C20" s="9"/>
      <c r="D20" s="9"/>
      <c r="E20" s="9"/>
      <c r="F20" s="9"/>
      <c r="G20" s="9"/>
      <c r="H20" s="9"/>
      <c r="I20" s="9"/>
      <c r="J20" s="9"/>
      <c r="K20" s="6"/>
      <c r="L20" s="6"/>
    </row>
    <row r="21" spans="1:12">
      <c r="A21" s="9"/>
      <c r="B21" s="9"/>
      <c r="C21" s="9"/>
      <c r="D21" s="9"/>
      <c r="E21" s="9"/>
      <c r="F21" s="9"/>
      <c r="G21" s="9"/>
      <c r="H21" s="9"/>
      <c r="I21" s="9"/>
      <c r="J21" s="9"/>
      <c r="K21" s="6"/>
      <c r="L21" s="6"/>
    </row>
    <row r="22" spans="1:12">
      <c r="A22" s="9"/>
      <c r="B22" s="9"/>
      <c r="C22" s="9"/>
      <c r="D22" s="9"/>
      <c r="E22" s="9"/>
      <c r="F22" s="9"/>
      <c r="G22" s="9"/>
      <c r="H22" s="9"/>
      <c r="I22" s="9"/>
      <c r="J22" s="9"/>
      <c r="K22" s="6"/>
      <c r="L22" s="6"/>
    </row>
    <row r="23" spans="1:12">
      <c r="A23" s="9"/>
      <c r="B23" s="9"/>
      <c r="C23" s="9"/>
      <c r="D23" s="9"/>
      <c r="E23" s="9"/>
      <c r="F23" s="9"/>
      <c r="G23" s="9"/>
      <c r="H23" s="9"/>
      <c r="I23" s="9"/>
      <c r="J23" s="9"/>
      <c r="K23" s="6"/>
      <c r="L23" s="6"/>
    </row>
    <row r="24" spans="1:12">
      <c r="A24" s="9"/>
      <c r="B24" s="9"/>
      <c r="C24" s="9"/>
      <c r="D24" s="9"/>
      <c r="E24" s="9"/>
      <c r="F24" s="9"/>
      <c r="G24" s="9"/>
      <c r="H24" s="9"/>
      <c r="I24" s="9"/>
      <c r="J24" s="9"/>
      <c r="K24" s="6"/>
      <c r="L24" s="6"/>
    </row>
    <row r="25" spans="1:12">
      <c r="A25" s="9"/>
      <c r="B25" s="9"/>
      <c r="C25" s="9"/>
      <c r="D25" s="9"/>
      <c r="E25" s="9"/>
      <c r="F25" s="9"/>
      <c r="G25" s="9"/>
      <c r="H25" s="9"/>
      <c r="I25" s="9"/>
      <c r="J25" s="9"/>
      <c r="K25" s="6"/>
      <c r="L25" s="6"/>
    </row>
    <row r="26" spans="1:12">
      <c r="A26" s="9"/>
      <c r="B26" s="9"/>
      <c r="C26" s="9"/>
      <c r="D26" s="9"/>
      <c r="E26" s="9"/>
      <c r="F26" s="9"/>
      <c r="G26" s="9"/>
      <c r="H26" s="9"/>
      <c r="I26" s="9"/>
      <c r="J26" s="9"/>
      <c r="K26" s="6"/>
      <c r="L26" s="6"/>
    </row>
    <row r="27" spans="1:12">
      <c r="A27" s="9"/>
      <c r="B27" s="9"/>
      <c r="C27" s="9"/>
      <c r="D27" s="9"/>
      <c r="E27" s="9"/>
      <c r="F27" s="9"/>
      <c r="G27" s="9"/>
      <c r="H27" s="9"/>
      <c r="I27" s="9"/>
      <c r="J27" s="9"/>
      <c r="K27" s="6"/>
      <c r="L27" s="6"/>
    </row>
  </sheetData>
  <mergeCells count="9">
    <mergeCell ref="A19:J21"/>
    <mergeCell ref="A22:J24"/>
    <mergeCell ref="A25:J27"/>
    <mergeCell ref="A1:L1"/>
    <mergeCell ref="A2:L2"/>
    <mergeCell ref="A7:F8"/>
    <mergeCell ref="G7:G8"/>
    <mergeCell ref="H7:I7"/>
    <mergeCell ref="A9:G9"/>
  </mergeCells>
  <pageMargins left="0.19680555555555557" right="0.19680555555555557" top="0.39361111111111113" bottom="0.39361111111111113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L19"/>
  <sheetViews>
    <sheetView topLeftCell="A13" workbookViewId="0">
      <selection activeCell="H10" sqref="H10:L19"/>
    </sheetView>
  </sheetViews>
  <sheetFormatPr defaultRowHeight="15"/>
  <cols>
    <col min="1" max="1" width="5" customWidth="1"/>
    <col min="2" max="2" width="5.85546875" customWidth="1"/>
    <col min="3" max="3" width="7.28515625" customWidth="1"/>
    <col min="4" max="4" width="6.85546875" customWidth="1"/>
    <col min="5" max="5" width="6.5703125" customWidth="1"/>
    <col min="6" max="6" width="7.28515625" customWidth="1"/>
    <col min="7" max="7" width="20" customWidth="1"/>
  </cols>
  <sheetData>
    <row r="2" spans="1:12" ht="15.75">
      <c r="A2" s="10" t="s">
        <v>27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12" ht="15.75">
      <c r="A3" s="11" t="s">
        <v>35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</row>
    <row r="4" spans="1:1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</row>
    <row r="6" spans="1:12">
      <c r="A6" s="2" t="s">
        <v>1</v>
      </c>
      <c r="B6" s="2"/>
      <c r="C6" s="2"/>
      <c r="D6" s="2"/>
      <c r="E6" s="2"/>
      <c r="F6" s="2"/>
      <c r="G6" s="2" t="s">
        <v>2</v>
      </c>
      <c r="H6" s="2"/>
      <c r="I6" s="2"/>
      <c r="J6" s="2"/>
      <c r="K6" s="2"/>
      <c r="L6" s="2"/>
    </row>
    <row r="7" spans="1:12">
      <c r="A7" s="2" t="s">
        <v>3</v>
      </c>
      <c r="B7" s="2"/>
      <c r="C7" s="2"/>
      <c r="D7" s="2"/>
      <c r="E7" s="2"/>
      <c r="F7" s="2"/>
      <c r="G7" s="2" t="s">
        <v>4</v>
      </c>
      <c r="H7" s="2"/>
      <c r="I7" s="2"/>
      <c r="J7" s="2"/>
      <c r="K7" s="2"/>
      <c r="L7" s="2"/>
    </row>
    <row r="8" spans="1:12" ht="22.5">
      <c r="A8" s="12" t="s">
        <v>5</v>
      </c>
      <c r="B8" s="13"/>
      <c r="C8" s="13"/>
      <c r="D8" s="13"/>
      <c r="E8" s="13"/>
      <c r="F8" s="14"/>
      <c r="G8" s="18" t="s">
        <v>6</v>
      </c>
      <c r="H8" s="20" t="s">
        <v>7</v>
      </c>
      <c r="I8" s="21"/>
      <c r="J8" s="3" t="s">
        <v>8</v>
      </c>
      <c r="K8" s="3" t="s">
        <v>9</v>
      </c>
      <c r="L8" s="3" t="s">
        <v>10</v>
      </c>
    </row>
    <row r="9" spans="1:12" ht="22.5">
      <c r="A9" s="15"/>
      <c r="B9" s="16"/>
      <c r="C9" s="16"/>
      <c r="D9" s="16"/>
      <c r="E9" s="16"/>
      <c r="F9" s="17"/>
      <c r="G9" s="19"/>
      <c r="H9" s="3" t="s">
        <v>11</v>
      </c>
      <c r="I9" s="3" t="s">
        <v>12</v>
      </c>
      <c r="J9" s="3" t="s">
        <v>12</v>
      </c>
      <c r="K9" s="3" t="s">
        <v>13</v>
      </c>
      <c r="L9" s="3" t="s">
        <v>13</v>
      </c>
    </row>
    <row r="10" spans="1:12">
      <c r="A10" s="22" t="s">
        <v>18</v>
      </c>
      <c r="B10" s="22"/>
      <c r="C10" s="22"/>
      <c r="D10" s="22"/>
      <c r="E10" s="22"/>
      <c r="F10" s="22"/>
      <c r="G10" s="23"/>
      <c r="H10" s="8">
        <f>H11</f>
        <v>402497.69999999995</v>
      </c>
      <c r="I10" s="8">
        <f t="shared" ref="I10:K10" si="0">I11</f>
        <v>303072.7</v>
      </c>
      <c r="J10" s="8">
        <f t="shared" si="0"/>
        <v>298397</v>
      </c>
      <c r="K10" s="8">
        <f t="shared" si="0"/>
        <v>4675.7000000000135</v>
      </c>
      <c r="L10" s="8">
        <f>J10/I10%</f>
        <v>98.457234848272364</v>
      </c>
    </row>
    <row r="11" spans="1:12" ht="47.25" customHeight="1">
      <c r="A11" s="4" t="s">
        <v>14</v>
      </c>
      <c r="B11" s="4" t="s">
        <v>14</v>
      </c>
      <c r="C11" s="4" t="s">
        <v>19</v>
      </c>
      <c r="D11" s="4" t="s">
        <v>14</v>
      </c>
      <c r="E11" s="4" t="s">
        <v>14</v>
      </c>
      <c r="F11" s="4" t="s">
        <v>14</v>
      </c>
      <c r="G11" s="5" t="s">
        <v>28</v>
      </c>
      <c r="H11" s="8">
        <f>H12+H14+H16+H18</f>
        <v>402497.69999999995</v>
      </c>
      <c r="I11" s="8">
        <f>I12+I14+I16+I18</f>
        <v>303072.7</v>
      </c>
      <c r="J11" s="8">
        <f t="shared" ref="J11:K11" si="1">J12+J14+J16+J18</f>
        <v>298397</v>
      </c>
      <c r="K11" s="8">
        <f t="shared" si="1"/>
        <v>4675.7000000000135</v>
      </c>
      <c r="L11" s="8">
        <f t="shared" ref="L11:L19" si="2">J11/I11%</f>
        <v>98.457234848272364</v>
      </c>
    </row>
    <row r="12" spans="1:12" ht="48" customHeight="1">
      <c r="A12" s="4" t="s">
        <v>14</v>
      </c>
      <c r="B12" s="4" t="s">
        <v>14</v>
      </c>
      <c r="C12" s="4" t="s">
        <v>14</v>
      </c>
      <c r="D12" s="4" t="s">
        <v>15</v>
      </c>
      <c r="E12" s="4" t="s">
        <v>14</v>
      </c>
      <c r="F12" s="4" t="s">
        <v>14</v>
      </c>
      <c r="G12" s="5" t="s">
        <v>29</v>
      </c>
      <c r="H12" s="8">
        <f>+H13</f>
        <v>242889.4</v>
      </c>
      <c r="I12" s="8">
        <f t="shared" ref="I12:K12" si="3">+I13</f>
        <v>185292.7</v>
      </c>
      <c r="J12" s="8">
        <f t="shared" si="3"/>
        <v>182707.4</v>
      </c>
      <c r="K12" s="8">
        <f t="shared" si="3"/>
        <v>2585.3000000000175</v>
      </c>
      <c r="L12" s="8">
        <f t="shared" si="2"/>
        <v>98.604748055374003</v>
      </c>
    </row>
    <row r="13" spans="1:12" ht="26.25" customHeight="1">
      <c r="A13" s="4" t="s">
        <v>14</v>
      </c>
      <c r="B13" s="4" t="s">
        <v>14</v>
      </c>
      <c r="C13" s="4" t="s">
        <v>14</v>
      </c>
      <c r="D13" s="4" t="s">
        <v>14</v>
      </c>
      <c r="E13" s="4" t="s">
        <v>16</v>
      </c>
      <c r="F13" s="4" t="s">
        <v>14</v>
      </c>
      <c r="G13" s="5" t="s">
        <v>30</v>
      </c>
      <c r="H13" s="8">
        <v>242889.4</v>
      </c>
      <c r="I13" s="7">
        <v>185292.7</v>
      </c>
      <c r="J13" s="7">
        <v>182707.4</v>
      </c>
      <c r="K13" s="7">
        <f t="shared" ref="K13:K19" si="4">I13-J13</f>
        <v>2585.3000000000175</v>
      </c>
      <c r="L13" s="8">
        <f t="shared" si="2"/>
        <v>98.604748055374003</v>
      </c>
    </row>
    <row r="14" spans="1:12" ht="33.75" customHeight="1">
      <c r="A14" s="4" t="s">
        <v>14</v>
      </c>
      <c r="B14" s="4" t="s">
        <v>14</v>
      </c>
      <c r="C14" s="4" t="s">
        <v>14</v>
      </c>
      <c r="D14" s="4" t="s">
        <v>21</v>
      </c>
      <c r="E14" s="4" t="s">
        <v>14</v>
      </c>
      <c r="F14" s="4" t="s">
        <v>14</v>
      </c>
      <c r="G14" s="5" t="s">
        <v>28</v>
      </c>
      <c r="H14" s="8">
        <v>16432.3</v>
      </c>
      <c r="I14" s="7">
        <v>11102.6</v>
      </c>
      <c r="J14" s="7">
        <v>10946</v>
      </c>
      <c r="K14" s="7">
        <f t="shared" ref="K14" si="5">+K15</f>
        <v>156.60000000000036</v>
      </c>
      <c r="L14" s="8">
        <f t="shared" si="2"/>
        <v>98.589519571992142</v>
      </c>
    </row>
    <row r="15" spans="1:12" ht="38.25" customHeight="1">
      <c r="A15" s="4" t="s">
        <v>14</v>
      </c>
      <c r="B15" s="4" t="s">
        <v>14</v>
      </c>
      <c r="C15" s="4" t="s">
        <v>14</v>
      </c>
      <c r="D15" s="4" t="s">
        <v>14</v>
      </c>
      <c r="E15" s="4" t="s">
        <v>16</v>
      </c>
      <c r="F15" s="4" t="s">
        <v>14</v>
      </c>
      <c r="G15" s="5" t="s">
        <v>31</v>
      </c>
      <c r="H15" s="8">
        <v>16432.3</v>
      </c>
      <c r="I15" s="7">
        <v>11102.6</v>
      </c>
      <c r="J15" s="7">
        <v>10946</v>
      </c>
      <c r="K15" s="7">
        <f t="shared" si="4"/>
        <v>156.60000000000036</v>
      </c>
      <c r="L15" s="8">
        <f t="shared" si="2"/>
        <v>98.589519571992142</v>
      </c>
    </row>
    <row r="16" spans="1:12" ht="36.75" customHeight="1">
      <c r="A16" s="4" t="s">
        <v>14</v>
      </c>
      <c r="B16" s="4" t="s">
        <v>14</v>
      </c>
      <c r="C16" s="4" t="s">
        <v>14</v>
      </c>
      <c r="D16" s="4" t="s">
        <v>23</v>
      </c>
      <c r="E16" s="4" t="s">
        <v>14</v>
      </c>
      <c r="F16" s="4" t="s">
        <v>14</v>
      </c>
      <c r="G16" s="5" t="s">
        <v>28</v>
      </c>
      <c r="H16" s="8">
        <v>24604</v>
      </c>
      <c r="I16" s="7">
        <v>22728.1</v>
      </c>
      <c r="J16" s="7">
        <v>22728</v>
      </c>
      <c r="K16" s="7">
        <f t="shared" si="4"/>
        <v>9.9999999998544808E-2</v>
      </c>
      <c r="L16" s="8">
        <f t="shared" si="2"/>
        <v>99.999560016015423</v>
      </c>
    </row>
    <row r="17" spans="1:12" ht="57.75" customHeight="1">
      <c r="A17" s="4" t="s">
        <v>14</v>
      </c>
      <c r="B17" s="4" t="s">
        <v>14</v>
      </c>
      <c r="C17" s="4" t="s">
        <v>14</v>
      </c>
      <c r="D17" s="4" t="s">
        <v>14</v>
      </c>
      <c r="E17" s="4" t="s">
        <v>16</v>
      </c>
      <c r="F17" s="4" t="s">
        <v>14</v>
      </c>
      <c r="G17" s="5" t="s">
        <v>32</v>
      </c>
      <c r="H17" s="8">
        <v>24604</v>
      </c>
      <c r="I17" s="7">
        <v>24604</v>
      </c>
      <c r="J17" s="7">
        <v>22728</v>
      </c>
      <c r="K17" s="7">
        <f t="shared" si="4"/>
        <v>1876</v>
      </c>
      <c r="L17" s="8">
        <f t="shared" si="2"/>
        <v>92.37522354088766</v>
      </c>
    </row>
    <row r="18" spans="1:12" ht="129" customHeight="1">
      <c r="A18" s="4" t="s">
        <v>14</v>
      </c>
      <c r="B18" s="4" t="s">
        <v>14</v>
      </c>
      <c r="C18" s="4" t="s">
        <v>14</v>
      </c>
      <c r="D18" s="4" t="s">
        <v>25</v>
      </c>
      <c r="E18" s="4" t="s">
        <v>14</v>
      </c>
      <c r="F18" s="4" t="s">
        <v>14</v>
      </c>
      <c r="G18" s="5" t="s">
        <v>33</v>
      </c>
      <c r="H18" s="8">
        <f>+H19</f>
        <v>118572</v>
      </c>
      <c r="I18" s="8">
        <f t="shared" ref="I18:K18" si="6">+I19</f>
        <v>83949.3</v>
      </c>
      <c r="J18" s="8">
        <f t="shared" si="6"/>
        <v>82015.600000000006</v>
      </c>
      <c r="K18" s="8">
        <f t="shared" si="6"/>
        <v>1933.6999999999971</v>
      </c>
      <c r="L18" s="8">
        <f t="shared" si="2"/>
        <v>97.696585915546649</v>
      </c>
    </row>
    <row r="19" spans="1:12" ht="22.5">
      <c r="A19" s="4" t="s">
        <v>14</v>
      </c>
      <c r="B19" s="4" t="s">
        <v>14</v>
      </c>
      <c r="C19" s="4" t="s">
        <v>14</v>
      </c>
      <c r="D19" s="4" t="s">
        <v>14</v>
      </c>
      <c r="E19" s="4" t="s">
        <v>16</v>
      </c>
      <c r="F19" s="4" t="s">
        <v>14</v>
      </c>
      <c r="G19" s="5" t="s">
        <v>30</v>
      </c>
      <c r="H19" s="8">
        <v>118572</v>
      </c>
      <c r="I19" s="7">
        <v>83949.3</v>
      </c>
      <c r="J19" s="7">
        <v>82015.600000000006</v>
      </c>
      <c r="K19" s="7">
        <f t="shared" si="4"/>
        <v>1933.6999999999971</v>
      </c>
      <c r="L19" s="8">
        <f t="shared" si="2"/>
        <v>97.696585915546649</v>
      </c>
    </row>
  </sheetData>
  <mergeCells count="6">
    <mergeCell ref="A10:G10"/>
    <mergeCell ref="A2:L2"/>
    <mergeCell ref="A3:L3"/>
    <mergeCell ref="A8:F9"/>
    <mergeCell ref="G8:G9"/>
    <mergeCell ref="H8:I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каз</vt:lpstr>
      <vt:lpstr>рус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Акимат</dc:creator>
  <cp:lastModifiedBy>User</cp:lastModifiedBy>
  <dcterms:created xsi:type="dcterms:W3CDTF">2023-02-08T07:03:19Z</dcterms:created>
  <dcterms:modified xsi:type="dcterms:W3CDTF">2026-10-08T09:30:50Z</dcterms:modified>
</cp:coreProperties>
</file>