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g.bolysbaeva\Desktop\анализ по спецификам\2026\Гражданский бюджет 2026\сентябрь\"/>
    </mc:Choice>
  </mc:AlternateContent>
  <xr:revisionPtr revIDLastSave="0" documentId="13_ncr:1_{4DC26D93-F7E8-400C-9AF5-023BE9E41704}" xr6:coauthVersionLast="37" xr6:coauthVersionMax="47" xr10:uidLastSave="{00000000-0000-0000-0000-000000000000}"/>
  <bookViews>
    <workbookView xWindow="-120" yWindow="-120" windowWidth="29040" windowHeight="15720" xr2:uid="{00000000-000D-0000-FFFF-FFFF00000000}"/>
  </bookViews>
  <sheets>
    <sheet name="тамыз" sheetId="1" r:id="rId1"/>
  </sheets>
  <definedNames>
    <definedName name="_xlnm.Print_Area" localSheetId="0">тамыз!$A$1:$K$38</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7" i="1" l="1"/>
  <c r="K36" i="1" s="1"/>
  <c r="J37" i="1"/>
  <c r="J36" i="1"/>
  <c r="I36" i="1"/>
  <c r="H36" i="1"/>
  <c r="G36" i="1"/>
  <c r="K35" i="1"/>
  <c r="J35" i="1"/>
  <c r="K34" i="1"/>
  <c r="J34" i="1"/>
  <c r="I34" i="1"/>
  <c r="H34" i="1"/>
  <c r="G34" i="1"/>
  <c r="K33" i="1"/>
  <c r="J33" i="1"/>
  <c r="K32" i="1"/>
  <c r="J32" i="1"/>
  <c r="I32" i="1"/>
  <c r="H32" i="1"/>
  <c r="G32" i="1"/>
  <c r="K31" i="1"/>
  <c r="K30" i="1" s="1"/>
  <c r="J31" i="1"/>
  <c r="J30" i="1" s="1"/>
  <c r="I30" i="1"/>
  <c r="H30" i="1"/>
  <c r="G30" i="1"/>
  <c r="K29" i="1"/>
  <c r="J29" i="1"/>
  <c r="K28" i="1"/>
  <c r="J28" i="1"/>
  <c r="I28" i="1"/>
  <c r="H28" i="1"/>
  <c r="G28" i="1"/>
  <c r="K27" i="1"/>
  <c r="K26" i="1" s="1"/>
  <c r="J27" i="1"/>
  <c r="J26" i="1" s="1"/>
  <c r="I26" i="1"/>
  <c r="H26" i="1"/>
  <c r="G26" i="1"/>
  <c r="K25" i="1"/>
  <c r="J25" i="1"/>
  <c r="K24" i="1"/>
  <c r="J24" i="1"/>
  <c r="I24" i="1"/>
  <c r="H24" i="1"/>
  <c r="G24" i="1"/>
  <c r="J23" i="1"/>
  <c r="J22" i="1"/>
  <c r="J21" i="1"/>
  <c r="K20" i="1"/>
  <c r="J20" i="1"/>
  <c r="I20" i="1"/>
  <c r="H20" i="1"/>
  <c r="G20" i="1"/>
  <c r="K19" i="1"/>
  <c r="K18" i="1" s="1"/>
  <c r="J19" i="1"/>
  <c r="J18" i="1" s="1"/>
  <c r="I18" i="1"/>
  <c r="H18" i="1"/>
  <c r="G18" i="1"/>
  <c r="K16" i="1"/>
  <c r="J16" i="1"/>
  <c r="I16" i="1"/>
  <c r="H16" i="1"/>
  <c r="G16" i="1"/>
  <c r="K15" i="1"/>
  <c r="J15" i="1"/>
  <c r="J14" i="1" s="1"/>
  <c r="I14" i="1"/>
  <c r="H14" i="1"/>
  <c r="G14" i="1"/>
  <c r="K13" i="1"/>
  <c r="J13" i="1"/>
  <c r="K12" i="1"/>
  <c r="J12" i="1"/>
  <c r="I12" i="1"/>
  <c r="H12" i="1"/>
  <c r="G12" i="1"/>
  <c r="K11" i="1"/>
  <c r="J11" i="1"/>
  <c r="J10" i="1" s="1"/>
  <c r="I10" i="1"/>
  <c r="H10" i="1"/>
  <c r="G10" i="1"/>
  <c r="K9" i="1"/>
  <c r="J9" i="1"/>
  <c r="K8" i="1"/>
  <c r="J8" i="1"/>
  <c r="J7" i="1" s="1"/>
  <c r="J6" i="1" s="1"/>
  <c r="I8" i="1"/>
  <c r="I7" i="1" s="1"/>
  <c r="H8" i="1"/>
  <c r="H7" i="1" s="1"/>
  <c r="H6" i="1" s="1"/>
  <c r="G8" i="1"/>
  <c r="G7" i="1" s="1"/>
  <c r="G6" i="1" s="1"/>
  <c r="I6" i="1" l="1"/>
  <c r="K7" i="1"/>
  <c r="K6" i="1" s="1"/>
</calcChain>
</file>

<file path=xl/sharedStrings.xml><?xml version="1.0" encoding="utf-8"?>
<sst xmlns="http://schemas.openxmlformats.org/spreadsheetml/2006/main" count="174" uniqueCount="54">
  <si>
    <t>Атауы</t>
  </si>
  <si>
    <t>001</t>
  </si>
  <si>
    <t>Жергілікті атқарушы органдардың борышына қызмет көрсету</t>
  </si>
  <si>
    <t>004</t>
  </si>
  <si>
    <t>Субвенциялар</t>
  </si>
  <si>
    <t>007</t>
  </si>
  <si>
    <t>Бюджеттік сыныптама кодтары</t>
  </si>
  <si>
    <t>Кассалық орындау</t>
  </si>
  <si>
    <t>Төлемдер бойынша қалдық</t>
  </si>
  <si>
    <t>Төлемдер бойынша атқарылуы %</t>
  </si>
  <si>
    <t>есепті айға</t>
  </si>
  <si>
    <t>ағымдағы кезеңге</t>
  </si>
  <si>
    <t>Шығыстар</t>
  </si>
  <si>
    <t/>
  </si>
  <si>
    <t>015</t>
  </si>
  <si>
    <t>Жергілікті бюджет қаражаты есебінен</t>
  </si>
  <si>
    <t>257</t>
  </si>
  <si>
    <t>Жергілікті бюджетті атқару, коммуналдық меншікті басқару және бюджетті жоспарлау саласындағы мемлекеттік саясатты іске асыру жөніндегі қызметтер</t>
  </si>
  <si>
    <t>100</t>
  </si>
  <si>
    <t>Қарыздар бойынша сыйақылар, өзге де төлемдерді төлеу</t>
  </si>
  <si>
    <t>000</t>
  </si>
  <si>
    <t>008</t>
  </si>
  <si>
    <t>Жергілікті атқарушы органның борышын өтеу</t>
  </si>
  <si>
    <t>025</t>
  </si>
  <si>
    <t>Мемлекеттік эмиссиялық бағалы қағаздар бойынша</t>
  </si>
  <si>
    <t>009</t>
  </si>
  <si>
    <t>012</t>
  </si>
  <si>
    <t>Жекешелендіру, коммуналдық меншікті басқару, жекешелендіруден кейінгі қызмет және осыған байланысты дауларды реттеу</t>
  </si>
  <si>
    <t>Облыстық жергілікті атқарушы органының резервi</t>
  </si>
  <si>
    <t>Облыс аумағындағы табиғи және техногендік сипаттағы төтенше жағдайларды жоюға арналған облыстық жергілікті атқарушы органының төтенше резерві</t>
  </si>
  <si>
    <t>101</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</si>
  <si>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</si>
  <si>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</si>
  <si>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</si>
  <si>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Жергілікті атқарушы органның жоғары тұрған бюджет алдындағы борышын өтеу</t>
  </si>
  <si>
    <t>016</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</si>
  <si>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</si>
  <si>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Төлемдер бойынша  жоспар</t>
  </si>
  <si>
    <t>Облыстың қаржы басқармасы</t>
  </si>
  <si>
    <t>Өлшем бірлігі мың теңге</t>
  </si>
  <si>
    <t>011</t>
  </si>
  <si>
    <t>013</t>
  </si>
  <si>
    <t>017</t>
  </si>
  <si>
    <t>018</t>
  </si>
  <si>
    <t>053</t>
  </si>
  <si>
    <t>Мемлекеттік органның күрделі шығыстары</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</si>
  <si>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</si>
  <si>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Нысаналы мақсатқа сай пайдаланылмаған нысаналы трансферттерді қайтару</t>
  </si>
  <si>
    <t>Республикалық бюджеттен бөлінген пайдаланылмаған бюджеттік кредиттерді қайтару</t>
  </si>
  <si>
    <t>Есепті қаржы жылына арналған нақтыланған  бюджет</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</si>
  <si>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</si>
  <si>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029</t>
  </si>
  <si>
    <t>Пайдаланылмаған (толық пайдаланылмаған) нысаналы трансферттерді қайтару</t>
  </si>
  <si>
    <t xml:space="preserve">“Ақтөбе  облысының қаржы басқармасы” ММ 
2026 жылдың 1 қазан  айына 
кассалық атқарылуы туралы есеп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</si>
</sst>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Times New Roman"/>
      <family val="1"/>
      <charset val="204"/>
    </font>
    <font>
      <sz val="8"/>
      <name val="Calibri"/>
      <family val="2"/>
      <scheme val="minor"/>
    </font>
    <font>
      <sz val="14"/>
      <color theme="1"/>
      <name val="Times New Roman"/>
      <family val="1"/>
      <charset val="204"/>
    </font>
    <font>
      <sz val="14"/>
      <color theme="1"/>
      <name val="Arial Cyr"/>
      <charset val="204"/>
    </font>
    <font>
      <b/>
      <sz val="14"/>
      <color theme="1"/>
      <name val="Arial Cyr"/>
      <charset val="204"/>
    </font>
    <font>
      <i/>
      <sz val="14"/>
      <color theme="1"/>
      <name val="Arial Cyr"/>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1" fillId="0" borderId="0" xfId="0" applyFont="1" applyAlignment="1">
      <alignment horizontal="center" vertical="top"/>
    </xf>
    <xf numFmtId="0" fontId="3" fillId="0" borderId="0" xfId="0" applyFont="1" applyAlignment="1">
      <alignment horizontal="center" vertical="center"/>
    </xf>
    <xf numFmtId="0" fontId="3" fillId="0" borderId="0" xfId="0" applyFont="1" applyAlignment="1">
      <alignment horizontal="center" vertical="top"/>
    </xf>
    <xf numFmtId="0" fontId="4" fillId="0" borderId="1" xfId="0" applyFont="1" applyBorder="1" applyAlignment="1">
      <alignment horizontal="center" vertical="top" wrapText="1"/>
    </xf>
    <xf numFmtId="0" fontId="5" fillId="0" borderId="1" xfId="0" applyFont="1" applyBorder="1" applyAlignment="1">
      <alignment vertical="top"/>
    </xf>
    <xf numFmtId="1" fontId="5" fillId="0" borderId="1" xfId="0" applyNumberFormat="1" applyFont="1" applyBorder="1" applyAlignment="1">
      <alignment vertical="top" wrapText="1"/>
    </xf>
    <xf numFmtId="164" fontId="5" fillId="0" borderId="1" xfId="0" applyNumberFormat="1" applyFont="1" applyBorder="1" applyAlignment="1">
      <alignment vertical="top" wrapText="1"/>
    </xf>
    <xf numFmtId="164" fontId="5" fillId="0" borderId="1" xfId="0" applyNumberFormat="1" applyFont="1" applyBorder="1" applyAlignment="1">
      <alignment vertical="top"/>
    </xf>
    <xf numFmtId="49" fontId="4" fillId="0" borderId="1" xfId="0" applyNumberFormat="1" applyFont="1" applyBorder="1" applyAlignment="1">
      <alignment horizontal="center" vertical="top"/>
    </xf>
    <xf numFmtId="1" fontId="4" fillId="0" borderId="1" xfId="0" applyNumberFormat="1" applyFont="1" applyBorder="1" applyAlignment="1">
      <alignment vertical="top" wrapText="1"/>
    </xf>
    <xf numFmtId="164" fontId="4" fillId="0" borderId="1" xfId="0" applyNumberFormat="1" applyFont="1" applyBorder="1" applyAlignment="1">
      <alignment vertical="top" wrapText="1"/>
    </xf>
    <xf numFmtId="164" fontId="4" fillId="0" borderId="1" xfId="0" applyNumberFormat="1" applyFont="1" applyBorder="1" applyAlignment="1">
      <alignment vertical="top"/>
    </xf>
    <xf numFmtId="49" fontId="5" fillId="0" borderId="1" xfId="0" applyNumberFormat="1" applyFont="1" applyBorder="1" applyAlignment="1">
      <alignment horizontal="center" vertical="top"/>
    </xf>
    <xf numFmtId="49" fontId="4" fillId="2" borderId="1" xfId="0" applyNumberFormat="1" applyFont="1" applyFill="1" applyBorder="1" applyAlignment="1">
      <alignment horizontal="center" vertical="top"/>
    </xf>
    <xf numFmtId="1" fontId="5" fillId="2" borderId="1" xfId="0" applyNumberFormat="1" applyFont="1" applyFill="1" applyBorder="1" applyAlignment="1">
      <alignment vertical="top" wrapText="1"/>
    </xf>
    <xf numFmtId="164" fontId="4" fillId="2" borderId="1" xfId="0" applyNumberFormat="1" applyFont="1" applyFill="1" applyBorder="1" applyAlignment="1">
      <alignment vertical="top" wrapText="1"/>
    </xf>
    <xf numFmtId="0" fontId="3" fillId="2" borderId="0" xfId="0" applyFont="1" applyFill="1" applyAlignment="1">
      <alignment horizontal="center" vertical="top"/>
    </xf>
    <xf numFmtId="0" fontId="1" fillId="2" borderId="0" xfId="0" applyFont="1" applyFill="1" applyAlignment="1">
      <alignment horizontal="center" vertical="top"/>
    </xf>
    <xf numFmtId="0" fontId="3" fillId="0" borderId="0" xfId="0" applyFont="1" applyFill="1" applyAlignment="1">
      <alignment horizontal="center" vertical="center"/>
    </xf>
    <xf numFmtId="0" fontId="3" fillId="0" borderId="0" xfId="0" applyFont="1" applyFill="1" applyAlignment="1">
      <alignment horizontal="center" vertical="top"/>
    </xf>
    <xf numFmtId="164" fontId="4" fillId="2" borderId="1" xfId="0" applyNumberFormat="1" applyFont="1" applyFill="1" applyBorder="1" applyAlignment="1">
      <alignment vertical="top"/>
    </xf>
    <xf numFmtId="4" fontId="3" fillId="0" borderId="0" xfId="0" applyNumberFormat="1" applyFont="1" applyAlignment="1">
      <alignment horizontal="center" vertical="top"/>
    </xf>
    <xf numFmtId="0" fontId="4" fillId="0" borderId="1" xfId="0" applyFont="1" applyBorder="1" applyAlignment="1">
      <alignment horizontal="center" vertical="top" wrapText="1"/>
    </xf>
    <xf numFmtId="1" fontId="5" fillId="0" borderId="1" xfId="0" applyNumberFormat="1" applyFont="1" applyBorder="1" applyAlignment="1">
      <alignment horizontal="center" vertical="top" wrapText="1"/>
    </xf>
    <xf numFmtId="0" fontId="6" fillId="0" borderId="1" xfId="0" applyFont="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7"/>
  <sheetViews>
    <sheetView tabSelected="1" view="pageBreakPreview" topLeftCell="A31" zoomScale="60" zoomScaleNormal="100" workbookViewId="0">
      <selection activeCell="M36" sqref="M36"/>
    </sheetView>
  </sheetViews>
  <sheetFormatPr defaultRowHeight="18.75" x14ac:dyDescent="0.25"/>
  <cols>
    <col min="1" max="1" width="5" style="3" customWidth="1"/>
    <col min="2" max="2" width="6.5703125" style="3" customWidth="1"/>
    <col min="3" max="3" width="9.140625" style="3" customWidth="1"/>
    <col min="4" max="4" width="8.85546875" style="3" customWidth="1"/>
    <col min="5" max="5" width="7.28515625" style="3" customWidth="1"/>
    <col min="6" max="6" width="62" style="3" customWidth="1"/>
    <col min="7" max="7" width="25.140625" style="3" customWidth="1"/>
    <col min="8" max="8" width="24.85546875" style="3" customWidth="1"/>
    <col min="9" max="9" width="23.85546875" style="3" customWidth="1"/>
    <col min="10" max="10" width="21.42578125" style="3" customWidth="1"/>
    <col min="11" max="11" width="20.28515625" style="3" customWidth="1"/>
    <col min="12" max="12" width="9.140625" style="20"/>
    <col min="13" max="13" width="41.5703125" style="3" customWidth="1"/>
    <col min="14" max="14" width="9.140625" style="3"/>
    <col min="15" max="16384" width="9.140625" style="1"/>
  </cols>
  <sheetData>
    <row r="1" spans="1:14" ht="18.75" customHeight="1" x14ac:dyDescent="0.25">
      <c r="A1" s="25" t="s">
        <v>53</v>
      </c>
      <c r="B1" s="25"/>
      <c r="C1" s="25"/>
      <c r="D1" s="25"/>
      <c r="E1" s="25"/>
      <c r="F1" s="25"/>
      <c r="G1" s="25"/>
      <c r="H1" s="25"/>
      <c r="I1" s="25"/>
      <c r="J1" s="25"/>
      <c r="K1" s="25"/>
    </row>
    <row r="2" spans="1:14" ht="48.75" customHeight="1" x14ac:dyDescent="0.25">
      <c r="A2" s="25"/>
      <c r="B2" s="25"/>
      <c r="C2" s="25"/>
      <c r="D2" s="25"/>
      <c r="E2" s="25"/>
      <c r="F2" s="25"/>
      <c r="G2" s="25"/>
      <c r="H2" s="25"/>
      <c r="I2" s="25"/>
      <c r="J2" s="25"/>
      <c r="K2" s="25"/>
    </row>
    <row r="3" spans="1:14" s="2" customFormat="1" x14ac:dyDescent="0.25">
      <c r="A3" s="26" t="s">
        <v>39</v>
      </c>
      <c r="B3" s="26"/>
      <c r="C3" s="26"/>
      <c r="D3" s="26"/>
      <c r="E3" s="26"/>
      <c r="F3" s="26"/>
      <c r="G3" s="26"/>
      <c r="H3" s="26"/>
      <c r="I3" s="26"/>
      <c r="J3" s="26"/>
      <c r="K3" s="26"/>
      <c r="L3" s="21"/>
      <c r="M3" s="4"/>
      <c r="N3" s="4"/>
    </row>
    <row r="4" spans="1:14" s="2" customFormat="1" ht="54" x14ac:dyDescent="0.25">
      <c r="A4" s="24" t="s">
        <v>6</v>
      </c>
      <c r="B4" s="24"/>
      <c r="C4" s="24"/>
      <c r="D4" s="24"/>
      <c r="E4" s="24"/>
      <c r="F4" s="24" t="s">
        <v>0</v>
      </c>
      <c r="G4" s="24" t="s">
        <v>49</v>
      </c>
      <c r="H4" s="5" t="s">
        <v>37</v>
      </c>
      <c r="I4" s="5" t="s">
        <v>7</v>
      </c>
      <c r="J4" s="5" t="s">
        <v>8</v>
      </c>
      <c r="K4" s="5" t="s">
        <v>9</v>
      </c>
      <c r="L4" s="21"/>
      <c r="M4" s="4"/>
      <c r="N4" s="4"/>
    </row>
    <row r="5" spans="1:14" s="2" customFormat="1" ht="36" x14ac:dyDescent="0.25">
      <c r="A5" s="24"/>
      <c r="B5" s="24"/>
      <c r="C5" s="24"/>
      <c r="D5" s="24"/>
      <c r="E5" s="24"/>
      <c r="F5" s="24"/>
      <c r="G5" s="24"/>
      <c r="H5" s="5" t="s">
        <v>10</v>
      </c>
      <c r="I5" s="5" t="s">
        <v>10</v>
      </c>
      <c r="J5" s="5" t="s">
        <v>11</v>
      </c>
      <c r="K5" s="5" t="s">
        <v>11</v>
      </c>
      <c r="L5" s="21"/>
      <c r="M5" s="4"/>
      <c r="N5" s="4"/>
    </row>
    <row r="6" spans="1:14" s="2" customFormat="1" x14ac:dyDescent="0.25">
      <c r="A6" s="6"/>
      <c r="B6" s="6"/>
      <c r="C6" s="6"/>
      <c r="D6" s="6"/>
      <c r="E6" s="6"/>
      <c r="F6" s="7" t="s">
        <v>12</v>
      </c>
      <c r="G6" s="8">
        <f>G7</f>
        <v>54457947.300000004</v>
      </c>
      <c r="H6" s="8">
        <f>H7</f>
        <v>49955145.300000004</v>
      </c>
      <c r="I6" s="8">
        <f t="shared" ref="I6:K6" si="0">I7</f>
        <v>45457184.800000004</v>
      </c>
      <c r="J6" s="8">
        <f t="shared" si="0"/>
        <v>4497960.5</v>
      </c>
      <c r="K6" s="8">
        <f t="shared" si="0"/>
        <v>90.996001567029765</v>
      </c>
      <c r="L6" s="21"/>
      <c r="M6" s="4"/>
      <c r="N6" s="4"/>
    </row>
    <row r="7" spans="1:14" s="19" customFormat="1" x14ac:dyDescent="0.25">
      <c r="A7" s="15" t="s">
        <v>13</v>
      </c>
      <c r="B7" s="15" t="s">
        <v>13</v>
      </c>
      <c r="C7" s="15" t="s">
        <v>16</v>
      </c>
      <c r="D7" s="15" t="s">
        <v>13</v>
      </c>
      <c r="E7" s="15" t="s">
        <v>13</v>
      </c>
      <c r="F7" s="16" t="s">
        <v>38</v>
      </c>
      <c r="G7" s="17">
        <f>G8+G10+G12+G14+G16+G18+G20+G24+G26+G28+G30+G32+G36+G34</f>
        <v>54457947.300000004</v>
      </c>
      <c r="H7" s="17">
        <f>H8+H10+H12+H14+H16+H18+H20+H24+H26+H28+H30+H32+H36+H34</f>
        <v>49955145.300000004</v>
      </c>
      <c r="I7" s="17">
        <f t="shared" ref="I7:J7" si="1">I8+I10+I12+I14+I16+I18+I20+I24+I26+I28+I30+I32+I36+I34</f>
        <v>45457184.800000004</v>
      </c>
      <c r="J7" s="17">
        <f t="shared" si="1"/>
        <v>4497960.5</v>
      </c>
      <c r="K7" s="22">
        <f>(I7/H7)*100</f>
        <v>90.996001567029765</v>
      </c>
      <c r="L7" s="21"/>
      <c r="M7" s="18"/>
      <c r="N7" s="18"/>
    </row>
    <row r="8" spans="1:14" s="2" customFormat="1" ht="72" x14ac:dyDescent="0.25">
      <c r="A8" s="14" t="s">
        <v>13</v>
      </c>
      <c r="B8" s="14" t="s">
        <v>13</v>
      </c>
      <c r="C8" s="14" t="s">
        <v>13</v>
      </c>
      <c r="D8" s="14" t="s">
        <v>1</v>
      </c>
      <c r="E8" s="14" t="s">
        <v>13</v>
      </c>
      <c r="F8" s="7" t="s">
        <v>17</v>
      </c>
      <c r="G8" s="8">
        <f>G9</f>
        <v>266598</v>
      </c>
      <c r="H8" s="8">
        <f t="shared" ref="H8:I8" si="2">H9</f>
        <v>218601</v>
      </c>
      <c r="I8" s="8">
        <f t="shared" si="2"/>
        <v>213407.1</v>
      </c>
      <c r="J8" s="8">
        <f>J9</f>
        <v>5193.8999999999942</v>
      </c>
      <c r="K8" s="8">
        <f>K9</f>
        <v>97.62402733747787</v>
      </c>
      <c r="L8" s="21"/>
      <c r="M8" s="4"/>
      <c r="N8" s="4"/>
    </row>
    <row r="9" spans="1:14" s="2" customFormat="1" x14ac:dyDescent="0.25">
      <c r="A9" s="10" t="s">
        <v>13</v>
      </c>
      <c r="B9" s="10" t="s">
        <v>13</v>
      </c>
      <c r="C9" s="10" t="s">
        <v>13</v>
      </c>
      <c r="D9" s="10"/>
      <c r="E9" s="10" t="s">
        <v>14</v>
      </c>
      <c r="F9" s="11" t="s">
        <v>15</v>
      </c>
      <c r="G9" s="12">
        <v>266598</v>
      </c>
      <c r="H9" s="12">
        <v>218601</v>
      </c>
      <c r="I9" s="12">
        <v>213407.1</v>
      </c>
      <c r="J9" s="12">
        <f>H9-I9</f>
        <v>5193.8999999999942</v>
      </c>
      <c r="K9" s="13">
        <f>(I9/H9)*100</f>
        <v>97.62402733747787</v>
      </c>
      <c r="L9" s="21"/>
      <c r="M9" s="23"/>
      <c r="N9" s="4"/>
    </row>
    <row r="10" spans="1:14" s="2" customFormat="1" ht="36" x14ac:dyDescent="0.25">
      <c r="A10" s="14" t="s">
        <v>13</v>
      </c>
      <c r="B10" s="14" t="s">
        <v>13</v>
      </c>
      <c r="C10" s="14" t="s">
        <v>13</v>
      </c>
      <c r="D10" s="14" t="s">
        <v>3</v>
      </c>
      <c r="E10" s="14" t="s">
        <v>13</v>
      </c>
      <c r="F10" s="7" t="s">
        <v>2</v>
      </c>
      <c r="G10" s="8">
        <f>G11</f>
        <v>2935025</v>
      </c>
      <c r="H10" s="8">
        <f t="shared" ref="H10:J10" si="3">H11</f>
        <v>2329455</v>
      </c>
      <c r="I10" s="8">
        <f t="shared" si="3"/>
        <v>2242064.2999999998</v>
      </c>
      <c r="J10" s="8">
        <f t="shared" si="3"/>
        <v>87390.700000000186</v>
      </c>
      <c r="K10" s="9"/>
      <c r="L10" s="21"/>
      <c r="M10" s="4"/>
      <c r="N10" s="4"/>
    </row>
    <row r="11" spans="1:14" s="2" customFormat="1" ht="36" x14ac:dyDescent="0.25">
      <c r="A11" s="10" t="s">
        <v>13</v>
      </c>
      <c r="B11" s="10" t="s">
        <v>13</v>
      </c>
      <c r="C11" s="10" t="s">
        <v>13</v>
      </c>
      <c r="D11" s="10"/>
      <c r="E11" s="10" t="s">
        <v>18</v>
      </c>
      <c r="F11" s="11" t="s">
        <v>19</v>
      </c>
      <c r="G11" s="12">
        <v>2935025</v>
      </c>
      <c r="H11" s="13">
        <v>2329455</v>
      </c>
      <c r="I11" s="13">
        <v>2242064.2999999998</v>
      </c>
      <c r="J11" s="12">
        <f>H11-I11</f>
        <v>87390.700000000186</v>
      </c>
      <c r="K11" s="13">
        <f>(I11/H11)*100</f>
        <v>96.248448671470356</v>
      </c>
      <c r="L11" s="21"/>
      <c r="M11" s="4"/>
      <c r="N11" s="4"/>
    </row>
    <row r="12" spans="1:14" s="2" customFormat="1" x14ac:dyDescent="0.25">
      <c r="A12" s="14" t="s">
        <v>13</v>
      </c>
      <c r="B12" s="14" t="s">
        <v>13</v>
      </c>
      <c r="C12" s="14" t="s">
        <v>13</v>
      </c>
      <c r="D12" s="14" t="s">
        <v>5</v>
      </c>
      <c r="E12" s="14" t="s">
        <v>13</v>
      </c>
      <c r="F12" s="7" t="s">
        <v>4</v>
      </c>
      <c r="G12" s="8">
        <f>G13</f>
        <v>13570208</v>
      </c>
      <c r="H12" s="8">
        <f t="shared" ref="H12:K12" si="4">H13</f>
        <v>11240181</v>
      </c>
      <c r="I12" s="8">
        <f t="shared" si="4"/>
        <v>10818501</v>
      </c>
      <c r="J12" s="8">
        <f t="shared" si="4"/>
        <v>421680</v>
      </c>
      <c r="K12" s="8">
        <f t="shared" si="4"/>
        <v>96.248458988338356</v>
      </c>
      <c r="L12" s="21"/>
      <c r="M12" s="4"/>
      <c r="N12" s="4"/>
    </row>
    <row r="13" spans="1:14" s="2" customFormat="1" x14ac:dyDescent="0.25">
      <c r="A13" s="10" t="s">
        <v>13</v>
      </c>
      <c r="B13" s="10" t="s">
        <v>13</v>
      </c>
      <c r="C13" s="10" t="s">
        <v>13</v>
      </c>
      <c r="D13" s="10"/>
      <c r="E13" s="10" t="s">
        <v>20</v>
      </c>
      <c r="F13" s="11"/>
      <c r="G13" s="12">
        <v>13570208</v>
      </c>
      <c r="H13" s="13">
        <v>11240181</v>
      </c>
      <c r="I13" s="13">
        <v>10818501</v>
      </c>
      <c r="J13" s="13">
        <f>H13-I13</f>
        <v>421680</v>
      </c>
      <c r="K13" s="13">
        <f>(I13/H13)*100</f>
        <v>96.248458988338356</v>
      </c>
      <c r="L13" s="21"/>
      <c r="M13" s="4"/>
      <c r="N13" s="4"/>
    </row>
    <row r="14" spans="1:14" s="2" customFormat="1" ht="36" x14ac:dyDescent="0.25">
      <c r="A14" s="14" t="s">
        <v>13</v>
      </c>
      <c r="B14" s="14" t="s">
        <v>13</v>
      </c>
      <c r="C14" s="14" t="s">
        <v>13</v>
      </c>
      <c r="D14" s="14" t="s">
        <v>21</v>
      </c>
      <c r="E14" s="14" t="s">
        <v>13</v>
      </c>
      <c r="F14" s="7" t="s">
        <v>22</v>
      </c>
      <c r="G14" s="8">
        <f>G15</f>
        <v>21147888</v>
      </c>
      <c r="H14" s="8">
        <f t="shared" ref="H14:J14" si="5">H15</f>
        <v>21147888</v>
      </c>
      <c r="I14" s="8">
        <f t="shared" si="5"/>
        <v>20690112</v>
      </c>
      <c r="J14" s="8">
        <f t="shared" si="5"/>
        <v>457776</v>
      </c>
      <c r="K14" s="9"/>
      <c r="L14" s="21"/>
      <c r="M14" s="4"/>
      <c r="N14" s="4"/>
    </row>
    <row r="15" spans="1:14" s="2" customFormat="1" ht="36" x14ac:dyDescent="0.25">
      <c r="A15" s="10" t="s">
        <v>13</v>
      </c>
      <c r="B15" s="10" t="s">
        <v>13</v>
      </c>
      <c r="C15" s="10" t="s">
        <v>13</v>
      </c>
      <c r="D15" s="10" t="s">
        <v>13</v>
      </c>
      <c r="E15" s="10" t="s">
        <v>23</v>
      </c>
      <c r="F15" s="11" t="s">
        <v>24</v>
      </c>
      <c r="G15" s="12">
        <v>21147888</v>
      </c>
      <c r="H15" s="13">
        <v>21147888</v>
      </c>
      <c r="I15" s="13">
        <v>20690112</v>
      </c>
      <c r="J15" s="12">
        <f>H15-I15</f>
        <v>457776</v>
      </c>
      <c r="K15" s="13">
        <f>(I15/H15)*100</f>
        <v>97.835358310957574</v>
      </c>
      <c r="L15" s="21"/>
      <c r="M15" s="4"/>
      <c r="N15" s="4"/>
    </row>
    <row r="16" spans="1:14" ht="72" x14ac:dyDescent="0.25">
      <c r="A16" s="14" t="s">
        <v>13</v>
      </c>
      <c r="B16" s="14" t="s">
        <v>13</v>
      </c>
      <c r="C16" s="14" t="s">
        <v>13</v>
      </c>
      <c r="D16" s="14" t="s">
        <v>25</v>
      </c>
      <c r="E16" s="14" t="s">
        <v>13</v>
      </c>
      <c r="F16" s="7" t="s">
        <v>27</v>
      </c>
      <c r="G16" s="8">
        <f>G17</f>
        <v>1230</v>
      </c>
      <c r="H16" s="8">
        <f t="shared" ref="H16:K16" si="6">H17</f>
        <v>0</v>
      </c>
      <c r="I16" s="8">
        <f t="shared" si="6"/>
        <v>0</v>
      </c>
      <c r="J16" s="8">
        <f t="shared" si="6"/>
        <v>0</v>
      </c>
      <c r="K16" s="8">
        <f t="shared" si="6"/>
        <v>0</v>
      </c>
    </row>
    <row r="17" spans="1:11" x14ac:dyDescent="0.25">
      <c r="A17" s="10" t="s">
        <v>13</v>
      </c>
      <c r="B17" s="10" t="s">
        <v>13</v>
      </c>
      <c r="C17" s="10" t="s">
        <v>13</v>
      </c>
      <c r="D17" s="10" t="s">
        <v>13</v>
      </c>
      <c r="E17" s="10" t="s">
        <v>14</v>
      </c>
      <c r="F17" s="11" t="s">
        <v>15</v>
      </c>
      <c r="G17" s="12">
        <v>1230</v>
      </c>
      <c r="H17" s="13">
        <v>0</v>
      </c>
      <c r="I17" s="13">
        <v>0</v>
      </c>
      <c r="J17" s="13">
        <v>0</v>
      </c>
      <c r="K17" s="13">
        <v>0</v>
      </c>
    </row>
    <row r="18" spans="1:11" ht="54" x14ac:dyDescent="0.25">
      <c r="A18" s="10"/>
      <c r="B18" s="10"/>
      <c r="C18" s="10"/>
      <c r="D18" s="14" t="s">
        <v>40</v>
      </c>
      <c r="E18" s="14" t="s">
        <v>13</v>
      </c>
      <c r="F18" s="7" t="s">
        <v>52</v>
      </c>
      <c r="G18" s="8">
        <f>G19</f>
        <v>1026025.2</v>
      </c>
      <c r="H18" s="8">
        <f t="shared" ref="H18:K18" si="7">H19</f>
        <v>1026025.2</v>
      </c>
      <c r="I18" s="8">
        <f t="shared" si="7"/>
        <v>1026025.2</v>
      </c>
      <c r="J18" s="8">
        <f t="shared" si="7"/>
        <v>0</v>
      </c>
      <c r="K18" s="8">
        <f t="shared" si="7"/>
        <v>100</v>
      </c>
    </row>
    <row r="19" spans="1:11" x14ac:dyDescent="0.25">
      <c r="A19" s="10"/>
      <c r="B19" s="10"/>
      <c r="C19" s="10"/>
      <c r="D19" s="10"/>
      <c r="E19" s="10" t="s">
        <v>14</v>
      </c>
      <c r="F19" s="11" t="s">
        <v>15</v>
      </c>
      <c r="G19" s="12">
        <v>1026025.2</v>
      </c>
      <c r="H19" s="13">
        <v>1026025.2</v>
      </c>
      <c r="I19" s="13">
        <v>1026025.2</v>
      </c>
      <c r="J19" s="12">
        <f>H19-I19</f>
        <v>0</v>
      </c>
      <c r="K19" s="13">
        <f>(I19/H19)*100</f>
        <v>100</v>
      </c>
    </row>
    <row r="20" spans="1:11" ht="36" x14ac:dyDescent="0.25">
      <c r="A20" s="14" t="s">
        <v>13</v>
      </c>
      <c r="B20" s="14" t="s">
        <v>13</v>
      </c>
      <c r="C20" s="14" t="s">
        <v>13</v>
      </c>
      <c r="D20" s="14" t="s">
        <v>26</v>
      </c>
      <c r="E20" s="14" t="s">
        <v>13</v>
      </c>
      <c r="F20" s="7" t="s">
        <v>28</v>
      </c>
      <c r="G20" s="8">
        <f>G21+G22+G23</f>
        <v>775286.89999999991</v>
      </c>
      <c r="H20" s="8">
        <f t="shared" ref="H20:K20" si="8">H21+H22+H23</f>
        <v>775286.89999999991</v>
      </c>
      <c r="I20" s="8">
        <f t="shared" si="8"/>
        <v>0</v>
      </c>
      <c r="J20" s="8">
        <f t="shared" si="8"/>
        <v>775286.89999999991</v>
      </c>
      <c r="K20" s="8">
        <f t="shared" si="8"/>
        <v>0</v>
      </c>
    </row>
    <row r="21" spans="1:11" ht="72" x14ac:dyDescent="0.25">
      <c r="A21" s="10" t="s">
        <v>13</v>
      </c>
      <c r="B21" s="10" t="s">
        <v>13</v>
      </c>
      <c r="C21" s="10" t="s">
        <v>13</v>
      </c>
      <c r="D21" s="10" t="s">
        <v>13</v>
      </c>
      <c r="E21" s="10" t="s">
        <v>18</v>
      </c>
      <c r="F21" s="11" t="s">
        <v>29</v>
      </c>
      <c r="G21" s="12">
        <v>660377.1</v>
      </c>
      <c r="H21" s="13">
        <v>660377.1</v>
      </c>
      <c r="I21" s="13">
        <v>0</v>
      </c>
      <c r="J21" s="12">
        <f>H21-I21</f>
        <v>660377.1</v>
      </c>
      <c r="K21" s="13">
        <v>0</v>
      </c>
    </row>
    <row r="22" spans="1:11" ht="36" x14ac:dyDescent="0.25">
      <c r="A22" s="10" t="s">
        <v>13</v>
      </c>
      <c r="B22" s="10" t="s">
        <v>13</v>
      </c>
      <c r="C22" s="10" t="s">
        <v>13</v>
      </c>
      <c r="D22" s="10" t="s">
        <v>13</v>
      </c>
      <c r="E22" s="10" t="s">
        <v>30</v>
      </c>
      <c r="F22" s="11" t="s">
        <v>31</v>
      </c>
      <c r="G22" s="12">
        <v>68807.100000000006</v>
      </c>
      <c r="H22" s="13">
        <v>68807.100000000006</v>
      </c>
      <c r="I22" s="13">
        <v>0</v>
      </c>
      <c r="J22" s="12">
        <f t="shared" ref="J22:J23" si="9">H22-I22</f>
        <v>68807.100000000006</v>
      </c>
      <c r="K22" s="13">
        <v>0</v>
      </c>
    </row>
    <row r="23" spans="1:11" ht="72" x14ac:dyDescent="0.25">
      <c r="A23" s="10" t="s">
        <v>13</v>
      </c>
      <c r="B23" s="10" t="s">
        <v>13</v>
      </c>
      <c r="C23" s="10" t="s">
        <v>13</v>
      </c>
      <c r="D23" s="10" t="s">
        <v>13</v>
      </c>
      <c r="E23" s="10" t="s">
        <v>32</v>
      </c>
      <c r="F23" s="11" t="s">
        <v>33</v>
      </c>
      <c r="G23" s="12">
        <v>46102.7</v>
      </c>
      <c r="H23" s="13">
        <v>46102.7</v>
      </c>
      <c r="I23" s="13">
        <v>0</v>
      </c>
      <c r="J23" s="12">
        <f t="shared" si="9"/>
        <v>46102.7</v>
      </c>
      <c r="K23" s="13">
        <v>0</v>
      </c>
    </row>
    <row r="24" spans="1:11" ht="36" x14ac:dyDescent="0.25">
      <c r="A24" s="14"/>
      <c r="B24" s="14"/>
      <c r="C24" s="14"/>
      <c r="D24" s="14" t="s">
        <v>41</v>
      </c>
      <c r="E24" s="14" t="s">
        <v>13</v>
      </c>
      <c r="F24" s="7" t="s">
        <v>45</v>
      </c>
      <c r="G24" s="8">
        <f>G25</f>
        <v>23548</v>
      </c>
      <c r="H24" s="8">
        <f t="shared" ref="H24:K24" si="10">H25</f>
        <v>23548</v>
      </c>
      <c r="I24" s="8">
        <f t="shared" si="10"/>
        <v>23548</v>
      </c>
      <c r="J24" s="8">
        <f t="shared" si="10"/>
        <v>0</v>
      </c>
      <c r="K24" s="8">
        <f t="shared" si="10"/>
        <v>100</v>
      </c>
    </row>
    <row r="25" spans="1:11" x14ac:dyDescent="0.25">
      <c r="A25" s="10"/>
      <c r="B25" s="10"/>
      <c r="C25" s="10"/>
      <c r="D25" s="10"/>
      <c r="E25" s="10" t="s">
        <v>14</v>
      </c>
      <c r="F25" s="11" t="s">
        <v>15</v>
      </c>
      <c r="G25" s="12">
        <v>23548</v>
      </c>
      <c r="H25" s="13">
        <v>23548</v>
      </c>
      <c r="I25" s="13">
        <v>23548</v>
      </c>
      <c r="J25" s="12">
        <f>H25-I25</f>
        <v>0</v>
      </c>
      <c r="K25" s="13">
        <f>(I25/H25)*100</f>
        <v>100</v>
      </c>
    </row>
    <row r="26" spans="1:11" ht="36" x14ac:dyDescent="0.25">
      <c r="A26" s="14" t="s">
        <v>13</v>
      </c>
      <c r="B26" s="14" t="s">
        <v>13</v>
      </c>
      <c r="C26" s="14" t="s">
        <v>13</v>
      </c>
      <c r="D26" s="14" t="s">
        <v>14</v>
      </c>
      <c r="E26" s="14" t="s">
        <v>13</v>
      </c>
      <c r="F26" s="7" t="s">
        <v>34</v>
      </c>
      <c r="G26" s="8">
        <f>G27</f>
        <v>9316830</v>
      </c>
      <c r="H26" s="8">
        <f t="shared" ref="H26:K26" si="11">H27</f>
        <v>7899827</v>
      </c>
      <c r="I26" s="8">
        <f t="shared" si="11"/>
        <v>7899807.2000000002</v>
      </c>
      <c r="J26" s="8">
        <f t="shared" si="11"/>
        <v>19.799999999813735</v>
      </c>
      <c r="K26" s="8">
        <f t="shared" si="11"/>
        <v>99.999749361599939</v>
      </c>
    </row>
    <row r="27" spans="1:11" x14ac:dyDescent="0.25">
      <c r="A27" s="10" t="s">
        <v>13</v>
      </c>
      <c r="B27" s="10" t="s">
        <v>13</v>
      </c>
      <c r="C27" s="10" t="s">
        <v>13</v>
      </c>
      <c r="D27" s="10" t="s">
        <v>13</v>
      </c>
      <c r="E27" s="10" t="s">
        <v>14</v>
      </c>
      <c r="F27" s="11" t="s">
        <v>15</v>
      </c>
      <c r="G27" s="12">
        <v>9316830</v>
      </c>
      <c r="H27" s="13">
        <v>7899827</v>
      </c>
      <c r="I27" s="13">
        <v>7899807.2000000002</v>
      </c>
      <c r="J27" s="12">
        <f>H27-I27</f>
        <v>19.799999999813735</v>
      </c>
      <c r="K27" s="13">
        <f>(I27/H27)*100</f>
        <v>99.999749361599939</v>
      </c>
    </row>
    <row r="28" spans="1:11" ht="90" x14ac:dyDescent="0.25">
      <c r="A28" s="14" t="s">
        <v>13</v>
      </c>
      <c r="B28" s="14" t="s">
        <v>13</v>
      </c>
      <c r="C28" s="14" t="s">
        <v>13</v>
      </c>
      <c r="D28" s="14" t="s">
        <v>35</v>
      </c>
      <c r="E28" s="14" t="s">
        <v>13</v>
      </c>
      <c r="F28" s="7" t="s">
        <v>36</v>
      </c>
      <c r="G28" s="8">
        <f>G29</f>
        <v>141272</v>
      </c>
      <c r="H28" s="8">
        <f t="shared" ref="H28:K36" si="12">H29</f>
        <v>40297</v>
      </c>
      <c r="I28" s="8">
        <f t="shared" si="12"/>
        <v>40260.9</v>
      </c>
      <c r="J28" s="8">
        <f t="shared" si="12"/>
        <v>36.099999999998545</v>
      </c>
      <c r="K28" s="8">
        <f t="shared" si="12"/>
        <v>99.910415167382197</v>
      </c>
    </row>
    <row r="29" spans="1:11" x14ac:dyDescent="0.25">
      <c r="A29" s="10" t="s">
        <v>13</v>
      </c>
      <c r="B29" s="10" t="s">
        <v>13</v>
      </c>
      <c r="C29" s="10" t="s">
        <v>13</v>
      </c>
      <c r="D29" s="10" t="s">
        <v>13</v>
      </c>
      <c r="E29" s="10" t="s">
        <v>14</v>
      </c>
      <c r="F29" s="11" t="s">
        <v>15</v>
      </c>
      <c r="G29" s="12">
        <v>141272</v>
      </c>
      <c r="H29" s="13">
        <v>40297</v>
      </c>
      <c r="I29" s="13">
        <v>40260.9</v>
      </c>
      <c r="J29" s="12">
        <f>H29-I29</f>
        <v>36.099999999998545</v>
      </c>
      <c r="K29" s="13">
        <f>(I29/H29)*100</f>
        <v>99.910415167382197</v>
      </c>
    </row>
    <row r="30" spans="1:11" ht="54" x14ac:dyDescent="0.25">
      <c r="A30" s="14" t="s">
        <v>13</v>
      </c>
      <c r="B30" s="14" t="s">
        <v>13</v>
      </c>
      <c r="C30" s="14" t="s">
        <v>13</v>
      </c>
      <c r="D30" s="14" t="s">
        <v>42</v>
      </c>
      <c r="E30" s="14" t="s">
        <v>13</v>
      </c>
      <c r="F30" s="7" t="s">
        <v>47</v>
      </c>
      <c r="G30" s="8">
        <f>G31</f>
        <v>443532.6</v>
      </c>
      <c r="H30" s="8">
        <f t="shared" si="12"/>
        <v>443532.6</v>
      </c>
      <c r="I30" s="8">
        <f t="shared" si="12"/>
        <v>443532.6</v>
      </c>
      <c r="J30" s="8">
        <f t="shared" si="12"/>
        <v>0</v>
      </c>
      <c r="K30" s="8">
        <f t="shared" si="12"/>
        <v>100</v>
      </c>
    </row>
    <row r="31" spans="1:11" x14ac:dyDescent="0.25">
      <c r="A31" s="10" t="s">
        <v>13</v>
      </c>
      <c r="B31" s="10" t="s">
        <v>13</v>
      </c>
      <c r="C31" s="10" t="s">
        <v>13</v>
      </c>
      <c r="D31" s="10" t="s">
        <v>13</v>
      </c>
      <c r="E31" s="10" t="s">
        <v>14</v>
      </c>
      <c r="F31" s="11" t="s">
        <v>15</v>
      </c>
      <c r="G31" s="12">
        <v>443532.6</v>
      </c>
      <c r="H31" s="13">
        <v>443532.6</v>
      </c>
      <c r="I31" s="13">
        <v>443532.6</v>
      </c>
      <c r="J31" s="12">
        <f>H31-I31</f>
        <v>0</v>
      </c>
      <c r="K31" s="13">
        <f>(I31/H31)*100</f>
        <v>100</v>
      </c>
    </row>
    <row r="32" spans="1:11" ht="54" x14ac:dyDescent="0.25">
      <c r="A32" s="14" t="s">
        <v>13</v>
      </c>
      <c r="B32" s="14" t="s">
        <v>13</v>
      </c>
      <c r="C32" s="14" t="s">
        <v>13</v>
      </c>
      <c r="D32" s="14" t="s">
        <v>43</v>
      </c>
      <c r="E32" s="14" t="s">
        <v>13</v>
      </c>
      <c r="F32" s="7" t="s">
        <v>48</v>
      </c>
      <c r="G32" s="8">
        <f>G33</f>
        <v>2750577.7</v>
      </c>
      <c r="H32" s="8">
        <f t="shared" si="12"/>
        <v>2750577.7</v>
      </c>
      <c r="I32" s="8">
        <f t="shared" si="12"/>
        <v>0.7</v>
      </c>
      <c r="J32" s="8">
        <f t="shared" si="12"/>
        <v>2750577</v>
      </c>
      <c r="K32" s="8">
        <f t="shared" si="12"/>
        <v>2.5449199271847507E-5</v>
      </c>
    </row>
    <row r="33" spans="1:11" x14ac:dyDescent="0.25">
      <c r="A33" s="10" t="s">
        <v>13</v>
      </c>
      <c r="B33" s="10" t="s">
        <v>13</v>
      </c>
      <c r="C33" s="10" t="s">
        <v>13</v>
      </c>
      <c r="D33" s="10" t="s">
        <v>13</v>
      </c>
      <c r="E33" s="10" t="s">
        <v>14</v>
      </c>
      <c r="F33" s="11" t="s">
        <v>15</v>
      </c>
      <c r="G33" s="12">
        <v>2750577.7</v>
      </c>
      <c r="H33" s="13">
        <v>2750577.7</v>
      </c>
      <c r="I33" s="13">
        <v>0.7</v>
      </c>
      <c r="J33" s="12">
        <f>H33-I33</f>
        <v>2750577</v>
      </c>
      <c r="K33" s="13">
        <f>(I33/H33)*100</f>
        <v>2.5449199271847507E-5</v>
      </c>
    </row>
    <row r="34" spans="1:11" ht="288.75" customHeight="1" x14ac:dyDescent="0.25">
      <c r="A34" s="10"/>
      <c r="B34" s="10"/>
      <c r="C34" s="10"/>
      <c r="D34" s="14" t="s">
        <v>51</v>
      </c>
      <c r="E34" s="10"/>
      <c r="F34" s="7" t="s">
        <v>50</v>
      </c>
      <c r="G34" s="8">
        <f>G35</f>
        <v>1000000</v>
      </c>
      <c r="H34" s="8">
        <f t="shared" si="12"/>
        <v>1000000</v>
      </c>
      <c r="I34" s="8">
        <f t="shared" si="12"/>
        <v>1000000</v>
      </c>
      <c r="J34" s="8">
        <f t="shared" si="12"/>
        <v>0</v>
      </c>
      <c r="K34" s="8">
        <f t="shared" si="12"/>
        <v>100</v>
      </c>
    </row>
    <row r="35" spans="1:11" x14ac:dyDescent="0.25">
      <c r="A35" s="10"/>
      <c r="B35" s="10"/>
      <c r="C35" s="10"/>
      <c r="D35" s="10"/>
      <c r="E35" s="10" t="s">
        <v>14</v>
      </c>
      <c r="F35" s="11" t="s">
        <v>15</v>
      </c>
      <c r="G35" s="12">
        <v>1000000</v>
      </c>
      <c r="H35" s="12">
        <v>1000000</v>
      </c>
      <c r="I35" s="12">
        <v>1000000</v>
      </c>
      <c r="J35" s="12">
        <f>H35-I35</f>
        <v>0</v>
      </c>
      <c r="K35" s="13">
        <f>(I35/H35)*100</f>
        <v>100</v>
      </c>
    </row>
    <row r="36" spans="1:11" ht="108" x14ac:dyDescent="0.25">
      <c r="A36" s="14" t="s">
        <v>13</v>
      </c>
      <c r="B36" s="14" t="s">
        <v>13</v>
      </c>
      <c r="C36" s="14" t="s">
        <v>13</v>
      </c>
      <c r="D36" s="14" t="s">
        <v>44</v>
      </c>
      <c r="E36" s="14" t="s">
        <v>13</v>
      </c>
      <c r="F36" s="7" t="s">
        <v>46</v>
      </c>
      <c r="G36" s="8">
        <f>G37</f>
        <v>1059925.8999999999</v>
      </c>
      <c r="H36" s="8">
        <f t="shared" si="12"/>
        <v>1059925.8999999999</v>
      </c>
      <c r="I36" s="8">
        <f t="shared" si="12"/>
        <v>1059925.8</v>
      </c>
      <c r="J36" s="8">
        <f t="shared" si="12"/>
        <v>9.9999999860301614E-2</v>
      </c>
      <c r="K36" s="8">
        <f t="shared" si="12"/>
        <v>99.999990565378212</v>
      </c>
    </row>
    <row r="37" spans="1:11" x14ac:dyDescent="0.25">
      <c r="A37" s="10" t="s">
        <v>13</v>
      </c>
      <c r="B37" s="10" t="s">
        <v>13</v>
      </c>
      <c r="C37" s="10" t="s">
        <v>13</v>
      </c>
      <c r="D37" s="10" t="s">
        <v>13</v>
      </c>
      <c r="E37" s="10" t="s">
        <v>14</v>
      </c>
      <c r="F37" s="11" t="s">
        <v>15</v>
      </c>
      <c r="G37" s="12">
        <v>1059925.8999999999</v>
      </c>
      <c r="H37" s="13">
        <v>1059925.8999999999</v>
      </c>
      <c r="I37" s="13">
        <v>1059925.8</v>
      </c>
      <c r="J37" s="12">
        <f>H37-I37</f>
        <v>9.9999999860301614E-2</v>
      </c>
      <c r="K37" s="13">
        <f>(I37/H37)*100</f>
        <v>99.999990565378212</v>
      </c>
    </row>
  </sheetData>
  <mergeCells count="5">
    <mergeCell ref="A4:E5"/>
    <mergeCell ref="F4:F5"/>
    <mergeCell ref="G4:G5"/>
    <mergeCell ref="A1:K2"/>
    <mergeCell ref="A3:K3"/>
  </mergeCells>
  <phoneticPr fontId="2" type="noConversion"/>
  <printOptions horizontalCentered="1" verticalCentered="1"/>
  <pageMargins left="0" right="0" top="0" bottom="0" header="0" footer="0"/>
  <pageSetup paperSize="9" scale="47" orientation="portrait" r:id="rId1"/>
  <rowBreaks count="1" manualBreakCount="1">
    <brk id="3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тамыз</vt:lpstr>
      <vt:lpstr>тамыз!Область_печати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Matrix</dc:creator>
  <cp:lastModifiedBy>Болысбаева Гауһар Темірланқызы</cp:lastModifiedBy>
  <cp:lastPrinted>2026-08-04T12:23:08Z</cp:lastPrinted>
  <dcterms:created xsi:type="dcterms:W3CDTF">2015-06-05T18:19:34Z</dcterms:created>
  <dcterms:modified xsi:type="dcterms:W3CDTF">2026-10-01T10:01:05Z</dcterms:modified>
</cp:coreProperties>
</file>