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19DFBEE-5522-4434-847C-30277D5C814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риложение 2" sheetId="4" r:id="rId1"/>
    <sheet name="приложение 3" sheetId="5" r:id="rId2"/>
    <sheet name=" приложение 4 (пр.001)" sheetId="6" r:id="rId3"/>
    <sheet name="  приложение 4 (пр.011)" sheetId="13" r:id="rId4"/>
    <sheet name="  приложение 4 (пр.067)" sheetId="11" r:id="rId5"/>
    <sheet name="  приложение 4 (пр.069)" sheetId="12" r:id="rId6"/>
    <sheet name="приложение 5" sheetId="9" state="hidden" r:id="rId7"/>
  </sheets>
  <definedNames>
    <definedName name="_xlnm.Print_Area" localSheetId="3">'  приложение 4 (пр.011)'!$B$1:$I$66</definedName>
    <definedName name="_xlnm.Print_Area" localSheetId="4">'  приложение 4 (пр.067)'!$B$1:$I$79</definedName>
    <definedName name="_xlnm.Print_Area" localSheetId="5">'  приложение 4 (пр.069)'!$B$1:$I$105</definedName>
    <definedName name="_xlnm.Print_Area" localSheetId="2">' приложение 4 (пр.001)'!$B$1:$I$81</definedName>
    <definedName name="_xlnm.Print_Area" localSheetId="0">'приложение 2'!$B$2:$M$140</definedName>
    <definedName name="_xlnm.Print_Area" localSheetId="1">'приложение 3'!$B$1:$H$33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5" l="1"/>
  <c r="H25" i="5"/>
  <c r="G25" i="5"/>
  <c r="E25" i="5"/>
  <c r="D25" i="5"/>
  <c r="C25" i="5"/>
  <c r="F25" i="5"/>
  <c r="F22" i="5"/>
  <c r="K23" i="5"/>
  <c r="K22" i="5"/>
  <c r="K21" i="5"/>
  <c r="C49" i="13"/>
  <c r="F37" i="13"/>
  <c r="K124" i="4"/>
  <c r="K126" i="4"/>
  <c r="K130" i="4"/>
  <c r="K128" i="4"/>
  <c r="P118" i="4"/>
  <c r="P117" i="4"/>
  <c r="P114" i="4" s="1"/>
  <c r="Q114" i="4" s="1"/>
  <c r="E114" i="4"/>
  <c r="H54" i="6"/>
  <c r="F73" i="6" s="1"/>
  <c r="G73" i="6" s="1"/>
  <c r="G54" i="6"/>
  <c r="F68" i="6" s="1"/>
  <c r="G68" i="6" s="1"/>
  <c r="H16" i="5" l="1"/>
  <c r="G16" i="5"/>
  <c r="H58" i="11" l="1"/>
  <c r="F54" i="6" l="1"/>
  <c r="G62" i="6" s="1"/>
  <c r="H62" i="6" s="1"/>
  <c r="J124" i="4" l="1"/>
  <c r="I124" i="4" l="1"/>
  <c r="F88" i="12"/>
  <c r="H88" i="12" s="1"/>
  <c r="M124" i="4" l="1"/>
  <c r="L124" i="4"/>
  <c r="H73" i="6" l="1"/>
  <c r="E68" i="6"/>
  <c r="E73" i="6"/>
  <c r="H68" i="6"/>
  <c r="E62" i="6"/>
  <c r="H22" i="5" l="1"/>
  <c r="G22" i="5"/>
  <c r="E22" i="5"/>
  <c r="D22" i="5"/>
  <c r="C22" i="5"/>
  <c r="E16" i="5"/>
  <c r="E15" i="5" s="1"/>
  <c r="E21" i="5" s="1"/>
  <c r="D16" i="5"/>
  <c r="D15" i="5" s="1"/>
  <c r="D21" i="5" s="1"/>
  <c r="C16" i="5"/>
  <c r="C15" i="5" s="1"/>
  <c r="C21" i="5" s="1"/>
  <c r="G15" i="5"/>
  <c r="H15" i="5"/>
  <c r="F15" i="5"/>
  <c r="F21" i="5"/>
</calcChain>
</file>

<file path=xl/sharedStrings.xml><?xml version="1.0" encoding="utf-8"?>
<sst xmlns="http://schemas.openxmlformats.org/spreadsheetml/2006/main" count="653" uniqueCount="320">
  <si>
    <t>      Форма</t>
  </si>
  <si>
    <t>Плановый период</t>
  </si>
  <si>
    <t>Утвержденный</t>
  </si>
  <si>
    <t>Уточненный</t>
  </si>
  <si>
    <t>тысяч тенге</t>
  </si>
  <si>
    <t>2026 год</t>
  </si>
  <si>
    <t>2027 год</t>
  </si>
  <si>
    <t>2028 год</t>
  </si>
  <si>
    <t>№</t>
  </si>
  <si>
    <t>Наименование</t>
  </si>
  <si>
    <t>Единица измерения</t>
  </si>
  <si>
    <t>Индикаторы, взаимоувязанные с бюджетом</t>
  </si>
  <si>
    <t>За счет средств местного бюджета</t>
  </si>
  <si>
    <t>тыс.тенге</t>
  </si>
  <si>
    <t>Факт 2024</t>
  </si>
  <si>
    <t>Наименование показателей</t>
  </si>
  <si>
    <t>Общая сумма лимитов расходов администратора бюджетных программ, в том числе:</t>
  </si>
  <si>
    <t>- безусловные базовые расходы постоянного характера</t>
  </si>
  <si>
    <t>- расходы на новые инициативы</t>
  </si>
  <si>
    <t>- формирование резерва на инициативы Президента Республики Казахстан и резерва Правительства Республики Казахстан или резерва местного исполнительного органа *</t>
  </si>
  <si>
    <t>Разница суммы общей потребности от суммы доведенных лимитов</t>
  </si>
  <si>
    <t>Общее количество бюджетных программ, в том числе:</t>
  </si>
  <si>
    <t>- текущие бюджетные программы</t>
  </si>
  <si>
    <t>- бюджетные программы развития</t>
  </si>
  <si>
    <t>Общее количество целевых индикаторов</t>
  </si>
  <si>
    <t>Общее количество конечных результатов</t>
  </si>
  <si>
    <t>Отчетный период 2025 год</t>
  </si>
  <si>
    <t xml:space="preserve">      </t>
  </si>
  <si>
    <t>Показатели</t>
  </si>
  <si>
    <t>Мероприятия, всего, в том числе</t>
  </si>
  <si>
    <t>Показатель мероприятия</t>
  </si>
  <si>
    <t>Показатель документа Системы государственного планирования</t>
  </si>
  <si>
    <t>Отклонение</t>
  </si>
  <si>
    <t>Расходы</t>
  </si>
  <si>
    <t>Сумма документа Системы государственного планирования</t>
  </si>
  <si>
    <t>      На 2026 год тысяч тенге</t>
  </si>
  <si>
    <t>      На 2027 год тысяч тенге</t>
  </si>
  <si>
    <t>      На 2028 год тысяч тенге</t>
  </si>
  <si>
    <t>Факт 2024 года</t>
  </si>
  <si>
    <t>Приложение 2</t>
  </si>
  <si>
    <t>к Правилам составления,</t>
  </si>
  <si>
    <t>представления, рассмотрения</t>
  </si>
  <si>
    <t>бюджетного запроса</t>
  </si>
  <si>
    <t>      1) Общая сумма расходов администратора бюджетных программ на плановый период:</t>
  </si>
  <si>
    <t>1.</t>
  </si>
  <si>
    <t>Приложение 3</t>
  </si>
  <si>
    <t>Форма</t>
  </si>
  <si>
    <t>Агрегированная сводная информация о паспортах бюджетных программ</t>
  </si>
  <si>
    <t>Отклонения конечного результата бюджетной программы от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</si>
  <si>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Потребность в бюджетных средствах согласно документам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</si>
  <si>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План</t>
  </si>
  <si>
    <t>Отклонение плана от запланированных средств для достижения целевых индикаторов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</t>
  </si>
  <si>
    <t>Причина отклонения</t>
  </si>
  <si>
    <t>- увеличение безусловных базовых расходов, не связанное с изменением макроэкономических и социальных показателей и предусматривающее дополнительные направления расходования бюджетных средств (расширение объема выполняемых государственных функций, полномочий и компетенций и оказываемых государственных услуг) в рамках существующих бюджетных программ</t>
  </si>
  <si>
    <t>Общая сумма потребности для достижения целевого индикатора или поставленной задачи вытекающие из вышестоящих документов</t>
  </si>
  <si>
    <t>Паспорт деятельности администратора бюджетных программ</t>
  </si>
  <si>
    <t>плановый период 2026- 2028 годы</t>
  </si>
  <si>
    <t>Паспорт бюджетной программы</t>
  </si>
  <si>
    <t>плановый период 2026-2028 годы</t>
  </si>
  <si>
    <t xml:space="preserve">      Руководитель государственного учреждения </t>
  </si>
  <si>
    <t xml:space="preserve">Содержание Управления </t>
  </si>
  <si>
    <t>Приложение 5</t>
  </si>
  <si>
    <t>      плановый период – _____ тысяч тенге;</t>
  </si>
  <si>
    <t>      плановый период – _____ тысяч тенге.</t>
  </si>
  <si>
    <t>      1) …;</t>
  </si>
  <si>
    <t>      2) …;</t>
  </si>
  <si>
    <t>      3) ….</t>
  </si>
  <si>
    <t>      Справочно:</t>
  </si>
  <si>
    <t>к паспорту бюджетных программ</t>
  </si>
  <si>
    <t>      (общая сумма), в том числе по годам: *</t>
  </si>
  <si>
    <t>      плановый период – 128 349 тысяч тенге;</t>
  </si>
  <si>
    <t xml:space="preserve">      1) Расходы по бюджетной программе/подпрограмме предусмотрены </t>
  </si>
  <si>
    <t>      (общая сумма), в том числе по годам:</t>
  </si>
  <si>
    <t>      * администратору бюджетных программ по каждой бюджетной программе</t>
  </si>
  <si>
    <t>Итого</t>
  </si>
  <si>
    <t>Механизм финансиро-вания</t>
  </si>
  <si>
    <t>      2. Нормативно-правовая основа деятельности администратора бюджетных программ:</t>
  </si>
  <si>
    <t>к Правилам составления, представления,</t>
  </si>
  <si>
    <t>рассмотрения бюджетного запроса</t>
  </si>
  <si>
    <t xml:space="preserve"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
Содержание Управления </t>
  </si>
  <si>
    <t>Конечные результаты:
Содержание Управления</t>
  </si>
  <si>
    <t>Отчетный
2025 год</t>
  </si>
  <si>
    <t>      плановый период – 128 476 тысяч тенге.</t>
  </si>
  <si>
    <t>3760003 Управление по защите прав детей города Астаны</t>
  </si>
  <si>
    <t xml:space="preserve">3760003 Управление по защите прав детей города Астаны </t>
  </si>
  <si>
    <t>      1. Основные направления государственной политики в курируемой отрасли/сфере:</t>
  </si>
  <si>
    <t xml:space="preserve">      1) Бюджетный кодекс Республики Казахстан от 15 марта 2025 года №171-VІІІ; </t>
  </si>
  <si>
    <t xml:space="preserve">      Главный бухгалтер </t>
  </si>
  <si>
    <t xml:space="preserve">        (подпись) </t>
  </si>
  <si>
    <t>М.П.</t>
  </si>
  <si>
    <t xml:space="preserve">        (ФИО)</t>
  </si>
  <si>
    <t>Приложение 4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</si>
  <si>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Код и наименование бюджетной программы:</t>
    </r>
  </si>
  <si>
    <t xml:space="preserve">      00402003 - Установление опеки или попечительства над ребенком-сиротой (детьми-сиротами) и ребенком (детьми), оставшимся без попечения 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</si>
  <si>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Причин несоответствия целевых индикаторов и конечных результатов </t>
    </r>
    <r>
      <rPr>
        <sz val="10"/>
        <color rgb="FF000000"/>
        <rFont val="Courier New"/>
        <family val="3"/>
        <charset val="204"/>
      </rPr>
      <t>нет</t>
    </r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</si>
  <si>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Отклонение конечного результата бюджетной программы от целевого индикатора </t>
    </r>
    <r>
      <rPr>
        <sz val="10"/>
        <color rgb="FF000000"/>
        <rFont val="Courier New"/>
        <family val="3"/>
        <charset val="204"/>
      </rPr>
      <t>отсутсвтует</t>
    </r>
  </si>
  <si>
    <r>
      <rPr>
        <b/>
        <sz val="10"/>
        <color rgb="FF000000"/>
        <rFont val="Courier New"/>
        <family val="3"/>
        <charset val="204"/>
      </rPr>
      <t xml:space="preserve">      текущая/развития </t>
    </r>
    <r>
      <rPr>
        <sz val="10"/>
        <color rgb="FF000000"/>
        <rFont val="Courier New"/>
        <family val="3"/>
        <charset val="204"/>
      </rPr>
      <t>текущая</t>
    </r>
  </si>
  <si>
    <r>
      <rPr>
        <b/>
        <sz val="10"/>
        <color rgb="FF000000"/>
        <rFont val="Courier New"/>
        <family val="3"/>
        <charset val="204"/>
      </rPr>
      <t xml:space="preserve">      в зависимости от способа реализации: </t>
    </r>
    <r>
      <rPr>
        <sz val="10"/>
        <color rgb="FF000000"/>
        <rFont val="Courier New"/>
        <family val="3"/>
        <charset val="204"/>
      </rPr>
      <t>индивидуальная</t>
    </r>
  </si>
  <si>
    <r>
      <rPr>
        <b/>
        <sz val="10"/>
        <color rgb="FF000000"/>
        <rFont val="Courier New"/>
        <family val="3"/>
        <charset val="204"/>
      </rPr>
      <t xml:space="preserve">      в зависимости от уровня государственного управления: </t>
    </r>
    <r>
      <rPr>
        <sz val="10"/>
        <color rgb="FF000000"/>
        <rFont val="Courier New"/>
        <family val="3"/>
        <charset val="204"/>
      </rPr>
      <t>Бюджет города республиканского значения, столицы</t>
    </r>
  </si>
  <si>
    <t>Код и наименование бюджетной подпрограммы: 001 Услуги по реализации государственной политики в области защиты прав детей на местном уровне</t>
  </si>
  <si>
    <t>      а) цель бюджетной программы/подпрограммы;</t>
  </si>
  <si>
    <t>      б) направления расходов бюджетной программы/подпрограммы;</t>
  </si>
  <si>
    <t>Пояснительная записка администратора бюджетных программ</t>
  </si>
  <si>
    <t xml:space="preserve">      1. На расходы администратора бюджетных программ по (количество) </t>
  </si>
  <si>
    <t xml:space="preserve">      бюджетным программам, (количество) подпрограммам предусмотрено </t>
  </si>
  <si>
    <t xml:space="preserve">      2. В рамках бюджета, ориентированного на результат, деятельность </t>
  </si>
  <si>
    <t xml:space="preserve">      администратора бюджетных программ будет реализовываться </t>
  </si>
  <si>
    <t>      органа: **</t>
  </si>
  <si>
    <t>      по (количество)направлениям плана развития государственного</t>
  </si>
  <si>
    <t xml:space="preserve">      3. Информация по направлению плана развития государственного </t>
  </si>
  <si>
    <t>      органа, в том числе всего расходов по годам:</t>
  </si>
  <si>
    <t>      в) эффект (результат) от реализации бюджетной программы</t>
  </si>
  <si>
    <t>      /подпрограммы;</t>
  </si>
  <si>
    <t>      2) Целевые индикаторы и планируемые конечные результаты паспортов</t>
  </si>
  <si>
    <t xml:space="preserve">      и подпрограмме необходимо дать описание достигнутых показателей </t>
  </si>
  <si>
    <t>      результатов за отчетный финансовый год и описание текущей проблем;</t>
  </si>
  <si>
    <t xml:space="preserve">      ситуации, имеющихся </t>
  </si>
  <si>
    <t xml:space="preserve">      ** заполняются администраторами бюджетных программ, которые </t>
  </si>
  <si>
    <t>      разрабатывают планы развития государственного органа.</t>
  </si>
  <si>
    <t>      бюджетных программ: Содержание деятельности, в части оплаты труда</t>
  </si>
  <si>
    <t>      работникам Управления в количестве 6 человек</t>
  </si>
  <si>
    <t>      плановый период – 144 373 тысяч тенге;</t>
  </si>
  <si>
    <t>      00402005 -  Постановка на учет детей, являющихся гражданами Республики Казахстан, переданных на усыновление (удочерение) иностранцам</t>
  </si>
  <si>
    <t>      00402009 -  Назначение пособия матери или отцу, усыновителю (удочерителю), опекуну (попечителю), воспитывающему ребенка с инвалидностью</t>
  </si>
  <si>
    <t>      00404002 - Назначение и размер выплаты пособия опекунам или попечителям на содержание ребенка-сироты (детей-сирот) и ребенка (детей),</t>
  </si>
  <si>
    <t xml:space="preserve">      00404003 - Передача ребенка (детей) на патронатное воспитание, назначение и размер выплаты денежных средств на содержание ребенка </t>
  </si>
  <si>
    <t>      семьи и детей")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</si>
  <si>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Посредством бюджетной программы</t>
    </r>
    <r>
      <rPr>
        <sz val="10"/>
        <color rgb="FF000000"/>
        <rFont val="Courier New"/>
        <family val="3"/>
        <charset val="204"/>
      </rPr>
      <t xml:space="preserve"> будут реализованы проекты и мероприятия направленные на обеспечение доступности и качества в сфере </t>
    </r>
  </si>
  <si>
    <t>      защиты прав детей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</si>
  <si>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Реализация программы </t>
    </r>
    <r>
      <rPr>
        <sz val="10"/>
        <color rgb="FF000000"/>
        <rFont val="Courier New"/>
        <family val="3"/>
        <charset val="204"/>
      </rPr>
      <t xml:space="preserve">позволит осуществлять реализацию государственной политики в сфере защиты прав детей в соответствии </t>
    </r>
  </si>
  <si>
    <t>      с законодательством Республики Казахстан</t>
  </si>
  <si>
    <t>      5. Краткая характеристика объемов планируемых расходов на реализацию функций, полномочий и компетенций, или документов Системы  государственного планирования:</t>
  </si>
  <si>
    <t>      3. Сведения о целях и целевых индикаторах деятельности администратора бюджетных программ или функциях, полномочиях и компетенциях:</t>
  </si>
  <si>
    <t xml:space="preserve">      4. 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</t>
  </si>
  <si>
    <t>Цель: реализация государственной политики в области защиты прав и законных интересов детей</t>
  </si>
  <si>
    <t>Целевой индикатор:
количество детей из категорий, определенных законодательством в области защиты прав детей</t>
  </si>
  <si>
    <t>Целевой индикатор:
количество приобретаемых единиц основных средств</t>
  </si>
  <si>
    <t xml:space="preserve">      2) Закон Республики Казахстан "О правах ребенка в Республике Казахстан" от 8 августа 2002 года N 345; </t>
  </si>
  <si>
    <t>      5) Приказ Министра образования и науки Республики Казахстан от 16 января 2015 года № 14 "Об утверждении Положения о патронатном воспитании"</t>
  </si>
  <si>
    <t>      3) Закон Республики Казахстан от 23 января 2001 года №148 "О местном государственном управлении и самоуправлении Республики Казахстан";</t>
  </si>
  <si>
    <t>      4) Приказ Министра образования и науки Республики Казахстан от 24 апреля 2020 года № 158 "Об утверждении Правил оказания государственных</t>
  </si>
  <si>
    <t>      услуг в сфере семьи и детей"</t>
  </si>
  <si>
    <t>      на достижение конечных результатов деятельности в области защиты прав детей;</t>
  </si>
  <si>
    <t>      - осуществление функций  уполномоченного органа в отношении коммунальных государственных учреждений, находящихся в ведении Управления;</t>
  </si>
  <si>
    <t>      - исполнение функций администратора местных бюджетных программ;</t>
  </si>
  <si>
    <t xml:space="preserve">      - организация мероприятий по противодействию коррупции и правовой культуры в государственном органе и в подведомственных организациях; </t>
  </si>
  <si>
    <t>      - обеспечение реализации государственной политики по вопросам оказания государственных услуг в сфере семьи и детей;</t>
  </si>
  <si>
    <t>      - стимулирование и поддержка социально значимых детских инициатив и проектов, выражающих интересы и права детей;</t>
  </si>
  <si>
    <t>      - исполнение постановлений Комиссии по делам несовершеннолетних и защите их прав при акимате города Астаны (далее − Комиссия);</t>
  </si>
  <si>
    <t xml:space="preserve">      - осуществление мониторинга реализации мер, направленных на координацию обеспечения прав детей, профилактику и раннее выявление нарушений их прав принятие </t>
  </si>
  <si>
    <t>      - мер по защите ребенка;</t>
  </si>
  <si>
    <t>      - регулярное посещение детей и оценки их положения не реже одного раза в шесть месяцев;</t>
  </si>
  <si>
    <t>      - организация деятельности по празднованию Международного дня защиты детей, Всемирного дня ребенка;</t>
  </si>
  <si>
    <t>      - создание индивидуального плана организации оказания помощи и сопровождения ребёнка в рамках уголовного процесса по насильственным уголовным преступлениям;</t>
  </si>
  <si>
    <t>      - предоставление сводной информации по «Индексу благополучия детей» в уполномоченный орган по защите прав детей;</t>
  </si>
  <si>
    <t>      государственными органами по вопросам предоставления специальных социальных услуг в сфере защиты прав детей;</t>
  </si>
  <si>
    <t>      - обеспечение методического руководства психологической службой в организациях образования;</t>
  </si>
  <si>
    <t>      - проведение внутреннего государственного контроля за качеством оказания государственных услуг, оказываемых подведомственными организациями;</t>
  </si>
  <si>
    <t>      - участие в судах, подача исков в целях защиты прав детей;</t>
  </si>
  <si>
    <t>      - осуществление иных функций, предусмотренных законами Республики Казахстан, актами Президента Республики Казахстан и Правительства Республики Казахстан.</t>
  </si>
  <si>
    <t>Цель: Обеспечение деятельности Управления</t>
  </si>
  <si>
    <t>2.</t>
  </si>
  <si>
    <t>3.</t>
  </si>
  <si>
    <t xml:space="preserve">Целевой индикатор:
Содержание Управления </t>
  </si>
  <si>
    <t>6 штатных едиц</t>
  </si>
  <si>
    <t>381 единица приобретаемых товаров</t>
  </si>
  <si>
    <t xml:space="preserve">1 700 детей из  категории определенных законодательством в области защиты прав детей 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</si>
  <si>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2) Функции:</t>
    </r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</si>
  <si>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3) Компетенции:</t>
    </r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</si>
  <si>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- </t>
    </r>
    <r>
      <rPr>
        <sz val="10"/>
        <color rgb="FF000000"/>
        <rFont val="Courier New"/>
        <family val="3"/>
        <charset val="204"/>
      </rPr>
      <t xml:space="preserve">обеспечение координации деятельности в сфере профилактики безнадзорности и безпризорности среди несовершеннолетних; </t>
    </r>
  </si>
  <si>
    <t>      - соблюдение норм антикоррупционного законодательства РК;</t>
  </si>
  <si>
    <t>      - исполнение законодательства Республики Казахстан в области защиты прав детей;</t>
  </si>
  <si>
    <t>      - утверждение структуры и предельной штатной численности государственных организаций защиты прав детей;</t>
  </si>
  <si>
    <t>      - развитие материально-технической базы;</t>
  </si>
  <si>
    <t>      - издание приказов об установлении опеки или попечительства над детьми оставшимся без попечения</t>
  </si>
  <si>
    <t>      - осуществление финансового обеспечения подведомственных организаций;</t>
  </si>
  <si>
    <t xml:space="preserve">      - осуществление комплекса мер, связанных с реализацией прав всех категории детского населения, в соответсвии с законодательством РК; 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</si>
  <si>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1) Полномочия:</t>
    </r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</si>
  <si>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- </t>
    </r>
    <r>
      <rPr>
        <sz val="10"/>
        <color rgb="FF000000"/>
        <rFont val="Courier New"/>
        <family val="3"/>
        <charset val="204"/>
      </rPr>
      <t>разработка и внесение в установленном порядке проектов по вопросам защиты прав детей в выше стоящие органы;</t>
    </r>
  </si>
  <si>
    <t>      - запросы информаций по вопросам своей компитенции от государственных органов, иных организаций и должностных лиц по вопросам обеспечения прав детей;</t>
  </si>
  <si>
    <t>      - представление интересов государственного органа во всех государственных и административных, а также в судебных и правоохранительных органах;</t>
  </si>
  <si>
    <t>      - обращение в суды, предъявление исков в целях защиты и интересов государственного органа в соответствии с законодательством РК.</t>
  </si>
  <si>
    <t>3760067 «Капитальные расходы подведомственных государственных учреждений и организаций»</t>
  </si>
  <si>
    <t>      родителей  (приказ МОН РК от 24.04.2020г. №158 "Об утверждении Правил оказания государственных услуг в сфере семьи и детей")</t>
  </si>
  <si>
    <t>      (приказ МОН РК от 24.04.2020г. №158 "Об утверждении Правил оказания государственных услуг в сфере семьи и детей")</t>
  </si>
  <si>
    <t>      00404007 - Передача ребенка (детей) на воспитание в приемную семью и назначение выплаты денежных средств на их содержание</t>
  </si>
  <si>
    <t>     </t>
  </si>
  <si>
    <t>      00402002 - Выдача справок по опеке и попечительству (приказ МОН РК от 24.04.2020г. №158 "Об утверждении Правил оказания государственных</t>
  </si>
  <si>
    <t>      услуг в сфере семьи и детей")</t>
  </si>
  <si>
    <t xml:space="preserve">      00402004 - Выдача справок для распоряжения имуществом несовершеннолетних (приказ МОН РК от 24.04.2020г. №158 "Об утверждении Правил </t>
  </si>
  <si>
    <t>      оказания государственных услуг в сфере семьи и детей")</t>
  </si>
  <si>
    <t>      (приказ ИО МИД РК от 3.04.2015г. №11-1-2/130"Об утверждении Правил постановки на учет в Министерстве иностранных дел РК и осуществления</t>
  </si>
  <si>
    <t>      загранучреждениями РК контроля за детьми, являющимися гражданами РК переданными на усыновление иностранцам")</t>
  </si>
  <si>
    <t>      (приказ МТиСЗ РК от 24.05.2023г. №169 "Об утверждении Правил назначения и осуществления выплаты государственного пособия на рождение,</t>
  </si>
  <si>
    <t>      пособия по уходу, пособия многодетным семьям, пособия награжденной матери")</t>
  </si>
  <si>
    <t>      00402010-1 - Передача ребенка (детей) в гостевую семью (приказ МОН РК от 24.04.2020г. №158 "Об утверждении Правил оказания государственных</t>
  </si>
  <si>
    <t xml:space="preserve">      00402012 - Выдача решения органа опеки и попечительства об учете мнения ребенка, достигшего десятилетнего возраста (приказ МОН РК </t>
  </si>
  <si>
    <t>      от 24.04.2020г. №158 "Об утверждении Правил оказания государственных услуг в сфере семьи и детей")</t>
  </si>
  <si>
    <t xml:space="preserve">      оставшегося без попечения родителей (приказ МОН РК от 24.04.2020г. №158 "Об утверждении Правил оказания государственных услуг в сфере </t>
  </si>
  <si>
    <t xml:space="preserve">      (детей), переданного патронатным воспитателям (приказ МОН РК от 24.04.2020г. №158 "Об утверждении Правил оказания государственных услуг </t>
  </si>
  <si>
    <t>      в сфере семьи и детей")</t>
  </si>
  <si>
    <t xml:space="preserve">      00404004 - Постановка на учет лиц, желающих усыновить детей (приказ МОН РК от 29.06.2016г. №407 "Об утверждении Правил учета лиц, </t>
  </si>
  <si>
    <t xml:space="preserve">      являющихся гражданами РК, постоянно проживающих на территории Республики Казахстан, желающих усыновить детей-сирот, детей, оставшихся </t>
  </si>
  <si>
    <t>      без попечения родителей")</t>
  </si>
  <si>
    <r>
      <t xml:space="preserve">      Код и наименование функции (функций) государственного органа (в соответствии с реестром функций государственных органов): </t>
    </r>
    <r>
      <rPr>
        <sz val="10"/>
        <color rgb="FF000000"/>
        <rFont val="Courier New"/>
        <family val="3"/>
        <charset val="204"/>
      </rPr>
      <t>- отсутствтуют</t>
    </r>
  </si>
  <si>
    <r>
      <t xml:space="preserve">      программ с указанием результатов деятельности: </t>
    </r>
    <r>
      <rPr>
        <sz val="10"/>
        <color rgb="FF000000"/>
        <rFont val="Courier New"/>
        <family val="3"/>
        <charset val="204"/>
      </rPr>
      <t>- отсутствуют</t>
    </r>
  </si>
  <si>
    <r>
      <t xml:space="preserve">      Код и наименование государственной услуги (в соответствии с реестром государственных услуг </t>
    </r>
    <r>
      <rPr>
        <sz val="10"/>
        <color rgb="FF000000"/>
        <rFont val="Courier New"/>
        <family val="3"/>
        <charset val="204"/>
      </rPr>
      <t>- https://adilet.zan.kz/rus/docs/V2000019982)</t>
    </r>
    <r>
      <rPr>
        <b/>
        <sz val="10"/>
        <color rgb="FF000000"/>
        <rFont val="Courier New"/>
        <family val="3"/>
        <charset val="204"/>
      </rPr>
      <t>:</t>
    </r>
  </si>
  <si>
    <t>      Вид бюджетной программы:</t>
  </si>
  <si>
    <t>      001 "Услуги по реализации государственной политики в области защиты прав детей на местном уровне"</t>
  </si>
  <si>
    <t>      067 "Капитальные расходы подведомственных государственных учреждений и организаций"</t>
  </si>
  <si>
    <t>      069 "Проведение мероприятий в области защиты прав детей"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</si>
  <si>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Описание (обоснование), в том числе текущий статус:</t>
    </r>
    <r>
      <rPr>
        <sz val="10"/>
        <color rgb="FF000000"/>
        <rFont val="Courier New"/>
        <family val="3"/>
        <charset val="204"/>
      </rPr>
      <t xml:space="preserve"> </t>
    </r>
  </si>
  <si>
    <t xml:space="preserve">      Описание (обоснование), в том числе текущий статус: </t>
  </si>
  <si>
    <t xml:space="preserve">      Даная программа направлена на организацию помощи и применение мер индивидуальной профилактики детей, находящихся в группе риска, </t>
  </si>
  <si>
    <t>Код и наименование бюджетной подпрограммы: 069 "Проведение мероприятий в области защиты прав детей"</t>
  </si>
  <si>
    <t>Дети из категорий, определенных законодательством в области защиты прав детей</t>
  </si>
  <si>
    <t>      тренингов и других мероприятий по вопросам защиты прав детей;</t>
  </si>
  <si>
    <t>      обоснованных просьб, принятие мер для устранения недостатков в деятельности подведомственных организаций;</t>
  </si>
  <si>
    <t>      (или) содержанию несовершеннолетних, а также отрицательно влияющих на их поведение;</t>
  </si>
  <si>
    <t>Әділбай С.Т.</t>
  </si>
  <si>
    <t>Китанов С.Т.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</si>
  <si>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Описание (обоснование), в том числе текущий статус:</t>
    </r>
    <r>
      <rPr>
        <sz val="10"/>
        <color rgb="FF000000"/>
        <rFont val="Courier New"/>
        <family val="3"/>
        <charset val="204"/>
      </rPr>
      <t xml:space="preserve"> реализация государственной политики в сфере защиты прав детей в соответствии </t>
    </r>
  </si>
  <si>
    <t>      Бюджетная программа планируется в целях обечпечения и укрепления материально-технической базы подведомственных организаций в сфере защиты</t>
  </si>
  <si>
    <t>      прав детей, путем финансирования капитальных расходов.</t>
  </si>
  <si>
    <t>      6) Решение маслихата города Астаны от 05 июня 2026 года №416/54-VIII "О внесении изменений в в решение маслихата от 12 декабря 2025 года</t>
  </si>
  <si>
    <t>      №352/47-VIII "О бюджете города Астаны на 2026-2028 годы"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</si>
  <si>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>Посредством бюджетной программы</t>
    </r>
    <r>
      <rPr>
        <sz val="10"/>
        <color rgb="FF000000"/>
        <rFont val="Courier New"/>
        <family val="3"/>
        <charset val="204"/>
      </rPr>
      <t xml:space="preserve"> будут реализованы проекты и мероприятия направленные на развитие и укрепление материально-технической базы</t>
    </r>
  </si>
  <si>
    <t>      подведомственных организаций в сфере защиты прав детей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</si>
  <si>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Реализация программы </t>
    </r>
    <r>
      <rPr>
        <sz val="10"/>
        <color rgb="FF000000"/>
        <rFont val="Courier New"/>
        <family val="3"/>
        <charset val="204"/>
      </rPr>
      <t xml:space="preserve">позволит создать необходимые условия для качественного оказания услуг в сфере защиты прав детей и обеспечить </t>
    </r>
  </si>
  <si>
    <t>      реализацию государственной политики в соответствии с законодательством РК</t>
  </si>
  <si>
    <r>
      <t>      в зависимости от содержания:</t>
    </r>
    <r>
      <rPr>
        <sz val="10"/>
        <color rgb="FF000000"/>
        <rFont val="Courier New"/>
        <family val="3"/>
        <charset val="204"/>
      </rPr>
      <t xml:space="preserve"> осуществление государственных функций и полномочий и оказание вытекающих из них государственных услуг</t>
    </r>
  </si>
  <si>
    <t>Конечные результаты:
- доля организаций по защите прав детей, обеспеченных необходимым мателриально-техническим оснащением</t>
  </si>
  <si>
    <t xml:space="preserve">      органов служебными и дежурными автомобилями, телефонной связью, офисной мебелью и техникой, площадями для размещения аппарата </t>
  </si>
  <si>
    <t>      государственных органов и канцелярскими принадлежностями"</t>
  </si>
  <si>
    <t>      2) Закон Республики Казахстан от 23 января 2001 года №148 "О местном государственном управлении и самоуправлении Республики Казахстан";</t>
  </si>
  <si>
    <t xml:space="preserve">      3) Приказ Министра финансов Республики Казахстан от 28 апреля 2025 года № 201 "Об утверждении натуральных норм обеспечения государственных </t>
  </si>
  <si>
    <t>      4) Решение маслихата города Астаны от 05 июня 2026 года №416/54-VIII "О внесении изменений в в решение маслихата от 12 декабря 2025 года</t>
  </si>
  <si>
    <t>Код и наименование бюджетной программы: 067 "Капитальные расходы подведомственных государственных учреждений и организаций"</t>
  </si>
  <si>
    <t>Материальное-техническое оснащение КГУ "Центр по защите прав детей акимата города Астаны"</t>
  </si>
  <si>
    <t>15 036 т.т. - приобриетение организационной техники
18 999 т.т. - приобритение  офисной мебели
21 000 т.т. - приобритение транспортных средств</t>
  </si>
  <si>
    <t xml:space="preserve">      определенной законодательством в области защиты прав детей. </t>
  </si>
  <si>
    <t>177 091 т.т. -
оплата труда
500 т.т. -
запасы
32 846 т.т. -
услуги
620 т.т. -
прочие затраты</t>
  </si>
  <si>
    <t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
- количество детей из категорий, определенных законодательством в области защиты прав детей</t>
  </si>
  <si>
    <t>Конечные результаты:
- доля детей из категорий, определенных законодательством, охваченных мерами индивидуальной профилактики в области защиты прав детей</t>
  </si>
  <si>
    <t>3760001 «Услуги по реализации государственной политики в области защиты прав детей на местном уровне» - Управление по защите прав детей г.Астаны</t>
  </si>
  <si>
    <t>3760069 «Проведение мероприятий в области защиты прав детей» - Центр по защите прав детей акимата г.Астаны</t>
  </si>
  <si>
    <t>Цель: развитие и укрепление материально-технической базы подведомственных государственных учреждений и организаций, для обеспечения эффективного выполнения возложенных функций и повышения качества оказываемых государственных услуг</t>
  </si>
  <si>
    <t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
- количество приобретенных единиц материально-технического оснащения для организаций по защите прав детей</t>
  </si>
  <si>
    <r>
      <t>      Код и наименование государственной услуги (в соответствии с реестром государственных услуг</t>
    </r>
    <r>
      <rPr>
        <sz val="10"/>
        <color rgb="FF000000"/>
        <rFont val="Courier New"/>
        <family val="3"/>
        <charset val="204"/>
      </rPr>
      <t>)</t>
    </r>
    <r>
      <rPr>
        <b/>
        <sz val="10"/>
        <color rgb="FF000000"/>
        <rFont val="Courier New"/>
        <family val="3"/>
        <charset val="204"/>
      </rPr>
      <t>:</t>
    </r>
  </si>
  <si>
    <t>в свзяи с проведением дополнительных мероприятий, направленных на выполнение государственных функций</t>
  </si>
  <si>
    <t>      2025 года №352/47-VІІІ "О бюджете города Астаны на 2026-2028 годы"</t>
  </si>
  <si>
    <t>утвержденный бюджет</t>
  </si>
  <si>
    <t>уточнение 1</t>
  </si>
  <si>
    <t>уточнение 3</t>
  </si>
  <si>
    <t>уточнение 4</t>
  </si>
  <si>
    <t>3760011 «Капитальные расходы государственного органа»</t>
  </si>
  <si>
    <t>106 единица приобретаемых товаров</t>
  </si>
  <si>
    <t>СПРАВОЧНО</t>
  </si>
  <si>
    <t>      011 "Капитальные расходы государственного органа"</t>
  </si>
  <si>
    <t xml:space="preserve">      6) Решение маслихата города Астаны от ___ сентября 2026 года №______________ "О внесении изменений в решение маслихата города Астаны от 12 декабря </t>
  </si>
  <si>
    <t>Целевой индикатор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
- количество приобретенных единиц материально-технического оснащения для Управления по защите прав детей</t>
  </si>
  <si>
    <t>Код и наименование бюджетной программы:    011 "Капитальные расходы государственного органа"</t>
  </si>
  <si>
    <t>16,9 т.т. - опека, 2,7 т.т. - договорники</t>
  </si>
  <si>
    <t>ОС (33 млн.тг - мбель, оргтехника, 21 млн - автомобили)</t>
  </si>
  <si>
    <t>ФОТ Центра</t>
  </si>
  <si>
    <t>ОС (10,6 оргтехника, 6,9 мебель, 1,1 лиценция)</t>
  </si>
  <si>
    <t>      Государственное учреждение «Управление по защите прав детей города Астаны» (далее-Управление) является государственным органом Республики Казахстан,</t>
  </si>
  <si>
    <t>      осуществляющим руководство всфере защиты прав детей города Астаны</t>
  </si>
  <si>
    <t xml:space="preserve">      4) Приказ Министра образования и науки Республики Казахстан от 24 апреля 2020 года № 158 "Об утверждении Правил оказания государственных услуг в сфере семьи </t>
  </si>
  <si>
    <t>      и детей"</t>
  </si>
  <si>
    <t xml:space="preserve">      - предложение отмены на территории города Астаны решений местных исполнительных органов, нормативных и методических документов учреджений и служб города, </t>
  </si>
  <si>
    <t>      входящих в противоречние с законодательтством РК в сфере защиты прав детей;</t>
  </si>
  <si>
    <r>
      <t xml:space="preserve">      </t>
    </r>
    <r>
      <rPr>
        <b/>
        <sz val="10"/>
        <color rgb="FF000000"/>
        <rFont val="Courier New"/>
        <family val="3"/>
        <charset val="204"/>
      </rPr>
      <t xml:space="preserve">- </t>
    </r>
    <r>
      <rPr>
        <sz val="10"/>
        <color rgb="FF000000"/>
        <rFont val="Courier New"/>
        <family val="3"/>
        <charset val="204"/>
      </rPr>
      <t xml:space="preserve">осуществление единой государственной политики по вопросам защиты прав и законных интересов детей, в установленном законодательством Республики Казахстан </t>
    </r>
  </si>
  <si>
    <t xml:space="preserve">      порядке заключение и реализация договоров, меморандумов, соглашений и прочих актов с государственными органами и иными юридическими лицами, направленных </t>
  </si>
  <si>
    <t xml:space="preserve">      - осуществление мероприятий по  реализации государственной политики в интересах, детей в области воспитания, образования, здравоохранения, науки, культуры, </t>
  </si>
  <si>
    <t>      физической культуры и спорта, социального обслуживания и социальной защиты семьи, определенных уполномоченным органом в области защиты прав детей РК;</t>
  </si>
  <si>
    <t xml:space="preserve">      - расширение сферы совместной деятельности Управления с другими органами государственного и местного управления, общественностью, средствами массовой </t>
  </si>
  <si>
    <t>      информации, неправительственными общественными объединениями;</t>
  </si>
  <si>
    <t xml:space="preserve">      - установление прямых связей с другими регионами страны и зарубежными организациями образования, науки и культуры, международными организациями и фондами, </t>
  </si>
  <si>
    <t>      проведение совместных конференций, семинаров, совещаний,</t>
  </si>
  <si>
    <t xml:space="preserve">      - рассмотрение в установленном законодательством Республики Казахстан порядке обращений физических и юридических лиц, ведение приема граждан по личным </t>
  </si>
  <si>
    <t>      вопросам, обеспечение выполнения их законных требований и</t>
  </si>
  <si>
    <t>      - осуществление мониторинга за реализацией законодательства Республики Казахстан и международных договоров в области защиты прав детей, охраны прав и законных</t>
  </si>
  <si>
    <t xml:space="preserve">      интересов детей, обеспечение их социальных и правовых гарантий, соблюдение государственных минимальных социальных стандартов, направленных на защиту прав </t>
  </si>
  <si>
    <t>      детей с учетомрегиональных особенностей;</t>
  </si>
  <si>
    <t>      - координация обеспечения комплекса мер по профилактике социального сиротства, насилия и жестокого обращения в отношении детей, наихудших форм детского труда,</t>
  </si>
  <si>
    <t>      по вопросам искоренения фактов торговли детьми,</t>
  </si>
  <si>
    <t xml:space="preserve">      обеспечения защиты прав и удовлетворения потребностей детей, пострадавших от торговли людьми, повышение уровня информированности населения о правах ребенка </t>
  </si>
  <si>
    <t>      и путях их реализации, пропаганда здорового образа жизни, повышение правовой грамотности подростков на местном уровне;</t>
  </si>
  <si>
    <t xml:space="preserve">      - организация работы по выявлению причин и условий, способствующих возникновению безнадзорности, беспризорности, буллинга,  аутодеструктивного поведения </t>
  </si>
  <si>
    <t>      и других процессов среди несовершеннолетних, проведение работы с малообеспеченными семьями, детьми, относящимися к «группе риска»;</t>
  </si>
  <si>
    <t xml:space="preserve">      находящихся в «группе риска» у психологов и социальных педагогов организаций среднего образования и организаций, реализующих образовательные программы </t>
  </si>
  <si>
    <t>      технического и профессионального образования, в том числе для</t>
  </si>
  <si>
    <t>      - организация помощи и применение мер индивидуальной профилактики с привлечением уполномоченных органов и служб, в том числе центров поддержки семьи и центров</t>
  </si>
  <si>
    <t>      психологической поддержки, для семей и детей:</t>
  </si>
  <si>
    <t xml:space="preserve">      несовершеннолетних, сообщивших о насилии и жестоком обращении, суицидальными намерениями, фактами попыток совершения суицида, а также детей, требующих </t>
  </si>
  <si>
    <t>      повышенного внимания и педагогического сопровождения,</t>
  </si>
  <si>
    <t xml:space="preserve">      находящихся на сопровождении центров поддержки семьи и центров психологической поддержки, рассмотренных на заседаниях Комиссии, ранее находившихся в </t>
  </si>
  <si>
    <t>      организациях образования для детей-сирот и детей, оставшихся без</t>
  </si>
  <si>
    <t>      попечения родителей, в связи с нарушением их прав (в том числе вследствие насилия и жестокого обращения); выявленных мобильными группами; где установлены факты</t>
  </si>
  <si>
    <t>      семейно-бытового насилия; несовершеннолетних, подвергшихся насилию, несовершеннолетних, совершивших административные или уголовные правонарушения,родителей,</t>
  </si>
  <si>
    <t>      законных представителей несовершеннолетних, не исполняющих своих обязанностей по воспитанию, обучению и</t>
  </si>
  <si>
    <t xml:space="preserve">      - беспрепятственное посещение государственных органов и организаций систем образования, здравоохранения и социальной защиты населения, культуры и спорта, </t>
  </si>
  <si>
    <t>      где воспитываются несовершеннолетние;</t>
  </si>
  <si>
    <t>      - выявление и первичный учет детей, оказавшихся в трудной жизненной ситуации, оказание им помощи и содействия в создании условий для улучшения качества жизни</t>
  </si>
  <si>
    <t>      детей и реализации их законных прав;</t>
  </si>
  <si>
    <t>      - разработка проектов правовых, а также нормативных правовых актов местного исполнительного органа, касающихся вопросов государственного органа (создание,</t>
  </si>
  <si>
    <t>      переименование, реорганизация, ликвидация подведомственных организаций и другие);</t>
  </si>
  <si>
    <t>      - осуществление взаимодействия с физическими и юридическими лицами, органами в области социальной защиты населения и здравоохранения, другими государственными</t>
  </si>
  <si>
    <t xml:space="preserve">      органами по вопросам предоставления специальных </t>
  </si>
  <si>
    <t xml:space="preserve">      - реализация гендерной и семейно-демографической политики, соблюдение норм гендерного баланса при принятии на работу и продвижении сотрудников, иные задачи </t>
  </si>
  <si>
    <t>      в соответствии с законодательством РК;</t>
  </si>
  <si>
    <t xml:space="preserve">      6) Решение маслихата города Астаны от 11 сентября 2026 года №467/59-VIII "О внесении изменений в решение маслихата города Астаны от 12 декабря </t>
  </si>
  <si>
    <t>      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</t>
  </si>
  <si>
    <t xml:space="preserve">      государственного планирования, собственных документов, устанавливающих показатели деятельности администратора бюджетных программ: - Центр по защите прав детей </t>
  </si>
  <si>
    <t>      акимата города Астаны</t>
  </si>
  <si>
    <t>(ФИО)</t>
  </si>
  <si>
    <t xml:space="preserve">(подпись) </t>
  </si>
  <si>
    <t xml:space="preserve">      4) Решение маслихата города Астаны от 11 сентября 2026 года №467/59-VIII "О внесении изменений в решение маслихата города Астаны от 12 декабря </t>
  </si>
  <si>
    <r>
      <t xml:space="preserve">
</t>
    </r>
    <r>
      <rPr>
        <b/>
        <sz val="10"/>
        <color rgb="FF000000"/>
        <rFont val="Courier New"/>
        <family val="3"/>
        <charset val="204"/>
      </rPr>
      <t>18 273 тысяч тенге</t>
    </r>
    <r>
      <rPr>
        <sz val="10"/>
        <color rgb="FF000000"/>
        <rFont val="Courier New"/>
        <family val="3"/>
        <charset val="204"/>
      </rPr>
      <t>, в том числе:
- 17 160 т.т. - приобретение основных средств (в т.ч. организационной техники на 10 172 т.т. и офисной мебели на 6 988 т.т.)
- 1 113 т.т. - приобретение лицензии для телефонных IP-аппаратов Cisco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</si>
</sst>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₸_-;\-* #,##0.00\ _₸_-;_-* &quot;-&quot;??\ _₸_-;_-@_-"/>
    <numFmt numFmtId="165" formatCode="_-* #,##0\ _₸_-;\-* #,##0\ _₸_-;_-* &quot;-&quot;??\ _₸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6"/>
      <color rgb="FF1E1E1E"/>
      <name val="Times New Roman"/>
      <family val="1"/>
      <charset val="204"/>
    </font>
    <font>
      <b/>
      <sz val="16"/>
      <color rgb="FF1E1E1E"/>
      <name val="Times New Roman"/>
      <family val="1"/>
      <charset val="204"/>
    </font>
    <font>
      <sz val="10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sz val="10"/>
      <name val="Courier New"/>
      <family val="3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thin">
        <color indexed="64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/>
      <right/>
      <top/>
      <bottom style="medium">
        <color rgb="FFCFCFCF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/>
    <xf numFmtId="0" fontId="6" fillId="2" borderId="0" xfId="0" applyFont="1" applyFill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vertical="center"/>
    </xf>
    <xf numFmtId="165" fontId="6" fillId="2" borderId="1" xfId="1" applyNumberFormat="1" applyFont="1" applyFill="1" applyBorder="1" applyAlignment="1">
      <alignment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right" vertical="top" indent="1"/>
    </xf>
    <xf numFmtId="0" fontId="6" fillId="0" borderId="0" xfId="0" applyFont="1" applyFill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vertical="center"/>
    </xf>
    <xf numFmtId="9" fontId="6" fillId="2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6" fillId="3" borderId="1" xfId="1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165" fontId="8" fillId="0" borderId="0" xfId="1" applyNumberFormat="1" applyFont="1" applyFill="1" applyAlignment="1">
      <alignment vertical="center"/>
    </xf>
    <xf numFmtId="0" fontId="6" fillId="0" borderId="0" xfId="0" applyFont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165" fontId="6" fillId="2" borderId="5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left" vertical="center" wrapText="1"/>
    </xf>
    <xf numFmtId="49" fontId="6" fillId="2" borderId="5" xfId="1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Z141"/>
  <sheetViews>
    <sheetView zoomScale="85" zoomScaleNormal="85" workbookViewId="0">
      <selection activeCell="A22" sqref="A22"/>
    </sheetView>
  </sheetViews>
  <sheetFormatPr defaultRowHeight="15" x14ac:dyDescent="0.25"/>
  <cols>
    <col min="1" max="1" width="5.42578125" style="2" customWidth="1"/>
    <col min="2" max="2" width="18.85546875" style="2" customWidth="1"/>
    <col min="3" max="3" width="35.42578125" style="2" customWidth="1"/>
    <col min="4" max="4" width="24.85546875" style="2" customWidth="1"/>
    <col min="5" max="5" width="16.140625" style="2" customWidth="1"/>
    <col min="6" max="6" width="17.42578125" style="2" customWidth="1"/>
    <col min="7" max="7" width="14.140625" style="2" customWidth="1"/>
    <col min="8" max="8" width="10.140625" style="2" customWidth="1"/>
    <col min="9" max="10" width="9" style="2" customWidth="1"/>
    <col min="11" max="13" width="14" style="2" customWidth="1"/>
    <col min="14" max="15" width="9.140625" style="2"/>
    <col min="16" max="16" width="10.85546875" style="2" bestFit="1" customWidth="1"/>
    <col min="17" max="16384" width="9.140625" style="2"/>
  </cols>
  <sheetData>
    <row r="2" spans="1:12" x14ac:dyDescent="0.25">
      <c r="I2" s="20" t="s">
        <v>39</v>
      </c>
      <c r="K2" s="4"/>
    </row>
    <row r="3" spans="1:12" x14ac:dyDescent="0.25">
      <c r="I3" s="20" t="s">
        <v>40</v>
      </c>
      <c r="K3" s="4"/>
    </row>
    <row r="4" spans="1:12" x14ac:dyDescent="0.25">
      <c r="I4" s="20" t="s">
        <v>41</v>
      </c>
      <c r="K4" s="4"/>
    </row>
    <row r="5" spans="1:12" x14ac:dyDescent="0.25">
      <c r="I5" s="20" t="s">
        <v>42</v>
      </c>
      <c r="K5" s="4"/>
    </row>
    <row r="6" spans="1:12" x14ac:dyDescent="0.25">
      <c r="A6" s="3"/>
      <c r="I6" s="20" t="s">
        <v>0</v>
      </c>
      <c r="K6" s="4"/>
      <c r="L6" s="3"/>
    </row>
    <row r="7" spans="1:12" ht="20.25" x14ac:dyDescent="0.25">
      <c r="A7" s="5"/>
      <c r="D7" s="38" t="s">
        <v>55</v>
      </c>
    </row>
    <row r="8" spans="1:12" ht="20.25" x14ac:dyDescent="0.25">
      <c r="A8" s="5"/>
      <c r="D8" s="38" t="s">
        <v>83</v>
      </c>
    </row>
    <row r="9" spans="1:12" ht="14.25" customHeight="1" x14ac:dyDescent="0.25">
      <c r="A9" s="5"/>
      <c r="F9" s="6"/>
    </row>
    <row r="10" spans="1:12" s="24" customFormat="1" ht="14.25" customHeight="1" x14ac:dyDescent="0.25">
      <c r="A10" s="23" t="s">
        <v>85</v>
      </c>
      <c r="F10" s="11"/>
    </row>
    <row r="11" spans="1:12" ht="14.25" customHeight="1" x14ac:dyDescent="0.25">
      <c r="A11" s="22" t="s">
        <v>266</v>
      </c>
      <c r="F11" s="6"/>
    </row>
    <row r="12" spans="1:12" ht="14.25" customHeight="1" x14ac:dyDescent="0.25">
      <c r="A12" s="22" t="s">
        <v>267</v>
      </c>
      <c r="F12" s="6"/>
    </row>
    <row r="13" spans="1:12" x14ac:dyDescent="0.25">
      <c r="A13" s="3"/>
    </row>
    <row r="14" spans="1:12" s="24" customFormat="1" ht="14.25" customHeight="1" x14ac:dyDescent="0.25">
      <c r="A14" s="23" t="s">
        <v>76</v>
      </c>
      <c r="F14" s="11"/>
    </row>
    <row r="15" spans="1:12" ht="14.25" customHeight="1" x14ac:dyDescent="0.25">
      <c r="A15" s="22" t="s">
        <v>86</v>
      </c>
      <c r="F15" s="6"/>
    </row>
    <row r="16" spans="1:12" ht="14.25" customHeight="1" x14ac:dyDescent="0.25">
      <c r="A16" s="22" t="s">
        <v>137</v>
      </c>
      <c r="F16" s="6"/>
    </row>
    <row r="17" spans="1:13" ht="14.25" customHeight="1" x14ac:dyDescent="0.25">
      <c r="A17" s="22" t="s">
        <v>139</v>
      </c>
      <c r="F17" s="6"/>
    </row>
    <row r="18" spans="1:13" ht="14.25" customHeight="1" x14ac:dyDescent="0.25">
      <c r="A18" s="22" t="s">
        <v>268</v>
      </c>
      <c r="F18" s="6"/>
    </row>
    <row r="19" spans="1:13" ht="14.25" customHeight="1" x14ac:dyDescent="0.25">
      <c r="A19" s="22" t="s">
        <v>269</v>
      </c>
      <c r="F19" s="6"/>
    </row>
    <row r="20" spans="1:13" ht="14.25" customHeight="1" x14ac:dyDescent="0.25">
      <c r="A20" s="22" t="s">
        <v>138</v>
      </c>
      <c r="F20" s="6"/>
    </row>
    <row r="21" spans="1:13" ht="14.25" customHeight="1" x14ac:dyDescent="0.25">
      <c r="A21" s="54" t="s">
        <v>312</v>
      </c>
      <c r="B21" s="62"/>
      <c r="C21" s="62"/>
      <c r="D21" s="62"/>
      <c r="E21" s="62"/>
      <c r="F21" s="6"/>
    </row>
    <row r="22" spans="1:13" ht="14.25" customHeight="1" x14ac:dyDescent="0.25">
      <c r="A22" s="54" t="s">
        <v>250</v>
      </c>
      <c r="B22" s="62"/>
      <c r="C22" s="62"/>
      <c r="D22" s="62"/>
      <c r="E22" s="62"/>
      <c r="F22" s="6"/>
    </row>
    <row r="23" spans="1:13" x14ac:dyDescent="0.25">
      <c r="A23" s="46" t="s">
        <v>27</v>
      </c>
    </row>
    <row r="24" spans="1:13" s="23" customFormat="1" ht="13.5" x14ac:dyDescent="0.25">
      <c r="A24" s="23" t="s">
        <v>132</v>
      </c>
      <c r="M24" s="37"/>
    </row>
    <row r="25" spans="1:13" ht="14.25" customHeight="1" x14ac:dyDescent="0.25">
      <c r="A25" s="22" t="s">
        <v>177</v>
      </c>
      <c r="F25" s="6"/>
    </row>
    <row r="26" spans="1:13" ht="14.25" customHeight="1" x14ac:dyDescent="0.25">
      <c r="A26" s="22" t="s">
        <v>178</v>
      </c>
      <c r="F26" s="6"/>
    </row>
    <row r="27" spans="1:13" ht="14.25" customHeight="1" x14ac:dyDescent="0.25">
      <c r="A27" s="22" t="s">
        <v>179</v>
      </c>
      <c r="F27" s="6"/>
    </row>
    <row r="28" spans="1:13" ht="14.25" customHeight="1" x14ac:dyDescent="0.25">
      <c r="A28" s="22" t="s">
        <v>180</v>
      </c>
      <c r="F28" s="6"/>
    </row>
    <row r="29" spans="1:13" ht="14.25" customHeight="1" x14ac:dyDescent="0.25">
      <c r="A29" s="22" t="s">
        <v>270</v>
      </c>
      <c r="F29" s="6"/>
    </row>
    <row r="30" spans="1:13" ht="14.25" customHeight="1" x14ac:dyDescent="0.25">
      <c r="A30" s="22" t="s">
        <v>271</v>
      </c>
      <c r="F30" s="6"/>
    </row>
    <row r="31" spans="1:13" ht="14.25" customHeight="1" x14ac:dyDescent="0.25">
      <c r="A31" s="22" t="s">
        <v>181</v>
      </c>
      <c r="F31" s="6"/>
    </row>
    <row r="32" spans="1:13" ht="14.25" customHeight="1" x14ac:dyDescent="0.25">
      <c r="A32" s="22" t="s">
        <v>167</v>
      </c>
      <c r="F32" s="6"/>
    </row>
    <row r="33" spans="1:6" ht="14.25" customHeight="1" x14ac:dyDescent="0.25">
      <c r="A33" s="22" t="s">
        <v>272</v>
      </c>
      <c r="F33" s="6"/>
    </row>
    <row r="34" spans="1:6" ht="14.25" customHeight="1" x14ac:dyDescent="0.25">
      <c r="A34" s="22" t="s">
        <v>273</v>
      </c>
      <c r="F34" s="6"/>
    </row>
    <row r="35" spans="1:6" ht="14.25" customHeight="1" x14ac:dyDescent="0.25">
      <c r="A35" s="22" t="s">
        <v>142</v>
      </c>
      <c r="F35" s="6"/>
    </row>
    <row r="36" spans="1:6" ht="14.25" customHeight="1" x14ac:dyDescent="0.25">
      <c r="A36" s="22" t="s">
        <v>143</v>
      </c>
      <c r="F36" s="6"/>
    </row>
    <row r="37" spans="1:6" ht="14.25" customHeight="1" x14ac:dyDescent="0.25">
      <c r="A37" s="22" t="s">
        <v>274</v>
      </c>
      <c r="F37" s="6"/>
    </row>
    <row r="38" spans="1:6" ht="14.25" customHeight="1" x14ac:dyDescent="0.25">
      <c r="A38" s="22" t="s">
        <v>275</v>
      </c>
      <c r="F38" s="6"/>
    </row>
    <row r="39" spans="1:6" ht="14.25" customHeight="1" x14ac:dyDescent="0.25">
      <c r="A39" s="22" t="s">
        <v>144</v>
      </c>
      <c r="F39" s="6"/>
    </row>
    <row r="40" spans="1:6" ht="14.25" customHeight="1" x14ac:dyDescent="0.25">
      <c r="A40" s="22" t="s">
        <v>276</v>
      </c>
      <c r="F40" s="6"/>
    </row>
    <row r="41" spans="1:6" ht="14.25" customHeight="1" x14ac:dyDescent="0.25">
      <c r="A41" s="22" t="s">
        <v>277</v>
      </c>
      <c r="F41" s="6"/>
    </row>
    <row r="42" spans="1:6" ht="14.25" customHeight="1" x14ac:dyDescent="0.25">
      <c r="A42" s="22" t="s">
        <v>278</v>
      </c>
      <c r="F42" s="6"/>
    </row>
    <row r="43" spans="1:6" ht="14.25" customHeight="1" x14ac:dyDescent="0.25">
      <c r="A43" s="22" t="s">
        <v>279</v>
      </c>
      <c r="F43" s="6"/>
    </row>
    <row r="44" spans="1:6" ht="14.25" customHeight="1" x14ac:dyDescent="0.25">
      <c r="A44" s="22" t="s">
        <v>216</v>
      </c>
      <c r="F44" s="6"/>
    </row>
    <row r="45" spans="1:6" ht="14.25" customHeight="1" x14ac:dyDescent="0.25">
      <c r="A45" s="22" t="s">
        <v>145</v>
      </c>
      <c r="F45" s="6"/>
    </row>
    <row r="46" spans="1:6" ht="14.25" customHeight="1" x14ac:dyDescent="0.25">
      <c r="A46" s="22" t="s">
        <v>280</v>
      </c>
      <c r="F46" s="6"/>
    </row>
    <row r="47" spans="1:6" ht="14.25" customHeight="1" x14ac:dyDescent="0.25">
      <c r="A47" s="22" t="s">
        <v>281</v>
      </c>
      <c r="F47" s="6"/>
    </row>
    <row r="48" spans="1:6" ht="14.25" customHeight="1" x14ac:dyDescent="0.25">
      <c r="A48" s="22" t="s">
        <v>217</v>
      </c>
      <c r="F48" s="6"/>
    </row>
    <row r="49" spans="1:6" ht="14.25" customHeight="1" x14ac:dyDescent="0.25">
      <c r="A49" s="22" t="s">
        <v>282</v>
      </c>
      <c r="F49" s="6"/>
    </row>
    <row r="50" spans="1:6" ht="14.25" customHeight="1" x14ac:dyDescent="0.25">
      <c r="A50" s="22" t="s">
        <v>283</v>
      </c>
      <c r="F50" s="6"/>
    </row>
    <row r="51" spans="1:6" ht="14.25" customHeight="1" x14ac:dyDescent="0.25">
      <c r="A51" s="22" t="s">
        <v>284</v>
      </c>
      <c r="F51" s="6"/>
    </row>
    <row r="52" spans="1:6" ht="14.25" customHeight="1" x14ac:dyDescent="0.25">
      <c r="A52" s="22" t="s">
        <v>146</v>
      </c>
      <c r="F52" s="6"/>
    </row>
    <row r="53" spans="1:6" ht="14.25" customHeight="1" x14ac:dyDescent="0.25">
      <c r="A53" s="22" t="s">
        <v>147</v>
      </c>
      <c r="F53" s="6"/>
    </row>
    <row r="54" spans="1:6" ht="14.25" customHeight="1" x14ac:dyDescent="0.25">
      <c r="A54" s="22" t="s">
        <v>285</v>
      </c>
      <c r="F54" s="6"/>
    </row>
    <row r="55" spans="1:6" ht="14.25" customHeight="1" x14ac:dyDescent="0.25">
      <c r="A55" s="22" t="s">
        <v>286</v>
      </c>
      <c r="F55" s="6"/>
    </row>
    <row r="56" spans="1:6" ht="14.25" customHeight="1" x14ac:dyDescent="0.25">
      <c r="A56" s="22" t="s">
        <v>287</v>
      </c>
      <c r="F56" s="6"/>
    </row>
    <row r="57" spans="1:6" ht="14.25" customHeight="1" x14ac:dyDescent="0.25">
      <c r="A57" s="22" t="s">
        <v>288</v>
      </c>
      <c r="F57" s="6"/>
    </row>
    <row r="58" spans="1:6" ht="14.25" customHeight="1" x14ac:dyDescent="0.25">
      <c r="A58" s="22" t="s">
        <v>289</v>
      </c>
      <c r="F58" s="6"/>
    </row>
    <row r="59" spans="1:6" ht="14.25" customHeight="1" x14ac:dyDescent="0.25">
      <c r="A59" s="22" t="s">
        <v>290</v>
      </c>
      <c r="F59" s="6"/>
    </row>
    <row r="60" spans="1:6" ht="14.25" customHeight="1" x14ac:dyDescent="0.25">
      <c r="A60" s="22" t="s">
        <v>148</v>
      </c>
      <c r="F60" s="6"/>
    </row>
    <row r="61" spans="1:6" ht="14.25" customHeight="1" x14ac:dyDescent="0.25">
      <c r="A61" s="22" t="s">
        <v>149</v>
      </c>
      <c r="F61" s="6"/>
    </row>
    <row r="62" spans="1:6" ht="14.25" customHeight="1" x14ac:dyDescent="0.25">
      <c r="A62" s="22" t="s">
        <v>150</v>
      </c>
      <c r="F62" s="6"/>
    </row>
    <row r="63" spans="1:6" ht="14.25" customHeight="1" x14ac:dyDescent="0.25">
      <c r="A63" s="22" t="s">
        <v>293</v>
      </c>
      <c r="F63" s="6"/>
    </row>
    <row r="64" spans="1:6" ht="14.25" customHeight="1" x14ac:dyDescent="0.25">
      <c r="A64" s="22" t="s">
        <v>294</v>
      </c>
      <c r="F64" s="6"/>
    </row>
    <row r="65" spans="1:6" ht="14.25" customHeight="1" x14ac:dyDescent="0.25">
      <c r="A65" s="22" t="s">
        <v>291</v>
      </c>
      <c r="F65" s="6"/>
    </row>
    <row r="66" spans="1:6" ht="14.25" customHeight="1" x14ac:dyDescent="0.25">
      <c r="A66" s="22" t="s">
        <v>292</v>
      </c>
      <c r="F66" s="6"/>
    </row>
    <row r="67" spans="1:6" ht="14.25" customHeight="1" x14ac:dyDescent="0.25">
      <c r="A67" s="22" t="s">
        <v>295</v>
      </c>
      <c r="F67" s="6"/>
    </row>
    <row r="68" spans="1:6" ht="14.25" customHeight="1" x14ac:dyDescent="0.25">
      <c r="A68" s="22" t="s">
        <v>296</v>
      </c>
      <c r="F68" s="6"/>
    </row>
    <row r="69" spans="1:6" ht="14.25" customHeight="1" x14ac:dyDescent="0.25">
      <c r="A69" s="22" t="s">
        <v>297</v>
      </c>
      <c r="F69" s="6"/>
    </row>
    <row r="70" spans="1:6" ht="14.25" customHeight="1" x14ac:dyDescent="0.25">
      <c r="A70" s="22" t="s">
        <v>298</v>
      </c>
      <c r="F70" s="6"/>
    </row>
    <row r="71" spans="1:6" ht="14.25" customHeight="1" x14ac:dyDescent="0.25">
      <c r="A71" s="22" t="s">
        <v>299</v>
      </c>
      <c r="F71" s="6"/>
    </row>
    <row r="72" spans="1:6" ht="14.25" customHeight="1" x14ac:dyDescent="0.25">
      <c r="A72" s="22" t="s">
        <v>300</v>
      </c>
      <c r="F72" s="6"/>
    </row>
    <row r="73" spans="1:6" ht="14.25" customHeight="1" x14ac:dyDescent="0.25">
      <c r="A73" s="22" t="s">
        <v>301</v>
      </c>
      <c r="F73" s="6"/>
    </row>
    <row r="74" spans="1:6" ht="14.25" customHeight="1" x14ac:dyDescent="0.25">
      <c r="A74" s="22" t="s">
        <v>218</v>
      </c>
      <c r="F74" s="6"/>
    </row>
    <row r="75" spans="1:6" ht="14.25" customHeight="1" x14ac:dyDescent="0.25">
      <c r="A75" s="22" t="s">
        <v>151</v>
      </c>
      <c r="F75" s="6"/>
    </row>
    <row r="76" spans="1:6" ht="14.25" customHeight="1" x14ac:dyDescent="0.25">
      <c r="A76" s="22" t="s">
        <v>152</v>
      </c>
      <c r="F76" s="6"/>
    </row>
    <row r="77" spans="1:6" ht="14.25" customHeight="1" x14ac:dyDescent="0.25">
      <c r="A77" s="22" t="s">
        <v>302</v>
      </c>
      <c r="F77" s="6"/>
    </row>
    <row r="78" spans="1:6" ht="14.25" customHeight="1" x14ac:dyDescent="0.25">
      <c r="A78" s="22" t="s">
        <v>303</v>
      </c>
      <c r="F78" s="6"/>
    </row>
    <row r="79" spans="1:6" ht="14.25" customHeight="1" x14ac:dyDescent="0.25">
      <c r="A79" s="22" t="s">
        <v>153</v>
      </c>
      <c r="F79" s="6"/>
    </row>
    <row r="80" spans="1:6" ht="14.25" customHeight="1" x14ac:dyDescent="0.25">
      <c r="A80" s="22" t="s">
        <v>154</v>
      </c>
      <c r="F80" s="6"/>
    </row>
    <row r="81" spans="1:6" ht="14.25" customHeight="1" x14ac:dyDescent="0.25">
      <c r="A81" s="22" t="s">
        <v>304</v>
      </c>
      <c r="F81" s="6"/>
    </row>
    <row r="82" spans="1:6" ht="14.25" customHeight="1" x14ac:dyDescent="0.25">
      <c r="A82" s="22" t="s">
        <v>305</v>
      </c>
      <c r="F82" s="6"/>
    </row>
    <row r="83" spans="1:6" ht="14.25" customHeight="1" x14ac:dyDescent="0.25">
      <c r="A83" s="22" t="s">
        <v>306</v>
      </c>
      <c r="F83" s="6"/>
    </row>
    <row r="84" spans="1:6" ht="14.25" customHeight="1" x14ac:dyDescent="0.25">
      <c r="A84" s="22" t="s">
        <v>307</v>
      </c>
      <c r="F84" s="6"/>
    </row>
    <row r="85" spans="1:6" ht="14.25" customHeight="1" x14ac:dyDescent="0.25">
      <c r="A85" s="22" t="s">
        <v>308</v>
      </c>
      <c r="F85" s="6"/>
    </row>
    <row r="86" spans="1:6" ht="14.25" customHeight="1" x14ac:dyDescent="0.25">
      <c r="A86" s="22" t="s">
        <v>309</v>
      </c>
      <c r="F86" s="6"/>
    </row>
    <row r="87" spans="1:6" ht="14.25" customHeight="1" x14ac:dyDescent="0.25">
      <c r="A87" s="22" t="s">
        <v>155</v>
      </c>
      <c r="F87" s="6"/>
    </row>
    <row r="88" spans="1:6" ht="14.25" customHeight="1" x14ac:dyDescent="0.25">
      <c r="A88" s="22" t="s">
        <v>156</v>
      </c>
      <c r="F88" s="6"/>
    </row>
    <row r="89" spans="1:6" ht="14.25" customHeight="1" x14ac:dyDescent="0.25">
      <c r="A89" s="22" t="s">
        <v>157</v>
      </c>
      <c r="F89" s="6"/>
    </row>
    <row r="90" spans="1:6" ht="14.25" customHeight="1" x14ac:dyDescent="0.25">
      <c r="A90" s="22" t="s">
        <v>158</v>
      </c>
      <c r="F90" s="6"/>
    </row>
    <row r="91" spans="1:6" ht="14.25" customHeight="1" x14ac:dyDescent="0.25">
      <c r="A91" s="22" t="s">
        <v>159</v>
      </c>
      <c r="F91" s="6"/>
    </row>
    <row r="92" spans="1:6" ht="14.25" customHeight="1" x14ac:dyDescent="0.25">
      <c r="A92" s="22" t="s">
        <v>168</v>
      </c>
      <c r="F92" s="6"/>
    </row>
    <row r="93" spans="1:6" ht="14.25" customHeight="1" x14ac:dyDescent="0.25">
      <c r="A93" s="22" t="s">
        <v>169</v>
      </c>
      <c r="F93" s="6"/>
    </row>
    <row r="94" spans="1:6" ht="14.25" customHeight="1" x14ac:dyDescent="0.25">
      <c r="A94" s="22" t="s">
        <v>176</v>
      </c>
      <c r="F94" s="6"/>
    </row>
    <row r="95" spans="1:6" ht="14.25" customHeight="1" x14ac:dyDescent="0.25">
      <c r="A95" s="22" t="s">
        <v>170</v>
      </c>
      <c r="F95" s="6"/>
    </row>
    <row r="96" spans="1:6" ht="14.25" customHeight="1" x14ac:dyDescent="0.25">
      <c r="A96" s="22" t="s">
        <v>310</v>
      </c>
      <c r="F96" s="6"/>
    </row>
    <row r="97" spans="1:13" ht="14.25" customHeight="1" x14ac:dyDescent="0.25">
      <c r="A97" s="22" t="s">
        <v>311</v>
      </c>
      <c r="F97" s="6"/>
    </row>
    <row r="98" spans="1:13" ht="14.25" customHeight="1" x14ac:dyDescent="0.25">
      <c r="A98" s="22" t="s">
        <v>171</v>
      </c>
      <c r="F98" s="6"/>
    </row>
    <row r="99" spans="1:13" ht="14.25" customHeight="1" x14ac:dyDescent="0.25">
      <c r="A99" s="22" t="s">
        <v>172</v>
      </c>
      <c r="F99" s="6"/>
    </row>
    <row r="100" spans="1:13" ht="14.25" customHeight="1" x14ac:dyDescent="0.25">
      <c r="A100" s="22" t="s">
        <v>173</v>
      </c>
      <c r="F100" s="6"/>
    </row>
    <row r="101" spans="1:13" x14ac:dyDescent="0.25">
      <c r="A101" s="22" t="s">
        <v>175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3" x14ac:dyDescent="0.25">
      <c r="A102" s="22" t="s">
        <v>174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3" x14ac:dyDescent="0.25">
      <c r="A103" s="22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3" ht="14.25" customHeight="1" x14ac:dyDescent="0.25">
      <c r="A104" s="23" t="s">
        <v>133</v>
      </c>
      <c r="F104" s="6"/>
    </row>
    <row r="105" spans="1:13" ht="14.25" customHeight="1" x14ac:dyDescent="0.25">
      <c r="A105" s="23" t="s">
        <v>205</v>
      </c>
      <c r="F105" s="6"/>
    </row>
    <row r="106" spans="1:13" x14ac:dyDescent="0.25">
      <c r="A106" s="3"/>
    </row>
    <row r="107" spans="1:13" s="23" customFormat="1" ht="15" customHeight="1" x14ac:dyDescent="0.25">
      <c r="A107" s="23" t="s">
        <v>131</v>
      </c>
      <c r="M107" s="37"/>
    </row>
    <row r="108" spans="1:13" s="22" customFormat="1" ht="13.5" x14ac:dyDescent="0.25">
      <c r="A108" s="22" t="s">
        <v>43</v>
      </c>
      <c r="M108" s="40"/>
    </row>
    <row r="109" spans="1:13" s="22" customFormat="1" ht="13.5" x14ac:dyDescent="0.25">
      <c r="M109" s="40"/>
    </row>
    <row r="110" spans="1:13" ht="16.5" customHeight="1" thickBot="1" x14ac:dyDescent="0.3">
      <c r="A110" s="3" t="s">
        <v>27</v>
      </c>
      <c r="G110" s="7" t="s">
        <v>4</v>
      </c>
    </row>
    <row r="111" spans="1:13" ht="27.75" customHeight="1" thickBot="1" x14ac:dyDescent="0.3">
      <c r="B111" s="66" t="s">
        <v>38</v>
      </c>
      <c r="C111" s="68" t="s">
        <v>26</v>
      </c>
      <c r="D111" s="69"/>
      <c r="E111" s="68" t="s">
        <v>1</v>
      </c>
      <c r="F111" s="70"/>
      <c r="G111" s="69"/>
    </row>
    <row r="112" spans="1:13" ht="27.75" customHeight="1" thickBot="1" x14ac:dyDescent="0.3">
      <c r="B112" s="67"/>
      <c r="C112" s="28" t="s">
        <v>2</v>
      </c>
      <c r="D112" s="28" t="s">
        <v>3</v>
      </c>
      <c r="E112" s="28" t="s">
        <v>5</v>
      </c>
      <c r="F112" s="28" t="s">
        <v>6</v>
      </c>
      <c r="G112" s="28" t="s">
        <v>7</v>
      </c>
    </row>
    <row r="113" spans="1:26" s="32" customFormat="1" ht="15.75" thickBot="1" x14ac:dyDescent="0.3">
      <c r="B113" s="33">
        <v>1</v>
      </c>
      <c r="C113" s="33">
        <v>2</v>
      </c>
      <c r="D113" s="33">
        <v>3</v>
      </c>
      <c r="E113" s="33">
        <v>4</v>
      </c>
      <c r="F113" s="33">
        <v>5</v>
      </c>
      <c r="G113" s="33">
        <v>6</v>
      </c>
      <c r="P113" s="52" t="s">
        <v>257</v>
      </c>
    </row>
    <row r="114" spans="1:26" s="32" customFormat="1" ht="21.75" customHeight="1" thickBot="1" x14ac:dyDescent="0.3">
      <c r="A114" s="29"/>
      <c r="B114" s="30">
        <v>0</v>
      </c>
      <c r="C114" s="30">
        <v>0</v>
      </c>
      <c r="D114" s="30">
        <v>0</v>
      </c>
      <c r="E114" s="49">
        <f>124745+(139087)+((16928+2700)+(54935)+(211057))+(18273)</f>
        <v>567725</v>
      </c>
      <c r="F114" s="31">
        <v>128349</v>
      </c>
      <c r="G114" s="31">
        <v>128476</v>
      </c>
      <c r="H114" s="29"/>
      <c r="I114" s="29"/>
      <c r="J114" s="29"/>
      <c r="K114" s="29"/>
      <c r="L114" s="29"/>
      <c r="M114" s="29"/>
      <c r="N114" s="29"/>
      <c r="O114" s="29"/>
      <c r="P114" s="63">
        <f>SUM(P115:P118)</f>
        <v>567725</v>
      </c>
      <c r="Q114" s="63">
        <f>P114-E114</f>
        <v>0</v>
      </c>
    </row>
    <row r="115" spans="1:26" s="29" customFormat="1" ht="21" customHeight="1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9">
        <v>124745</v>
      </c>
      <c r="Q115" s="52" t="s">
        <v>251</v>
      </c>
    </row>
    <row r="116" spans="1:26" ht="21" thickBot="1" x14ac:dyDescent="0.3">
      <c r="A116" s="22" t="s">
        <v>313</v>
      </c>
      <c r="F116" s="6"/>
      <c r="P116" s="29">
        <v>139087</v>
      </c>
      <c r="Q116" s="2" t="s">
        <v>252</v>
      </c>
      <c r="Z116" s="9"/>
    </row>
    <row r="117" spans="1:26" ht="14.25" customHeight="1" x14ac:dyDescent="0.25">
      <c r="A117" s="22" t="s">
        <v>314</v>
      </c>
      <c r="F117" s="6"/>
      <c r="P117" s="29">
        <f>((16928+2700)+(54935)+(211057))</f>
        <v>285620</v>
      </c>
      <c r="Q117" s="2" t="s">
        <v>253</v>
      </c>
    </row>
    <row r="118" spans="1:26" ht="14.25" customHeight="1" x14ac:dyDescent="0.25">
      <c r="A118" s="22" t="s">
        <v>315</v>
      </c>
      <c r="F118" s="6"/>
      <c r="P118" s="29">
        <f>+(18273)</f>
        <v>18273</v>
      </c>
      <c r="Q118" s="2" t="s">
        <v>254</v>
      </c>
    </row>
    <row r="119" spans="1:26" ht="14.25" customHeight="1" x14ac:dyDescent="0.25">
      <c r="A119" s="22"/>
      <c r="F119" s="6"/>
      <c r="P119" s="29"/>
    </row>
    <row r="120" spans="1:26" ht="14.25" customHeight="1" thickBot="1" x14ac:dyDescent="0.3">
      <c r="A120" s="22" t="s">
        <v>27</v>
      </c>
      <c r="F120" s="6"/>
      <c r="M120" s="7" t="s">
        <v>4</v>
      </c>
      <c r="P120" s="29"/>
    </row>
    <row r="121" spans="1:26" ht="30" customHeight="1" thickBot="1" x14ac:dyDescent="0.3">
      <c r="B121" s="66" t="s">
        <v>8</v>
      </c>
      <c r="C121" s="71" t="s">
        <v>9</v>
      </c>
      <c r="D121" s="72"/>
      <c r="E121" s="73"/>
      <c r="F121" s="66" t="s">
        <v>75</v>
      </c>
      <c r="G121" s="66" t="s">
        <v>10</v>
      </c>
      <c r="H121" s="66" t="s">
        <v>14</v>
      </c>
      <c r="I121" s="68" t="s">
        <v>81</v>
      </c>
      <c r="J121" s="69"/>
      <c r="K121" s="68" t="s">
        <v>1</v>
      </c>
      <c r="L121" s="70"/>
      <c r="M121" s="69"/>
    </row>
    <row r="122" spans="1:26" ht="27.75" thickBot="1" x14ac:dyDescent="0.3">
      <c r="B122" s="67"/>
      <c r="C122" s="74"/>
      <c r="D122" s="75"/>
      <c r="E122" s="76"/>
      <c r="F122" s="67"/>
      <c r="G122" s="67"/>
      <c r="H122" s="67"/>
      <c r="I122" s="28" t="s">
        <v>2</v>
      </c>
      <c r="J122" s="28" t="s">
        <v>3</v>
      </c>
      <c r="K122" s="28" t="s">
        <v>5</v>
      </c>
      <c r="L122" s="28" t="s">
        <v>6</v>
      </c>
      <c r="M122" s="28" t="s">
        <v>7</v>
      </c>
      <c r="X122" s="15"/>
    </row>
    <row r="123" spans="1:26" ht="15.75" thickBot="1" x14ac:dyDescent="0.3">
      <c r="A123" s="32"/>
      <c r="B123" s="33">
        <v>1</v>
      </c>
      <c r="C123" s="33">
        <v>2</v>
      </c>
      <c r="D123" s="33">
        <v>3</v>
      </c>
      <c r="E123" s="33">
        <v>4</v>
      </c>
      <c r="F123" s="33">
        <v>5</v>
      </c>
      <c r="G123" s="33">
        <v>6</v>
      </c>
      <c r="H123" s="33">
        <v>7</v>
      </c>
      <c r="I123" s="33">
        <v>8</v>
      </c>
      <c r="J123" s="33">
        <v>9</v>
      </c>
      <c r="K123" s="33">
        <v>10</v>
      </c>
      <c r="L123" s="33">
        <v>11</v>
      </c>
      <c r="M123" s="33">
        <v>12</v>
      </c>
      <c r="N123" s="32"/>
      <c r="O123" s="32"/>
    </row>
    <row r="124" spans="1:26" s="32" customFormat="1" ht="15.75" thickBot="1" x14ac:dyDescent="0.3">
      <c r="A124" s="2"/>
      <c r="B124" s="34" t="s">
        <v>74</v>
      </c>
      <c r="C124" s="34"/>
      <c r="D124" s="34"/>
      <c r="E124" s="31"/>
      <c r="F124" s="8"/>
      <c r="G124" s="8"/>
      <c r="H124" s="41">
        <v>0</v>
      </c>
      <c r="I124" s="31">
        <f>SUM(I126:I126)</f>
        <v>0</v>
      </c>
      <c r="J124" s="31">
        <f>SUM(J126:J132)</f>
        <v>0</v>
      </c>
      <c r="K124" s="31">
        <f>SUM(K126:K132)</f>
        <v>567725</v>
      </c>
      <c r="L124" s="31">
        <f>SUM(L126:L132)</f>
        <v>128349</v>
      </c>
      <c r="M124" s="31">
        <f>SUM(M126:M132)</f>
        <v>128476</v>
      </c>
      <c r="N124" s="2"/>
      <c r="O124" s="2"/>
    </row>
    <row r="125" spans="1:26" ht="15.75" thickBot="1" x14ac:dyDescent="0.3">
      <c r="B125" s="33" t="s">
        <v>44</v>
      </c>
      <c r="C125" s="34" t="s">
        <v>244</v>
      </c>
      <c r="D125" s="16"/>
      <c r="E125" s="14"/>
      <c r="F125" s="14"/>
      <c r="G125" s="14"/>
      <c r="H125" s="42"/>
      <c r="I125" s="9"/>
      <c r="J125" s="9"/>
      <c r="K125" s="30"/>
      <c r="L125" s="30"/>
      <c r="M125" s="30"/>
    </row>
    <row r="126" spans="1:26" ht="54.75" thickBot="1" x14ac:dyDescent="0.3">
      <c r="B126" s="36" t="s">
        <v>11</v>
      </c>
      <c r="C126" s="36" t="s">
        <v>160</v>
      </c>
      <c r="D126" s="36" t="s">
        <v>163</v>
      </c>
      <c r="E126" s="31" t="s">
        <v>164</v>
      </c>
      <c r="F126" s="28" t="s">
        <v>12</v>
      </c>
      <c r="G126" s="28" t="s">
        <v>13</v>
      </c>
      <c r="H126" s="41">
        <v>0</v>
      </c>
      <c r="I126" s="31">
        <v>0</v>
      </c>
      <c r="J126" s="31">
        <v>0</v>
      </c>
      <c r="K126" s="31">
        <f>263832+(16928+2700)</f>
        <v>283460</v>
      </c>
      <c r="L126" s="31">
        <v>128349</v>
      </c>
      <c r="M126" s="31">
        <v>128476</v>
      </c>
      <c r="V126" s="9"/>
    </row>
    <row r="127" spans="1:26" ht="21" customHeight="1" thickBot="1" x14ac:dyDescent="0.3">
      <c r="B127" s="65" t="s">
        <v>161</v>
      </c>
      <c r="C127" s="56" t="s">
        <v>255</v>
      </c>
      <c r="D127" s="57"/>
      <c r="E127" s="58"/>
      <c r="F127" s="58"/>
      <c r="G127" s="58"/>
      <c r="H127" s="59"/>
      <c r="I127" s="60"/>
      <c r="J127" s="60"/>
      <c r="K127" s="61"/>
      <c r="L127" s="61"/>
      <c r="M127" s="61"/>
    </row>
    <row r="128" spans="1:26" ht="144.75" customHeight="1" thickBot="1" x14ac:dyDescent="0.3">
      <c r="B128" s="48" t="s">
        <v>11</v>
      </c>
      <c r="C128" s="48" t="s">
        <v>246</v>
      </c>
      <c r="D128" s="48" t="s">
        <v>136</v>
      </c>
      <c r="E128" s="49" t="s">
        <v>256</v>
      </c>
      <c r="F128" s="50" t="s">
        <v>12</v>
      </c>
      <c r="G128" s="49" t="s">
        <v>13</v>
      </c>
      <c r="H128" s="51">
        <v>0</v>
      </c>
      <c r="I128" s="49">
        <v>0</v>
      </c>
      <c r="J128" s="49">
        <v>0</v>
      </c>
      <c r="K128" s="49">
        <f>18273</f>
        <v>18273</v>
      </c>
      <c r="L128" s="49">
        <v>0</v>
      </c>
      <c r="M128" s="49">
        <v>0</v>
      </c>
      <c r="V128" s="9"/>
    </row>
    <row r="129" spans="2:22" ht="21" customHeight="1" thickBot="1" x14ac:dyDescent="0.3">
      <c r="B129" s="33" t="s">
        <v>161</v>
      </c>
      <c r="C129" s="34" t="s">
        <v>182</v>
      </c>
      <c r="D129" s="16"/>
      <c r="E129" s="14"/>
      <c r="F129" s="14"/>
      <c r="G129" s="14"/>
      <c r="H129" s="42"/>
      <c r="I129" s="9"/>
      <c r="J129" s="9"/>
      <c r="K129" s="30"/>
      <c r="L129" s="30"/>
      <c r="M129" s="30"/>
    </row>
    <row r="130" spans="2:22" ht="142.5" customHeight="1" thickBot="1" x14ac:dyDescent="0.3">
      <c r="B130" s="36" t="s">
        <v>11</v>
      </c>
      <c r="C130" s="36" t="s">
        <v>246</v>
      </c>
      <c r="D130" s="36" t="s">
        <v>136</v>
      </c>
      <c r="E130" s="31" t="s">
        <v>165</v>
      </c>
      <c r="F130" s="28" t="s">
        <v>12</v>
      </c>
      <c r="G130" s="31" t="s">
        <v>13</v>
      </c>
      <c r="H130" s="41">
        <v>0</v>
      </c>
      <c r="I130" s="31">
        <v>0</v>
      </c>
      <c r="J130" s="31">
        <v>0</v>
      </c>
      <c r="K130" s="31">
        <f>54935</f>
        <v>54935</v>
      </c>
      <c r="L130" s="31">
        <v>0</v>
      </c>
      <c r="M130" s="31">
        <v>0</v>
      </c>
      <c r="V130" s="9"/>
    </row>
    <row r="131" spans="2:22" ht="21.75" customHeight="1" thickBot="1" x14ac:dyDescent="0.3">
      <c r="B131" s="33" t="s">
        <v>162</v>
      </c>
      <c r="C131" s="34" t="s">
        <v>245</v>
      </c>
      <c r="D131" s="16"/>
      <c r="E131" s="14"/>
      <c r="F131" s="14"/>
      <c r="G131" s="14"/>
      <c r="H131" s="42"/>
      <c r="I131" s="9"/>
      <c r="J131" s="9"/>
      <c r="K131" s="30"/>
      <c r="L131" s="30"/>
      <c r="M131" s="30"/>
    </row>
    <row r="132" spans="2:22" ht="108.75" thickBot="1" x14ac:dyDescent="0.3">
      <c r="B132" s="36" t="s">
        <v>11</v>
      </c>
      <c r="C132" s="36" t="s">
        <v>134</v>
      </c>
      <c r="D132" s="36" t="s">
        <v>135</v>
      </c>
      <c r="E132" s="31" t="s">
        <v>166</v>
      </c>
      <c r="F132" s="28" t="s">
        <v>12</v>
      </c>
      <c r="G132" s="28" t="s">
        <v>13</v>
      </c>
      <c r="H132" s="41">
        <v>0</v>
      </c>
      <c r="I132" s="31">
        <v>0</v>
      </c>
      <c r="J132" s="31">
        <v>0</v>
      </c>
      <c r="K132" s="31">
        <v>211057</v>
      </c>
      <c r="L132" s="31">
        <v>0</v>
      </c>
      <c r="M132" s="31">
        <v>0</v>
      </c>
      <c r="V132" s="9"/>
    </row>
    <row r="133" spans="2:22" x14ac:dyDescent="0.25">
      <c r="B133" s="3"/>
      <c r="D133" s="3"/>
      <c r="E133" s="3"/>
    </row>
    <row r="134" spans="2:22" x14ac:dyDescent="0.25">
      <c r="B134" s="3"/>
      <c r="D134" s="3"/>
      <c r="E134" s="3"/>
    </row>
    <row r="135" spans="2:22" x14ac:dyDescent="0.25">
      <c r="B135" s="3"/>
      <c r="D135" s="3"/>
      <c r="E135" s="3"/>
    </row>
    <row r="136" spans="2:22" ht="20.25" x14ac:dyDescent="0.25">
      <c r="B136" s="22" t="s">
        <v>59</v>
      </c>
      <c r="G136" s="25"/>
      <c r="H136" s="10"/>
      <c r="J136" s="10" t="s">
        <v>219</v>
      </c>
      <c r="K136" s="10"/>
    </row>
    <row r="137" spans="2:22" ht="14.25" customHeight="1" x14ac:dyDescent="0.25">
      <c r="B137" s="22"/>
      <c r="G137" s="27" t="s">
        <v>88</v>
      </c>
      <c r="H137" s="26"/>
      <c r="I137" s="26"/>
      <c r="J137" s="27" t="s">
        <v>90</v>
      </c>
      <c r="K137" s="26"/>
    </row>
    <row r="138" spans="2:22" ht="14.25" customHeight="1" x14ac:dyDescent="0.25">
      <c r="F138" s="21" t="s">
        <v>89</v>
      </c>
    </row>
    <row r="139" spans="2:22" ht="20.25" x14ac:dyDescent="0.25">
      <c r="B139" s="22" t="s">
        <v>87</v>
      </c>
      <c r="G139" s="25"/>
      <c r="H139" s="10"/>
      <c r="J139" s="10" t="s">
        <v>220</v>
      </c>
      <c r="K139" s="10"/>
    </row>
    <row r="140" spans="2:22" ht="14.25" customHeight="1" x14ac:dyDescent="0.25">
      <c r="B140" s="22"/>
      <c r="G140" s="27" t="s">
        <v>88</v>
      </c>
      <c r="H140" s="26"/>
      <c r="I140" s="26"/>
      <c r="J140" s="27" t="s">
        <v>90</v>
      </c>
      <c r="K140" s="26"/>
    </row>
    <row r="141" spans="2:22" ht="14.25" customHeight="1" x14ac:dyDescent="0.25"/>
  </sheetData>
  <mergeCells count="10">
    <mergeCell ref="H121:H122"/>
    <mergeCell ref="I121:J121"/>
    <mergeCell ref="K121:M121"/>
    <mergeCell ref="B111:B112"/>
    <mergeCell ref="C111:D111"/>
    <mergeCell ref="E111:G111"/>
    <mergeCell ref="B121:B122"/>
    <mergeCell ref="F121:F122"/>
    <mergeCell ref="C121:E122"/>
    <mergeCell ref="G121:G122"/>
  </mergeCells>
  <pageMargins left="0.39370078740157483" right="0.39370078740157483" top="0.39370078740157483" bottom="0.39370078740157483" header="0" footer="0"/>
  <pageSetup paperSize="9" scale="70" fitToHeight="46" orientation="landscape" verticalDpi="0" r:id="rId1"/>
  <rowBreaks count="2" manualBreakCount="2">
    <brk id="106" min="1" max="12" man="1"/>
    <brk id="130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2:M33"/>
  <sheetViews>
    <sheetView topLeftCell="A13" zoomScale="90" zoomScaleNormal="90" zoomScaleSheetLayoutView="100" workbookViewId="0">
      <selection activeCell="F21" sqref="B12:H26"/>
    </sheetView>
  </sheetViews>
  <sheetFormatPr defaultRowHeight="15" x14ac:dyDescent="0.25"/>
  <cols>
    <col min="1" max="1" width="3.42578125" style="2" customWidth="1"/>
    <col min="2" max="2" width="92.5703125" style="2" customWidth="1"/>
    <col min="3" max="3" width="15.5703125" style="2" customWidth="1"/>
    <col min="4" max="4" width="14.85546875" style="2" customWidth="1"/>
    <col min="5" max="5" width="14.28515625" style="2" customWidth="1"/>
    <col min="6" max="8" width="13.28515625" style="2" customWidth="1"/>
    <col min="9" max="9" width="9.140625" style="2"/>
    <col min="10" max="10" width="10.85546875" style="2" bestFit="1" customWidth="1"/>
    <col min="11" max="11" width="13.42578125" style="2" bestFit="1" customWidth="1"/>
    <col min="12" max="16384" width="9.140625" style="2"/>
  </cols>
  <sheetData>
    <row r="2" spans="2:8" x14ac:dyDescent="0.25">
      <c r="H2" s="20" t="s">
        <v>45</v>
      </c>
    </row>
    <row r="3" spans="2:8" x14ac:dyDescent="0.25">
      <c r="H3" s="20" t="s">
        <v>40</v>
      </c>
    </row>
    <row r="4" spans="2:8" x14ac:dyDescent="0.25">
      <c r="H4" s="20" t="s">
        <v>41</v>
      </c>
    </row>
    <row r="5" spans="2:8" x14ac:dyDescent="0.25">
      <c r="H5" s="20" t="s">
        <v>42</v>
      </c>
    </row>
    <row r="6" spans="2:8" x14ac:dyDescent="0.25">
      <c r="H6" s="20" t="s">
        <v>46</v>
      </c>
    </row>
    <row r="8" spans="2:8" ht="20.25" x14ac:dyDescent="0.25">
      <c r="B8" s="5"/>
      <c r="C8" s="38" t="s">
        <v>47</v>
      </c>
    </row>
    <row r="9" spans="2:8" ht="20.25" x14ac:dyDescent="0.25">
      <c r="B9" s="5"/>
      <c r="C9" s="38" t="s">
        <v>83</v>
      </c>
    </row>
    <row r="10" spans="2:8" ht="20.25" x14ac:dyDescent="0.25">
      <c r="B10" s="5"/>
      <c r="C10" s="38" t="s">
        <v>56</v>
      </c>
    </row>
    <row r="11" spans="2:8" x14ac:dyDescent="0.25">
      <c r="B11" s="3"/>
    </row>
    <row r="12" spans="2:8" ht="15.75" thickBot="1" x14ac:dyDescent="0.3">
      <c r="B12" s="3"/>
      <c r="G12" s="3"/>
      <c r="H12" s="81" t="s">
        <v>4</v>
      </c>
    </row>
    <row r="13" spans="2:8" ht="21.75" customHeight="1" thickBot="1" x14ac:dyDescent="0.3">
      <c r="B13" s="82" t="s">
        <v>15</v>
      </c>
      <c r="C13" s="82" t="s">
        <v>38</v>
      </c>
      <c r="D13" s="83" t="s">
        <v>26</v>
      </c>
      <c r="E13" s="84"/>
      <c r="F13" s="83" t="s">
        <v>1</v>
      </c>
      <c r="G13" s="85"/>
      <c r="H13" s="84"/>
    </row>
    <row r="14" spans="2:8" ht="21.75" customHeight="1" thickBot="1" x14ac:dyDescent="0.3">
      <c r="B14" s="86"/>
      <c r="C14" s="86"/>
      <c r="D14" s="87" t="s">
        <v>2</v>
      </c>
      <c r="E14" s="87" t="s">
        <v>3</v>
      </c>
      <c r="F14" s="87" t="s">
        <v>5</v>
      </c>
      <c r="G14" s="87" t="s">
        <v>6</v>
      </c>
      <c r="H14" s="87" t="s">
        <v>7</v>
      </c>
    </row>
    <row r="15" spans="2:8" ht="35.25" customHeight="1" thickBot="1" x14ac:dyDescent="0.3">
      <c r="B15" s="88" t="s">
        <v>54</v>
      </c>
      <c r="C15" s="89">
        <f t="shared" ref="C15:E16" si="0">C16</f>
        <v>0</v>
      </c>
      <c r="D15" s="89">
        <f t="shared" si="0"/>
        <v>0</v>
      </c>
      <c r="E15" s="89">
        <f t="shared" si="0"/>
        <v>0</v>
      </c>
      <c r="F15" s="89">
        <f ca="1">F16+F21</f>
        <v>567725</v>
      </c>
      <c r="G15" s="89">
        <f t="shared" ref="G15:H15" si="1">G16+G21</f>
        <v>128349</v>
      </c>
      <c r="H15" s="89">
        <f t="shared" si="1"/>
        <v>128476</v>
      </c>
    </row>
    <row r="16" spans="2:8" ht="24.75" customHeight="1" thickBot="1" x14ac:dyDescent="0.3">
      <c r="B16" s="88" t="s">
        <v>16</v>
      </c>
      <c r="C16" s="89">
        <f t="shared" si="0"/>
        <v>0</v>
      </c>
      <c r="D16" s="89">
        <f t="shared" si="0"/>
        <v>0</v>
      </c>
      <c r="E16" s="89">
        <f t="shared" si="0"/>
        <v>0</v>
      </c>
      <c r="F16" s="89">
        <f>F17+F18+F19+F20</f>
        <v>124745</v>
      </c>
      <c r="G16" s="89">
        <f t="shared" ref="G16:H16" si="2">G17+G18+G19+G20</f>
        <v>128349</v>
      </c>
      <c r="H16" s="89">
        <f t="shared" si="2"/>
        <v>128476</v>
      </c>
    </row>
    <row r="17" spans="2:13" ht="19.5" customHeight="1" thickBot="1" x14ac:dyDescent="0.3">
      <c r="B17" s="88" t="s">
        <v>17</v>
      </c>
      <c r="C17" s="89">
        <v>0</v>
      </c>
      <c r="D17" s="89">
        <v>0</v>
      </c>
      <c r="E17" s="89">
        <v>0</v>
      </c>
      <c r="F17" s="89">
        <v>124745</v>
      </c>
      <c r="G17" s="89">
        <v>128349</v>
      </c>
      <c r="H17" s="89">
        <v>128476</v>
      </c>
      <c r="J17" s="44"/>
    </row>
    <row r="18" spans="2:13" ht="19.5" customHeight="1" thickBot="1" x14ac:dyDescent="0.3">
      <c r="B18" s="88" t="s">
        <v>18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</row>
    <row r="19" spans="2:13" ht="88.5" customHeight="1" thickBot="1" x14ac:dyDescent="0.3">
      <c r="B19" s="88" t="s">
        <v>53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</row>
    <row r="20" spans="2:13" ht="37.5" customHeight="1" thickBot="1" x14ac:dyDescent="0.3">
      <c r="B20" s="88" t="s">
        <v>19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K20" s="52" t="s">
        <v>257</v>
      </c>
      <c r="M20" s="32"/>
    </row>
    <row r="21" spans="2:13" ht="23.25" customHeight="1" thickBot="1" x14ac:dyDescent="0.3">
      <c r="B21" s="88" t="s">
        <v>20</v>
      </c>
      <c r="C21" s="89">
        <f t="shared" ref="C21:E21" si="3">C15-C16</f>
        <v>0</v>
      </c>
      <c r="D21" s="89">
        <f t="shared" si="3"/>
        <v>0</v>
      </c>
      <c r="E21" s="89">
        <f t="shared" si="3"/>
        <v>0</v>
      </c>
      <c r="F21" s="89">
        <f ca="1">F15-F16</f>
        <v>442980</v>
      </c>
      <c r="G21" s="89">
        <v>0</v>
      </c>
      <c r="H21" s="89">
        <v>0</v>
      </c>
      <c r="K21" s="29">
        <f>(16928+2700)</f>
        <v>19628</v>
      </c>
      <c r="L21" s="29" t="s">
        <v>262</v>
      </c>
    </row>
    <row r="22" spans="2:13" ht="23.25" customHeight="1" thickBot="1" x14ac:dyDescent="0.3">
      <c r="B22" s="88" t="s">
        <v>21</v>
      </c>
      <c r="C22" s="89">
        <f t="shared" ref="C22:H22" si="4">SUM(C23:C24)</f>
        <v>0</v>
      </c>
      <c r="D22" s="89">
        <f t="shared" si="4"/>
        <v>0</v>
      </c>
      <c r="E22" s="89">
        <f t="shared" si="4"/>
        <v>0</v>
      </c>
      <c r="F22" s="89">
        <f>SUM(F23:F24)</f>
        <v>4</v>
      </c>
      <c r="G22" s="89">
        <f t="shared" si="4"/>
        <v>0</v>
      </c>
      <c r="H22" s="89">
        <f t="shared" si="4"/>
        <v>0</v>
      </c>
      <c r="K22" s="29">
        <f>+(54935)</f>
        <v>54935</v>
      </c>
      <c r="L22" s="2" t="s">
        <v>263</v>
      </c>
    </row>
    <row r="23" spans="2:13" ht="23.25" customHeight="1" thickBot="1" x14ac:dyDescent="0.3">
      <c r="B23" s="88" t="s">
        <v>22</v>
      </c>
      <c r="C23" s="89">
        <v>0</v>
      </c>
      <c r="D23" s="89">
        <v>0</v>
      </c>
      <c r="E23" s="89">
        <v>0</v>
      </c>
      <c r="F23" s="89">
        <v>4</v>
      </c>
      <c r="G23" s="89">
        <v>0</v>
      </c>
      <c r="H23" s="89">
        <v>0</v>
      </c>
      <c r="K23" s="29">
        <f>+(211057)</f>
        <v>211057</v>
      </c>
      <c r="L23" s="2" t="s">
        <v>264</v>
      </c>
    </row>
    <row r="24" spans="2:13" ht="23.25" customHeight="1" thickBot="1" x14ac:dyDescent="0.3">
      <c r="B24" s="88" t="s">
        <v>23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K24" s="29">
        <v>18273</v>
      </c>
      <c r="L24" s="2" t="s">
        <v>265</v>
      </c>
    </row>
    <row r="25" spans="2:13" ht="23.25" customHeight="1" thickBot="1" x14ac:dyDescent="0.3">
      <c r="B25" s="88" t="s">
        <v>24</v>
      </c>
      <c r="C25" s="89">
        <f t="shared" ref="C25:E25" si="5">SUM(C26:C26)</f>
        <v>0</v>
      </c>
      <c r="D25" s="89">
        <f t="shared" si="5"/>
        <v>0</v>
      </c>
      <c r="E25" s="89">
        <f t="shared" si="5"/>
        <v>0</v>
      </c>
      <c r="F25" s="89">
        <f>SUM(F26:F26)</f>
        <v>4</v>
      </c>
      <c r="G25" s="89">
        <f t="shared" ref="G25:H25" si="6">SUM(G26:G26)</f>
        <v>0</v>
      </c>
      <c r="H25" s="89">
        <f t="shared" si="6"/>
        <v>0</v>
      </c>
    </row>
    <row r="26" spans="2:13" ht="23.25" customHeight="1" thickBot="1" x14ac:dyDescent="0.3">
      <c r="B26" s="88" t="s">
        <v>25</v>
      </c>
      <c r="C26" s="89">
        <v>0</v>
      </c>
      <c r="D26" s="89">
        <v>0</v>
      </c>
      <c r="E26" s="89">
        <v>0</v>
      </c>
      <c r="F26" s="89">
        <v>4</v>
      </c>
      <c r="G26" s="89">
        <v>0</v>
      </c>
      <c r="H26" s="89">
        <v>0</v>
      </c>
    </row>
    <row r="27" spans="2:13" x14ac:dyDescent="0.25">
      <c r="C27" s="3"/>
      <c r="E27" s="3"/>
      <c r="F27" s="3"/>
    </row>
    <row r="28" spans="2:13" x14ac:dyDescent="0.25">
      <c r="B28" s="3"/>
      <c r="D28" s="3"/>
      <c r="E28" s="3"/>
    </row>
    <row r="29" spans="2:13" ht="14.25" customHeight="1" x14ac:dyDescent="0.25">
      <c r="B29" s="22" t="s">
        <v>59</v>
      </c>
      <c r="D29" s="25"/>
      <c r="E29" s="10"/>
      <c r="G29" s="10" t="s">
        <v>219</v>
      </c>
      <c r="H29" s="10"/>
    </row>
    <row r="30" spans="2:13" ht="14.25" customHeight="1" x14ac:dyDescent="0.25">
      <c r="B30" s="22"/>
      <c r="D30" s="27" t="s">
        <v>88</v>
      </c>
      <c r="E30" s="26"/>
      <c r="F30" s="26"/>
      <c r="G30" s="27" t="s">
        <v>90</v>
      </c>
      <c r="H30" s="26"/>
    </row>
    <row r="31" spans="2:13" x14ac:dyDescent="0.25">
      <c r="C31" s="21" t="s">
        <v>89</v>
      </c>
    </row>
    <row r="32" spans="2:13" ht="14.25" customHeight="1" x14ac:dyDescent="0.25">
      <c r="B32" s="22" t="s">
        <v>87</v>
      </c>
      <c r="D32" s="25"/>
      <c r="E32" s="10"/>
      <c r="G32" s="10" t="s">
        <v>220</v>
      </c>
      <c r="H32" s="10"/>
    </row>
    <row r="33" spans="2:8" ht="14.25" customHeight="1" x14ac:dyDescent="0.25">
      <c r="B33" s="22"/>
      <c r="D33" s="27" t="s">
        <v>88</v>
      </c>
      <c r="E33" s="26"/>
      <c r="F33" s="26"/>
      <c r="G33" s="27" t="s">
        <v>90</v>
      </c>
      <c r="H33" s="26"/>
    </row>
  </sheetData>
  <mergeCells count="4">
    <mergeCell ref="B13:B14"/>
    <mergeCell ref="C13:C14"/>
    <mergeCell ref="D13:E13"/>
    <mergeCell ref="F13:H13"/>
  </mergeCells>
  <pageMargins left="0.70866141732283472" right="0.70866141732283472" top="0.74803149606299213" bottom="0.74803149606299213" header="0.31496062992125984" footer="0.31496062992125984"/>
  <pageSetup paperSize="9" scale="71" fitToHeight="1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4"/>
  <sheetViews>
    <sheetView topLeftCell="A37" zoomScaleNormal="100" zoomScaleSheetLayoutView="85" workbookViewId="0">
      <selection activeCell="F50" sqref="F50"/>
    </sheetView>
  </sheetViews>
  <sheetFormatPr defaultRowHeight="15" x14ac:dyDescent="0.25"/>
  <cols>
    <col min="1" max="1" width="2.85546875" style="1" customWidth="1"/>
    <col min="2" max="2" width="50.28515625" style="1" customWidth="1"/>
    <col min="3" max="3" width="14.5703125" style="1" customWidth="1"/>
    <col min="4" max="4" width="19.140625" style="1" customWidth="1"/>
    <col min="5" max="5" width="16" style="1" customWidth="1"/>
    <col min="6" max="6" width="14.140625" style="1" customWidth="1"/>
    <col min="7" max="7" width="20.140625" style="1" customWidth="1"/>
    <col min="8" max="8" width="14.140625" style="1" customWidth="1"/>
    <col min="9" max="9" width="32.28515625" style="1" customWidth="1"/>
    <col min="10" max="10" width="15.140625" style="1" customWidth="1"/>
    <col min="11" max="16384" width="9.140625" style="1"/>
  </cols>
  <sheetData>
    <row r="1" spans="1:9" x14ac:dyDescent="0.25">
      <c r="B1" s="2"/>
      <c r="C1" s="2"/>
      <c r="D1" s="2"/>
      <c r="F1" s="4"/>
      <c r="I1" s="39" t="s">
        <v>91</v>
      </c>
    </row>
    <row r="2" spans="1:9" x14ac:dyDescent="0.25">
      <c r="B2" s="2"/>
      <c r="C2" s="2"/>
      <c r="D2" s="2"/>
      <c r="F2" s="12"/>
      <c r="I2" s="39" t="s">
        <v>77</v>
      </c>
    </row>
    <row r="3" spans="1:9" x14ac:dyDescent="0.25">
      <c r="B3" s="2"/>
      <c r="C3" s="2"/>
      <c r="D3" s="2"/>
      <c r="F3" s="12"/>
      <c r="I3" s="39" t="s">
        <v>78</v>
      </c>
    </row>
    <row r="4" spans="1:9" x14ac:dyDescent="0.25">
      <c r="B4" s="4"/>
      <c r="C4" s="2"/>
      <c r="D4" s="2"/>
      <c r="F4" s="4"/>
      <c r="I4" s="39" t="s">
        <v>46</v>
      </c>
    </row>
    <row r="5" spans="1:9" x14ac:dyDescent="0.25">
      <c r="A5" s="2"/>
      <c r="B5" s="2"/>
      <c r="C5" s="2"/>
      <c r="D5" s="2"/>
      <c r="E5" s="2"/>
      <c r="F5" s="2"/>
      <c r="G5" s="2"/>
      <c r="H5" s="2"/>
    </row>
    <row r="6" spans="1:9" ht="12.75" customHeight="1" x14ac:dyDescent="0.25">
      <c r="A6" s="5"/>
      <c r="B6" s="2"/>
      <c r="D6" s="38" t="s">
        <v>57</v>
      </c>
      <c r="E6" s="2"/>
      <c r="F6" s="2"/>
      <c r="G6" s="2"/>
      <c r="H6" s="2"/>
    </row>
    <row r="7" spans="1:9" ht="12.75" customHeight="1" x14ac:dyDescent="0.25">
      <c r="A7" s="5"/>
      <c r="B7" s="2"/>
      <c r="D7" s="38" t="s">
        <v>84</v>
      </c>
      <c r="E7" s="2"/>
      <c r="F7" s="2"/>
      <c r="G7" s="2"/>
      <c r="H7" s="2"/>
    </row>
    <row r="8" spans="1:9" ht="12.75" customHeight="1" x14ac:dyDescent="0.25">
      <c r="A8" s="5"/>
      <c r="B8" s="2"/>
      <c r="D8" s="38" t="s">
        <v>58</v>
      </c>
      <c r="E8" s="2"/>
      <c r="F8" s="2"/>
      <c r="G8" s="2"/>
      <c r="H8" s="2"/>
    </row>
    <row r="9" spans="1:9" x14ac:dyDescent="0.25">
      <c r="A9" s="2"/>
      <c r="B9" s="2"/>
      <c r="C9" s="2"/>
      <c r="D9" s="2"/>
      <c r="E9" s="2"/>
      <c r="F9" s="2"/>
      <c r="G9" s="2"/>
      <c r="H9" s="2"/>
    </row>
    <row r="10" spans="1:9" s="2" customFormat="1" ht="14.25" customHeight="1" x14ac:dyDescent="0.25">
      <c r="A10" s="22" t="s">
        <v>92</v>
      </c>
      <c r="F10" s="6"/>
    </row>
    <row r="11" spans="1:9" s="2" customFormat="1" ht="14.25" customHeight="1" x14ac:dyDescent="0.25">
      <c r="A11" s="22" t="s">
        <v>208</v>
      </c>
      <c r="F11" s="6"/>
    </row>
    <row r="12" spans="1:9" s="2" customFormat="1" ht="14.25" customHeight="1" x14ac:dyDescent="0.25">
      <c r="A12" s="22"/>
      <c r="F12" s="6"/>
    </row>
    <row r="13" spans="1:9" s="24" customFormat="1" ht="14.25" customHeight="1" x14ac:dyDescent="0.25">
      <c r="A13" s="23" t="s">
        <v>204</v>
      </c>
      <c r="F13" s="11"/>
    </row>
    <row r="14" spans="1:9" s="24" customFormat="1" ht="14.25" customHeight="1" x14ac:dyDescent="0.25">
      <c r="A14" s="23" t="s">
        <v>27</v>
      </c>
      <c r="F14" s="11"/>
    </row>
    <row r="15" spans="1:9" s="24" customFormat="1" ht="14.25" customHeight="1" x14ac:dyDescent="0.25">
      <c r="A15" s="23" t="s">
        <v>248</v>
      </c>
      <c r="F15" s="11"/>
    </row>
    <row r="16" spans="1:9" s="2" customFormat="1" ht="14.25" customHeight="1" x14ac:dyDescent="0.25">
      <c r="A16" s="22" t="s">
        <v>186</v>
      </c>
      <c r="F16" s="6"/>
    </row>
    <row r="17" spans="1:9" s="2" customFormat="1" ht="14.25" customHeight="1" x14ac:dyDescent="0.25">
      <c r="A17" s="22" t="s">
        <v>221</v>
      </c>
      <c r="F17" s="6"/>
    </row>
    <row r="18" spans="1:9" s="2" customFormat="1" ht="14.25" customHeight="1" x14ac:dyDescent="0.25">
      <c r="A18" s="22" t="s">
        <v>130</v>
      </c>
      <c r="F18" s="6"/>
    </row>
    <row r="19" spans="1:9" x14ac:dyDescent="0.25">
      <c r="A19" s="17"/>
      <c r="B19" s="17"/>
      <c r="C19" s="17"/>
      <c r="D19" s="17"/>
      <c r="E19" s="17"/>
      <c r="F19" s="17"/>
      <c r="G19" s="2"/>
      <c r="H19" s="2"/>
    </row>
    <row r="20" spans="1:9" s="24" customFormat="1" ht="14.25" customHeight="1" x14ac:dyDescent="0.25">
      <c r="A20" s="23" t="s">
        <v>76</v>
      </c>
      <c r="F20" s="11"/>
    </row>
    <row r="21" spans="1:9" s="2" customFormat="1" ht="14.25" customHeight="1" x14ac:dyDescent="0.25">
      <c r="A21" s="22" t="s">
        <v>86</v>
      </c>
      <c r="F21" s="6"/>
    </row>
    <row r="22" spans="1:9" s="2" customFormat="1" ht="14.25" customHeight="1" x14ac:dyDescent="0.25">
      <c r="A22" s="22" t="s">
        <v>137</v>
      </c>
      <c r="F22" s="6"/>
    </row>
    <row r="23" spans="1:9" s="2" customFormat="1" ht="14.25" customHeight="1" x14ac:dyDescent="0.25">
      <c r="A23" s="22" t="s">
        <v>139</v>
      </c>
      <c r="F23" s="6"/>
    </row>
    <row r="24" spans="1:9" s="2" customFormat="1" ht="14.25" customHeight="1" x14ac:dyDescent="0.25">
      <c r="A24" s="22" t="s">
        <v>140</v>
      </c>
      <c r="F24" s="6"/>
    </row>
    <row r="25" spans="1:9" s="2" customFormat="1" ht="14.25" customHeight="1" x14ac:dyDescent="0.25">
      <c r="A25" s="22" t="s">
        <v>141</v>
      </c>
      <c r="F25" s="6"/>
    </row>
    <row r="26" spans="1:9" s="2" customFormat="1" ht="14.25" customHeight="1" x14ac:dyDescent="0.25">
      <c r="A26" s="22" t="s">
        <v>138</v>
      </c>
      <c r="F26" s="6"/>
    </row>
    <row r="27" spans="1:9" s="2" customFormat="1" ht="14.25" customHeight="1" x14ac:dyDescent="0.25">
      <c r="A27" s="54" t="s">
        <v>259</v>
      </c>
      <c r="B27" s="53"/>
      <c r="C27" s="53"/>
      <c r="D27" s="53"/>
      <c r="E27" s="53"/>
      <c r="F27" s="55"/>
      <c r="G27" s="47"/>
      <c r="H27" s="47"/>
      <c r="I27" s="47"/>
    </row>
    <row r="28" spans="1:9" s="2" customFormat="1" ht="14.25" customHeight="1" x14ac:dyDescent="0.25">
      <c r="A28" s="54" t="s">
        <v>250</v>
      </c>
      <c r="B28" s="53"/>
      <c r="C28" s="53"/>
      <c r="D28" s="53"/>
      <c r="E28" s="53"/>
      <c r="F28" s="55"/>
      <c r="G28" s="47"/>
      <c r="H28" s="47"/>
      <c r="I28" s="47"/>
    </row>
    <row r="29" spans="1:9" s="2" customFormat="1" ht="14.25" customHeight="1" x14ac:dyDescent="0.25">
      <c r="A29" s="22"/>
      <c r="F29" s="6"/>
    </row>
    <row r="30" spans="1:9" x14ac:dyDescent="0.25">
      <c r="A30" s="22" t="s">
        <v>127</v>
      </c>
      <c r="B30" s="2"/>
      <c r="C30" s="2"/>
      <c r="D30" s="2"/>
      <c r="E30" s="2"/>
      <c r="F30" s="2"/>
      <c r="G30" s="2"/>
      <c r="H30" s="2"/>
    </row>
    <row r="31" spans="1:9" s="2" customFormat="1" ht="14.25" customHeight="1" x14ac:dyDescent="0.25">
      <c r="A31" s="22" t="s">
        <v>128</v>
      </c>
      <c r="F31" s="6"/>
    </row>
    <row r="32" spans="1:9" x14ac:dyDescent="0.25">
      <c r="A32" s="3" t="s">
        <v>27</v>
      </c>
      <c r="B32" s="2"/>
      <c r="C32" s="2"/>
      <c r="D32" s="2"/>
      <c r="E32" s="2"/>
      <c r="F32" s="2"/>
      <c r="G32" s="2"/>
      <c r="H32" s="2"/>
    </row>
    <row r="33" spans="1:9" s="2" customFormat="1" ht="14.25" customHeight="1" x14ac:dyDescent="0.25">
      <c r="A33" s="22" t="s">
        <v>129</v>
      </c>
      <c r="F33" s="6"/>
    </row>
    <row r="34" spans="1:9" s="2" customFormat="1" ht="14.25" customHeight="1" x14ac:dyDescent="0.25">
      <c r="A34" s="22" t="s">
        <v>130</v>
      </c>
      <c r="F34" s="6"/>
    </row>
    <row r="35" spans="1:9" s="2" customFormat="1" ht="14.25" customHeight="1" x14ac:dyDescent="0.25">
      <c r="A35" s="22"/>
      <c r="F35" s="6"/>
    </row>
    <row r="36" spans="1:9" x14ac:dyDescent="0.25">
      <c r="A36" s="22" t="s">
        <v>95</v>
      </c>
      <c r="B36" s="2"/>
      <c r="C36" s="2"/>
      <c r="D36" s="2"/>
      <c r="E36" s="2"/>
      <c r="F36" s="2"/>
      <c r="G36" s="2"/>
      <c r="H36" s="2"/>
    </row>
    <row r="37" spans="1:9" x14ac:dyDescent="0.25">
      <c r="A37" s="22"/>
      <c r="B37" s="2"/>
      <c r="C37" s="2"/>
      <c r="D37" s="2"/>
      <c r="E37" s="2"/>
      <c r="F37" s="2"/>
      <c r="G37" s="2"/>
      <c r="H37" s="2"/>
    </row>
    <row r="38" spans="1:9" x14ac:dyDescent="0.25">
      <c r="A38" s="22" t="s">
        <v>94</v>
      </c>
      <c r="B38" s="2"/>
      <c r="C38" s="2"/>
      <c r="D38" s="2"/>
      <c r="E38" s="2"/>
      <c r="F38" s="2"/>
      <c r="G38" s="2"/>
      <c r="H38" s="2"/>
    </row>
    <row r="39" spans="1:9" x14ac:dyDescent="0.25">
      <c r="A39" s="22"/>
      <c r="B39" s="2"/>
      <c r="C39" s="2"/>
      <c r="D39" s="2"/>
      <c r="E39" s="2"/>
      <c r="F39" s="2"/>
      <c r="G39" s="2"/>
      <c r="H39" s="2"/>
    </row>
    <row r="40" spans="1:9" s="2" customFormat="1" ht="14.25" customHeight="1" x14ac:dyDescent="0.25">
      <c r="A40" s="23" t="s">
        <v>207</v>
      </c>
      <c r="F40" s="6"/>
    </row>
    <row r="41" spans="1:9" s="2" customFormat="1" ht="14.25" customHeight="1" x14ac:dyDescent="0.25">
      <c r="A41" s="23" t="s">
        <v>230</v>
      </c>
      <c r="F41" s="6"/>
    </row>
    <row r="42" spans="1:9" s="2" customFormat="1" ht="14.25" customHeight="1" x14ac:dyDescent="0.25">
      <c r="A42" s="22" t="s">
        <v>98</v>
      </c>
      <c r="F42" s="6"/>
    </row>
    <row r="43" spans="1:9" s="2" customFormat="1" ht="14.25" customHeight="1" x14ac:dyDescent="0.25">
      <c r="A43" s="22" t="s">
        <v>97</v>
      </c>
      <c r="F43" s="6"/>
    </row>
    <row r="44" spans="1:9" s="2" customFormat="1" ht="14.25" customHeight="1" x14ac:dyDescent="0.25">
      <c r="A44" s="22"/>
      <c r="F44" s="6"/>
    </row>
    <row r="45" spans="1:9" s="2" customFormat="1" ht="14.25" customHeight="1" x14ac:dyDescent="0.25">
      <c r="A45" s="22" t="s">
        <v>96</v>
      </c>
      <c r="F45" s="6"/>
    </row>
    <row r="46" spans="1:9" s="2" customFormat="1" ht="14.25" customHeight="1" x14ac:dyDescent="0.25">
      <c r="A46" s="22"/>
      <c r="F46" s="6"/>
    </row>
    <row r="47" spans="1:9" ht="15.75" thickBot="1" x14ac:dyDescent="0.3">
      <c r="A47" s="3"/>
      <c r="B47" s="2"/>
      <c r="C47" s="2"/>
      <c r="D47" s="2"/>
      <c r="E47" s="2"/>
      <c r="F47" s="2"/>
      <c r="G47" s="2"/>
      <c r="H47" s="2"/>
    </row>
    <row r="48" spans="1:9" ht="35.25" customHeight="1" thickBot="1" x14ac:dyDescent="0.3">
      <c r="B48" s="66" t="s">
        <v>28</v>
      </c>
      <c r="C48" s="66" t="s">
        <v>38</v>
      </c>
      <c r="D48" s="68" t="s">
        <v>26</v>
      </c>
      <c r="E48" s="69"/>
      <c r="F48" s="68" t="s">
        <v>1</v>
      </c>
      <c r="G48" s="70"/>
      <c r="H48" s="69"/>
      <c r="I48" s="2"/>
    </row>
    <row r="49" spans="2:9" ht="35.25" customHeight="1" thickBot="1" x14ac:dyDescent="0.3">
      <c r="B49" s="67"/>
      <c r="C49" s="67"/>
      <c r="D49" s="28" t="s">
        <v>2</v>
      </c>
      <c r="E49" s="28" t="s">
        <v>3</v>
      </c>
      <c r="F49" s="28" t="s">
        <v>5</v>
      </c>
      <c r="G49" s="28" t="s">
        <v>6</v>
      </c>
      <c r="H49" s="28" t="s">
        <v>7</v>
      </c>
      <c r="I49" s="2"/>
    </row>
    <row r="50" spans="2:9" ht="81.75" thickBot="1" x14ac:dyDescent="0.3">
      <c r="B50" s="36" t="s">
        <v>79</v>
      </c>
      <c r="C50" s="31">
        <v>0</v>
      </c>
      <c r="D50" s="31">
        <v>0</v>
      </c>
      <c r="E50" s="31">
        <v>0</v>
      </c>
      <c r="F50" s="31">
        <v>12</v>
      </c>
      <c r="G50" s="31">
        <v>6</v>
      </c>
      <c r="H50" s="31">
        <v>6</v>
      </c>
      <c r="I50" s="2"/>
    </row>
    <row r="51" spans="2:9" ht="33.75" customHeight="1" thickBot="1" x14ac:dyDescent="0.3">
      <c r="B51" s="36" t="s">
        <v>80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2"/>
    </row>
    <row r="52" spans="2:9" ht="81.75" thickBot="1" x14ac:dyDescent="0.3">
      <c r="B52" s="36" t="s">
        <v>48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2"/>
    </row>
    <row r="53" spans="2:9" ht="68.25" thickBot="1" x14ac:dyDescent="0.3">
      <c r="B53" s="36" t="s">
        <v>49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2"/>
    </row>
    <row r="54" spans="2:9" ht="25.5" customHeight="1" thickBot="1" x14ac:dyDescent="0.3">
      <c r="B54" s="36" t="s">
        <v>50</v>
      </c>
      <c r="C54" s="31">
        <v>0</v>
      </c>
      <c r="D54" s="31">
        <v>0</v>
      </c>
      <c r="E54" s="31">
        <v>0</v>
      </c>
      <c r="F54" s="31">
        <f>'приложение 2'!K126</f>
        <v>283460</v>
      </c>
      <c r="G54" s="31">
        <f>'приложение 2'!L126</f>
        <v>128349</v>
      </c>
      <c r="H54" s="31">
        <f>'приложение 2'!M126</f>
        <v>128476</v>
      </c>
      <c r="I54" s="2"/>
    </row>
    <row r="55" spans="2:9" ht="81.75" thickBot="1" x14ac:dyDescent="0.3">
      <c r="B55" s="36" t="s">
        <v>51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2"/>
    </row>
    <row r="56" spans="2:9" x14ac:dyDescent="0.25">
      <c r="B56" s="2"/>
      <c r="C56" s="2"/>
      <c r="D56" s="2"/>
      <c r="E56" s="2"/>
      <c r="F56" s="2"/>
      <c r="G56" s="2"/>
      <c r="H56" s="2"/>
      <c r="I56" s="2"/>
    </row>
    <row r="57" spans="2:9" x14ac:dyDescent="0.25">
      <c r="B57" s="22" t="s">
        <v>99</v>
      </c>
      <c r="C57" s="2"/>
      <c r="D57" s="2"/>
      <c r="E57" s="2"/>
      <c r="F57" s="2"/>
      <c r="G57" s="2"/>
      <c r="H57" s="2"/>
      <c r="I57" s="2"/>
    </row>
    <row r="58" spans="2:9" x14ac:dyDescent="0.25">
      <c r="B58" s="2"/>
      <c r="C58" s="2"/>
      <c r="D58" s="2"/>
      <c r="E58" s="2"/>
      <c r="F58" s="2"/>
      <c r="G58" s="2"/>
      <c r="H58" s="2"/>
      <c r="I58" s="2"/>
    </row>
    <row r="59" spans="2:9" x14ac:dyDescent="0.25">
      <c r="B59" s="22" t="s">
        <v>35</v>
      </c>
      <c r="C59" s="2"/>
      <c r="D59" s="2"/>
      <c r="E59" s="2"/>
      <c r="F59" s="2"/>
      <c r="G59" s="2"/>
      <c r="H59" s="2"/>
      <c r="I59" s="2"/>
    </row>
    <row r="60" spans="2:9" ht="15.75" thickBot="1" x14ac:dyDescent="0.3">
      <c r="B60" s="22"/>
      <c r="C60" s="2"/>
      <c r="D60" s="2"/>
      <c r="E60" s="2"/>
      <c r="F60" s="2"/>
      <c r="G60" s="2"/>
      <c r="H60" s="2"/>
      <c r="I60" s="2"/>
    </row>
    <row r="61" spans="2:9" s="13" customFormat="1" ht="78" customHeight="1" thickBot="1" x14ac:dyDescent="0.3">
      <c r="B61" s="28" t="s">
        <v>29</v>
      </c>
      <c r="C61" s="28" t="s">
        <v>30</v>
      </c>
      <c r="D61" s="28" t="s">
        <v>31</v>
      </c>
      <c r="E61" s="28" t="s">
        <v>32</v>
      </c>
      <c r="F61" s="28" t="s">
        <v>33</v>
      </c>
      <c r="G61" s="28" t="s">
        <v>34</v>
      </c>
      <c r="H61" s="28" t="s">
        <v>32</v>
      </c>
      <c r="I61" s="28" t="s">
        <v>52</v>
      </c>
    </row>
    <row r="62" spans="2:9" ht="68.25" thickBot="1" x14ac:dyDescent="0.3">
      <c r="B62" s="28" t="s">
        <v>60</v>
      </c>
      <c r="C62" s="31">
        <v>12</v>
      </c>
      <c r="D62" s="31">
        <v>12</v>
      </c>
      <c r="E62" s="31">
        <f>D62-C62</f>
        <v>0</v>
      </c>
      <c r="F62" s="31">
        <v>124745</v>
      </c>
      <c r="G62" s="31">
        <f>F53+F54</f>
        <v>283460</v>
      </c>
      <c r="H62" s="31">
        <f>G62-F62</f>
        <v>158715</v>
      </c>
      <c r="I62" s="31" t="s">
        <v>249</v>
      </c>
    </row>
    <row r="63" spans="2:9" x14ac:dyDescent="0.25">
      <c r="B63" s="2"/>
      <c r="C63" s="2"/>
      <c r="D63" s="2"/>
      <c r="E63" s="2"/>
      <c r="F63" s="2"/>
      <c r="G63" s="2"/>
      <c r="H63" s="2"/>
      <c r="I63" s="2"/>
    </row>
    <row r="64" spans="2:9" x14ac:dyDescent="0.25">
      <c r="B64" s="2"/>
      <c r="C64" s="2"/>
      <c r="D64" s="2"/>
      <c r="E64" s="2"/>
      <c r="F64" s="2"/>
      <c r="G64" s="2"/>
      <c r="H64" s="2"/>
      <c r="I64" s="2"/>
    </row>
    <row r="65" spans="2:9" x14ac:dyDescent="0.25">
      <c r="B65" s="22" t="s">
        <v>36</v>
      </c>
      <c r="C65" s="2"/>
      <c r="D65" s="2"/>
      <c r="E65" s="2"/>
      <c r="F65" s="2"/>
      <c r="G65" s="2"/>
      <c r="H65" s="2"/>
      <c r="I65" s="2"/>
    </row>
    <row r="66" spans="2:9" ht="15.75" thickBot="1" x14ac:dyDescent="0.3">
      <c r="B66" s="3"/>
      <c r="C66" s="2"/>
      <c r="D66" s="2"/>
      <c r="E66" s="2"/>
      <c r="F66" s="2"/>
      <c r="G66" s="2"/>
      <c r="H66" s="2"/>
      <c r="I66" s="2"/>
    </row>
    <row r="67" spans="2:9" s="13" customFormat="1" ht="82.5" customHeight="1" thickBot="1" x14ac:dyDescent="0.3">
      <c r="B67" s="28" t="s">
        <v>29</v>
      </c>
      <c r="C67" s="28" t="s">
        <v>30</v>
      </c>
      <c r="D67" s="28" t="s">
        <v>31</v>
      </c>
      <c r="E67" s="28" t="s">
        <v>32</v>
      </c>
      <c r="F67" s="28" t="s">
        <v>33</v>
      </c>
      <c r="G67" s="28" t="s">
        <v>34</v>
      </c>
      <c r="H67" s="28" t="s">
        <v>32</v>
      </c>
      <c r="I67" s="28" t="s">
        <v>52</v>
      </c>
    </row>
    <row r="68" spans="2:9" ht="15.75" thickBot="1" x14ac:dyDescent="0.3">
      <c r="B68" s="28" t="s">
        <v>60</v>
      </c>
      <c r="C68" s="31">
        <v>6</v>
      </c>
      <c r="D68" s="31">
        <v>6</v>
      </c>
      <c r="E68" s="31">
        <f>D68-C68</f>
        <v>0</v>
      </c>
      <c r="F68" s="31">
        <f>G54</f>
        <v>128349</v>
      </c>
      <c r="G68" s="31">
        <f>F68</f>
        <v>128349</v>
      </c>
      <c r="H68" s="31">
        <f>G68-F68</f>
        <v>0</v>
      </c>
      <c r="I68" s="31">
        <v>0</v>
      </c>
    </row>
    <row r="69" spans="2:9" ht="69" customHeight="1" x14ac:dyDescent="0.25">
      <c r="B69" s="21"/>
      <c r="C69" s="27"/>
      <c r="D69" s="2"/>
      <c r="E69" s="26"/>
      <c r="F69" s="27"/>
      <c r="G69" s="26"/>
      <c r="H69" s="26"/>
      <c r="I69" s="26"/>
    </row>
    <row r="70" spans="2:9" x14ac:dyDescent="0.25">
      <c r="B70" s="22" t="s">
        <v>37</v>
      </c>
      <c r="C70" s="2"/>
      <c r="D70" s="2"/>
      <c r="E70" s="2"/>
      <c r="F70" s="2"/>
      <c r="G70" s="2"/>
      <c r="H70" s="26"/>
      <c r="I70" s="26"/>
    </row>
    <row r="71" spans="2:9" ht="15.75" thickBot="1" x14ac:dyDescent="0.3">
      <c r="B71" s="3"/>
      <c r="C71" s="2"/>
      <c r="D71" s="2"/>
      <c r="E71" s="2"/>
      <c r="F71" s="2"/>
      <c r="G71" s="2"/>
      <c r="H71" s="2"/>
      <c r="I71" s="2"/>
    </row>
    <row r="72" spans="2:9" s="13" customFormat="1" ht="76.5" customHeight="1" thickBot="1" x14ac:dyDescent="0.3">
      <c r="B72" s="28" t="s">
        <v>29</v>
      </c>
      <c r="C72" s="28" t="s">
        <v>30</v>
      </c>
      <c r="D72" s="28" t="s">
        <v>31</v>
      </c>
      <c r="E72" s="28" t="s">
        <v>32</v>
      </c>
      <c r="F72" s="28" t="s">
        <v>33</v>
      </c>
      <c r="G72" s="28" t="s">
        <v>34</v>
      </c>
      <c r="H72" s="28" t="s">
        <v>32</v>
      </c>
      <c r="I72" s="28" t="s">
        <v>52</v>
      </c>
    </row>
    <row r="73" spans="2:9" ht="15.75" thickBot="1" x14ac:dyDescent="0.3">
      <c r="B73" s="28" t="s">
        <v>60</v>
      </c>
      <c r="C73" s="31">
        <v>6</v>
      </c>
      <c r="D73" s="31">
        <v>6</v>
      </c>
      <c r="E73" s="31">
        <f>D73-C73</f>
        <v>0</v>
      </c>
      <c r="F73" s="31">
        <f>H54</f>
        <v>128476</v>
      </c>
      <c r="G73" s="31">
        <f>F73</f>
        <v>128476</v>
      </c>
      <c r="H73" s="31">
        <f>G73-F73</f>
        <v>0</v>
      </c>
      <c r="I73" s="31">
        <v>0</v>
      </c>
    </row>
    <row r="74" spans="2:9" s="2" customFormat="1" x14ac:dyDescent="0.25">
      <c r="C74" s="3"/>
      <c r="E74" s="3"/>
      <c r="F74" s="3"/>
    </row>
    <row r="75" spans="2:9" s="2" customFormat="1" x14ac:dyDescent="0.25">
      <c r="C75" s="3"/>
      <c r="E75" s="3"/>
      <c r="F75" s="3"/>
    </row>
    <row r="76" spans="2:9" s="2" customFormat="1" x14ac:dyDescent="0.25">
      <c r="B76" s="3"/>
      <c r="D76" s="3"/>
      <c r="E76" s="3"/>
    </row>
    <row r="77" spans="2:9" s="2" customFormat="1" ht="14.25" customHeight="1" x14ac:dyDescent="0.25">
      <c r="B77" s="22" t="s">
        <v>59</v>
      </c>
      <c r="D77" s="25"/>
      <c r="E77" s="10"/>
      <c r="G77" s="10" t="s">
        <v>219</v>
      </c>
      <c r="H77" s="10"/>
    </row>
    <row r="78" spans="2:9" s="2" customFormat="1" ht="14.25" customHeight="1" x14ac:dyDescent="0.25">
      <c r="B78" s="22"/>
      <c r="D78" s="27" t="s">
        <v>88</v>
      </c>
      <c r="E78" s="26"/>
      <c r="F78" s="26"/>
      <c r="G78" s="27" t="s">
        <v>90</v>
      </c>
      <c r="H78" s="26"/>
    </row>
    <row r="79" spans="2:9" s="2" customFormat="1" x14ac:dyDescent="0.25">
      <c r="C79" s="21" t="s">
        <v>89</v>
      </c>
    </row>
    <row r="80" spans="2:9" s="2" customFormat="1" ht="14.25" customHeight="1" x14ac:dyDescent="0.25">
      <c r="B80" s="22" t="s">
        <v>87</v>
      </c>
      <c r="D80" s="25"/>
      <c r="E80" s="10"/>
      <c r="G80" s="10" t="s">
        <v>220</v>
      </c>
      <c r="H80" s="10"/>
    </row>
    <row r="81" spans="2:10" s="2" customFormat="1" ht="14.25" customHeight="1" x14ac:dyDescent="0.25">
      <c r="B81" s="22"/>
      <c r="D81" s="27" t="s">
        <v>88</v>
      </c>
      <c r="E81" s="26"/>
      <c r="F81" s="26"/>
      <c r="G81" s="27" t="s">
        <v>90</v>
      </c>
      <c r="H81" s="26"/>
    </row>
    <row r="82" spans="2:10" s="2" customFormat="1" x14ac:dyDescent="0.25"/>
    <row r="83" spans="2:10" x14ac:dyDescent="0.25">
      <c r="J83" s="2"/>
    </row>
    <row r="84" spans="2:10" x14ac:dyDescent="0.25">
      <c r="J84" s="2"/>
    </row>
  </sheetData>
  <mergeCells count="4">
    <mergeCell ref="B48:B49"/>
    <mergeCell ref="C48:C49"/>
    <mergeCell ref="D48:E48"/>
    <mergeCell ref="F48:H48"/>
  </mergeCells>
  <pageMargins left="0.70866141732283472" right="0.70866141732283472" top="0.74803149606299213" bottom="0.74803149606299213" header="0.31496062992125984" footer="0.31496062992125984"/>
  <pageSetup paperSize="9" scale="72" fitToHeight="3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2175-582F-4339-BF51-51B7A1CC3AF6}">
  <sheetPr>
    <tabColor rgb="FFFFFF00"/>
    <pageSetUpPr fitToPage="1"/>
  </sheetPr>
  <dimension ref="A1:I67"/>
  <sheetViews>
    <sheetView tabSelected="1" topLeftCell="A18" zoomScaleNormal="100" zoomScaleSheetLayoutView="85" workbookViewId="0">
      <selection activeCell="A26" sqref="A26:XFD27"/>
    </sheetView>
  </sheetViews>
  <sheetFormatPr defaultRowHeight="15" x14ac:dyDescent="0.25"/>
  <cols>
    <col min="1" max="1" width="2.85546875" style="1" customWidth="1"/>
    <col min="2" max="2" width="50.28515625" style="1" customWidth="1"/>
    <col min="3" max="3" width="14.5703125" style="1" customWidth="1"/>
    <col min="4" max="4" width="19.140625" style="1" customWidth="1"/>
    <col min="5" max="5" width="16" style="1" customWidth="1"/>
    <col min="6" max="6" width="14.140625" style="1" customWidth="1"/>
    <col min="7" max="7" width="20.140625" style="1" customWidth="1"/>
    <col min="8" max="8" width="14.14062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x14ac:dyDescent="0.25">
      <c r="B1" s="2"/>
      <c r="C1" s="2"/>
      <c r="D1" s="2"/>
      <c r="F1" s="4"/>
      <c r="I1" s="39" t="s">
        <v>91</v>
      </c>
    </row>
    <row r="2" spans="1:9" x14ac:dyDescent="0.25">
      <c r="B2" s="2"/>
      <c r="C2" s="2"/>
      <c r="D2" s="2"/>
      <c r="F2" s="12"/>
      <c r="I2" s="39" t="s">
        <v>77</v>
      </c>
    </row>
    <row r="3" spans="1:9" x14ac:dyDescent="0.25">
      <c r="B3" s="2"/>
      <c r="C3" s="2"/>
      <c r="D3" s="2"/>
      <c r="F3" s="12"/>
      <c r="I3" s="39" t="s">
        <v>78</v>
      </c>
    </row>
    <row r="4" spans="1:9" x14ac:dyDescent="0.25">
      <c r="B4" s="4"/>
      <c r="C4" s="2"/>
      <c r="D4" s="2"/>
      <c r="F4" s="4"/>
      <c r="I4" s="39" t="s">
        <v>46</v>
      </c>
    </row>
    <row r="5" spans="1:9" ht="12.75" customHeight="1" x14ac:dyDescent="0.25">
      <c r="A5" s="5"/>
      <c r="B5" s="2"/>
      <c r="D5" s="38" t="s">
        <v>57</v>
      </c>
      <c r="E5" s="2"/>
      <c r="F5" s="2"/>
      <c r="G5" s="2"/>
      <c r="H5" s="2"/>
    </row>
    <row r="6" spans="1:9" ht="12.75" customHeight="1" x14ac:dyDescent="0.25">
      <c r="A6" s="5"/>
      <c r="B6" s="2"/>
      <c r="D6" s="38" t="s">
        <v>84</v>
      </c>
      <c r="E6" s="2"/>
      <c r="F6" s="2"/>
      <c r="G6" s="2"/>
      <c r="H6" s="2"/>
    </row>
    <row r="7" spans="1:9" ht="12.75" customHeight="1" x14ac:dyDescent="0.25">
      <c r="A7" s="5"/>
      <c r="B7" s="2"/>
      <c r="D7" s="38" t="s">
        <v>58</v>
      </c>
      <c r="E7" s="2"/>
      <c r="F7" s="2"/>
      <c r="G7" s="2"/>
      <c r="H7" s="2"/>
    </row>
    <row r="8" spans="1:9" x14ac:dyDescent="0.25">
      <c r="A8" s="2"/>
      <c r="B8" s="2"/>
      <c r="C8" s="2"/>
      <c r="D8" s="2"/>
      <c r="E8" s="2"/>
      <c r="F8" s="2"/>
      <c r="G8" s="2"/>
      <c r="H8" s="2"/>
    </row>
    <row r="9" spans="1:9" s="2" customFormat="1" ht="14.25" customHeight="1" x14ac:dyDescent="0.25">
      <c r="A9" s="22" t="s">
        <v>92</v>
      </c>
      <c r="F9" s="6"/>
    </row>
    <row r="10" spans="1:9" s="2" customFormat="1" ht="14.25" customHeight="1" x14ac:dyDescent="0.25">
      <c r="A10" s="22" t="s">
        <v>258</v>
      </c>
      <c r="F10" s="6"/>
    </row>
    <row r="11" spans="1:9" s="2" customFormat="1" ht="14.25" customHeight="1" x14ac:dyDescent="0.25">
      <c r="A11" s="22"/>
      <c r="F11" s="6"/>
    </row>
    <row r="12" spans="1:9" s="24" customFormat="1" ht="14.25" customHeight="1" x14ac:dyDescent="0.25">
      <c r="A12" s="23" t="s">
        <v>204</v>
      </c>
      <c r="F12" s="11"/>
    </row>
    <row r="13" spans="1:9" s="24" customFormat="1" ht="14.25" customHeight="1" x14ac:dyDescent="0.25">
      <c r="A13" s="23" t="s">
        <v>27</v>
      </c>
      <c r="F13" s="11"/>
    </row>
    <row r="14" spans="1:9" s="24" customFormat="1" ht="14.25" customHeight="1" x14ac:dyDescent="0.25">
      <c r="A14" s="23" t="s">
        <v>248</v>
      </c>
      <c r="F14" s="11"/>
    </row>
    <row r="15" spans="1:9" s="2" customFormat="1" ht="14.25" customHeight="1" x14ac:dyDescent="0.25">
      <c r="A15" s="22" t="s">
        <v>186</v>
      </c>
      <c r="F15" s="6"/>
    </row>
    <row r="16" spans="1:9" s="24" customFormat="1" ht="14.25" customHeight="1" x14ac:dyDescent="0.25">
      <c r="A16" s="23" t="s">
        <v>212</v>
      </c>
      <c r="F16" s="11"/>
    </row>
    <row r="17" spans="1:6" s="2" customFormat="1" ht="14.25" customHeight="1" x14ac:dyDescent="0.25">
      <c r="A17" s="22" t="s">
        <v>222</v>
      </c>
      <c r="F17" s="6"/>
    </row>
    <row r="18" spans="1:6" s="2" customFormat="1" ht="14.25" customHeight="1" x14ac:dyDescent="0.25">
      <c r="A18" s="22" t="s">
        <v>223</v>
      </c>
      <c r="F18" s="6"/>
    </row>
    <row r="19" spans="1:6" s="2" customFormat="1" ht="14.25" customHeight="1" x14ac:dyDescent="0.25">
      <c r="A19" s="22" t="s">
        <v>27</v>
      </c>
      <c r="F19" s="6"/>
    </row>
    <row r="20" spans="1:6" s="24" customFormat="1" ht="14.25" customHeight="1" x14ac:dyDescent="0.25">
      <c r="A20" s="23" t="s">
        <v>76</v>
      </c>
      <c r="F20" s="11"/>
    </row>
    <row r="21" spans="1:6" s="2" customFormat="1" ht="14.25" customHeight="1" x14ac:dyDescent="0.25">
      <c r="A21" s="22" t="s">
        <v>86</v>
      </c>
      <c r="F21" s="6"/>
    </row>
    <row r="22" spans="1:6" s="2" customFormat="1" ht="14.25" customHeight="1" x14ac:dyDescent="0.25">
      <c r="A22" s="22" t="s">
        <v>234</v>
      </c>
      <c r="F22" s="6"/>
    </row>
    <row r="23" spans="1:6" s="2" customFormat="1" ht="14.25" customHeight="1" x14ac:dyDescent="0.25">
      <c r="A23" s="22" t="s">
        <v>235</v>
      </c>
      <c r="F23" s="6"/>
    </row>
    <row r="24" spans="1:6" s="2" customFormat="1" ht="14.25" customHeight="1" x14ac:dyDescent="0.25">
      <c r="A24" s="22" t="s">
        <v>232</v>
      </c>
      <c r="F24" s="6"/>
    </row>
    <row r="25" spans="1:6" s="2" customFormat="1" ht="14.25" customHeight="1" x14ac:dyDescent="0.25">
      <c r="A25" s="22" t="s">
        <v>233</v>
      </c>
      <c r="F25" s="6"/>
    </row>
    <row r="26" spans="1:6" s="2" customFormat="1" ht="14.25" customHeight="1" x14ac:dyDescent="0.25">
      <c r="A26" s="54" t="s">
        <v>318</v>
      </c>
      <c r="B26" s="62"/>
      <c r="C26" s="62"/>
      <c r="D26" s="62"/>
      <c r="E26" s="62"/>
      <c r="F26" s="6"/>
    </row>
    <row r="27" spans="1:6" s="2" customFormat="1" ht="14.25" customHeight="1" x14ac:dyDescent="0.25">
      <c r="A27" s="54" t="s">
        <v>250</v>
      </c>
      <c r="B27" s="62"/>
      <c r="C27" s="62"/>
      <c r="D27" s="62"/>
      <c r="E27" s="62"/>
      <c r="F27" s="6"/>
    </row>
    <row r="28" spans="1:6" s="2" customFormat="1" ht="14.25" customHeight="1" x14ac:dyDescent="0.25">
      <c r="A28" s="22"/>
      <c r="F28" s="6"/>
    </row>
    <row r="29" spans="1:6" s="2" customFormat="1" ht="14.25" customHeight="1" x14ac:dyDescent="0.25">
      <c r="A29" s="23" t="s">
        <v>207</v>
      </c>
      <c r="F29" s="6"/>
    </row>
    <row r="30" spans="1:6" s="2" customFormat="1" ht="14.25" customHeight="1" x14ac:dyDescent="0.25">
      <c r="A30" s="23" t="s">
        <v>230</v>
      </c>
      <c r="F30" s="6"/>
    </row>
    <row r="31" spans="1:6" s="2" customFormat="1" ht="14.25" customHeight="1" x14ac:dyDescent="0.25">
      <c r="A31" s="22" t="s">
        <v>98</v>
      </c>
      <c r="F31" s="6"/>
    </row>
    <row r="32" spans="1:6" s="2" customFormat="1" ht="14.25" customHeight="1" x14ac:dyDescent="0.25">
      <c r="A32" s="22" t="s">
        <v>97</v>
      </c>
      <c r="F32" s="6"/>
    </row>
    <row r="33" spans="1:9" s="2" customFormat="1" ht="14.25" customHeight="1" x14ac:dyDescent="0.25">
      <c r="A33" s="22" t="s">
        <v>96</v>
      </c>
      <c r="F33" s="6"/>
    </row>
    <row r="34" spans="1:9" ht="15.75" thickBot="1" x14ac:dyDescent="0.3">
      <c r="A34" s="3"/>
      <c r="B34" s="2"/>
      <c r="C34" s="2"/>
      <c r="D34" s="2"/>
      <c r="E34" s="2"/>
      <c r="F34" s="2"/>
      <c r="G34" s="2"/>
      <c r="H34" s="2"/>
    </row>
    <row r="35" spans="1:9" ht="35.25" customHeight="1" thickBot="1" x14ac:dyDescent="0.3">
      <c r="B35" s="66" t="s">
        <v>28</v>
      </c>
      <c r="C35" s="66" t="s">
        <v>38</v>
      </c>
      <c r="D35" s="68" t="s">
        <v>26</v>
      </c>
      <c r="E35" s="69"/>
      <c r="F35" s="68" t="s">
        <v>1</v>
      </c>
      <c r="G35" s="70"/>
      <c r="H35" s="69"/>
      <c r="I35" s="2"/>
    </row>
    <row r="36" spans="1:9" ht="35.25" customHeight="1" thickBot="1" x14ac:dyDescent="0.3">
      <c r="B36" s="67"/>
      <c r="C36" s="67"/>
      <c r="D36" s="28" t="s">
        <v>2</v>
      </c>
      <c r="E36" s="28" t="s">
        <v>3</v>
      </c>
      <c r="F36" s="28" t="s">
        <v>5</v>
      </c>
      <c r="G36" s="28" t="s">
        <v>6</v>
      </c>
      <c r="H36" s="28" t="s">
        <v>7</v>
      </c>
      <c r="I36" s="2"/>
    </row>
    <row r="37" spans="1:9" ht="108.75" thickBot="1" x14ac:dyDescent="0.3">
      <c r="B37" s="36" t="s">
        <v>260</v>
      </c>
      <c r="C37" s="31">
        <v>0</v>
      </c>
      <c r="D37" s="31">
        <v>0</v>
      </c>
      <c r="E37" s="31">
        <v>0</v>
      </c>
      <c r="F37" s="31">
        <f>22+79+5</f>
        <v>106</v>
      </c>
      <c r="G37" s="31">
        <v>0</v>
      </c>
      <c r="H37" s="31">
        <v>0</v>
      </c>
      <c r="I37" s="2"/>
    </row>
    <row r="38" spans="1:9" ht="54.75" thickBot="1" x14ac:dyDescent="0.3">
      <c r="B38" s="36" t="s">
        <v>231</v>
      </c>
      <c r="C38" s="31">
        <v>0</v>
      </c>
      <c r="D38" s="31">
        <v>0</v>
      </c>
      <c r="E38" s="31">
        <v>0</v>
      </c>
      <c r="F38" s="43">
        <v>1</v>
      </c>
      <c r="G38" s="31">
        <v>0</v>
      </c>
      <c r="H38" s="31">
        <v>0</v>
      </c>
      <c r="I38" s="2"/>
    </row>
    <row r="39" spans="1:9" ht="81.75" thickBot="1" x14ac:dyDescent="0.3">
      <c r="B39" s="36" t="s">
        <v>48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2"/>
    </row>
    <row r="40" spans="1:9" ht="68.25" thickBot="1" x14ac:dyDescent="0.3">
      <c r="B40" s="36" t="s">
        <v>49</v>
      </c>
      <c r="C40" s="31">
        <v>0</v>
      </c>
      <c r="D40" s="31">
        <v>0</v>
      </c>
      <c r="E40" s="31">
        <v>0</v>
      </c>
      <c r="F40" s="31">
        <v>18273</v>
      </c>
      <c r="G40" s="31">
        <v>0</v>
      </c>
      <c r="H40" s="31">
        <v>0</v>
      </c>
      <c r="I40" s="2"/>
    </row>
    <row r="41" spans="1:9" ht="25.5" customHeight="1" thickBot="1" x14ac:dyDescent="0.3">
      <c r="B41" s="36" t="s">
        <v>50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2"/>
    </row>
    <row r="42" spans="1:9" ht="81.75" thickBot="1" x14ac:dyDescent="0.3">
      <c r="B42" s="36" t="s">
        <v>51</v>
      </c>
      <c r="C42" s="31">
        <v>0</v>
      </c>
      <c r="D42" s="31">
        <v>0</v>
      </c>
      <c r="E42" s="31">
        <v>0</v>
      </c>
      <c r="F42" s="31">
        <v>18273</v>
      </c>
      <c r="G42" s="31">
        <v>0</v>
      </c>
      <c r="H42" s="31">
        <v>0</v>
      </c>
      <c r="I42" s="2"/>
    </row>
    <row r="43" spans="1:9" x14ac:dyDescent="0.25">
      <c r="B43" s="2"/>
      <c r="C43" s="2"/>
      <c r="D43" s="2"/>
      <c r="E43" s="2"/>
      <c r="F43" s="2"/>
      <c r="G43" s="2"/>
      <c r="H43" s="2"/>
      <c r="I43" s="2"/>
    </row>
    <row r="44" spans="1:9" x14ac:dyDescent="0.25">
      <c r="B44" s="22" t="s">
        <v>261</v>
      </c>
      <c r="C44" s="2"/>
      <c r="D44" s="2"/>
      <c r="E44" s="2"/>
      <c r="F44" s="2"/>
      <c r="G44" s="2"/>
      <c r="H44" s="2"/>
      <c r="I44" s="2"/>
    </row>
    <row r="45" spans="1:9" x14ac:dyDescent="0.25">
      <c r="B45" s="2"/>
      <c r="C45" s="2"/>
      <c r="D45" s="2"/>
      <c r="E45" s="2"/>
      <c r="F45" s="2"/>
      <c r="G45" s="2"/>
      <c r="H45" s="2"/>
      <c r="I45" s="2"/>
    </row>
    <row r="46" spans="1:9" x14ac:dyDescent="0.25">
      <c r="B46" s="22" t="s">
        <v>35</v>
      </c>
      <c r="C46" s="2"/>
      <c r="D46" s="2"/>
      <c r="E46" s="2"/>
      <c r="F46" s="2"/>
      <c r="G46" s="2"/>
      <c r="H46" s="2"/>
      <c r="I46" s="2"/>
    </row>
    <row r="47" spans="1:9" ht="15.75" thickBot="1" x14ac:dyDescent="0.3">
      <c r="B47" s="22"/>
      <c r="C47" s="2"/>
      <c r="D47" s="2"/>
      <c r="E47" s="2"/>
      <c r="F47" s="2"/>
      <c r="G47" s="2"/>
      <c r="H47" s="2"/>
      <c r="I47" s="2"/>
    </row>
    <row r="48" spans="1:9" s="13" customFormat="1" ht="78" customHeight="1" thickBot="1" x14ac:dyDescent="0.3">
      <c r="B48" s="28" t="s">
        <v>29</v>
      </c>
      <c r="C48" s="28" t="s">
        <v>30</v>
      </c>
      <c r="D48" s="28" t="s">
        <v>31</v>
      </c>
      <c r="E48" s="28" t="s">
        <v>32</v>
      </c>
      <c r="F48" s="68" t="s">
        <v>33</v>
      </c>
      <c r="G48" s="69"/>
    </row>
    <row r="49" spans="2:9" ht="338.25" customHeight="1" thickBot="1" x14ac:dyDescent="0.3">
      <c r="B49" s="36" t="s">
        <v>238</v>
      </c>
      <c r="C49" s="31">
        <f>22+79+5</f>
        <v>106</v>
      </c>
      <c r="D49" s="31"/>
      <c r="E49" s="31">
        <v>18273</v>
      </c>
      <c r="F49" s="79" t="s">
        <v>319</v>
      </c>
      <c r="G49" s="80"/>
    </row>
    <row r="50" spans="2:9" x14ac:dyDescent="0.25">
      <c r="B50" s="2"/>
      <c r="C50" s="2"/>
      <c r="D50" s="2"/>
      <c r="E50" s="2"/>
      <c r="F50" s="2"/>
      <c r="G50" s="2"/>
      <c r="H50" s="2"/>
      <c r="I50" s="2"/>
    </row>
    <row r="51" spans="2:9" x14ac:dyDescent="0.25">
      <c r="B51" s="22" t="s">
        <v>36</v>
      </c>
      <c r="C51" s="2"/>
      <c r="D51" s="2"/>
      <c r="E51" s="2"/>
      <c r="F51" s="2"/>
      <c r="G51" s="2"/>
      <c r="H51" s="2"/>
      <c r="I51" s="2"/>
    </row>
    <row r="52" spans="2:9" ht="15.75" thickBot="1" x14ac:dyDescent="0.3">
      <c r="B52" s="3"/>
      <c r="C52" s="2"/>
      <c r="D52" s="2"/>
      <c r="E52" s="2"/>
      <c r="F52" s="2"/>
      <c r="G52" s="2"/>
      <c r="H52" s="2"/>
      <c r="I52" s="2"/>
    </row>
    <row r="53" spans="2:9" s="13" customFormat="1" ht="82.5" customHeight="1" thickBot="1" x14ac:dyDescent="0.3">
      <c r="B53" s="28" t="s">
        <v>29</v>
      </c>
      <c r="C53" s="28" t="s">
        <v>30</v>
      </c>
      <c r="D53" s="28" t="s">
        <v>31</v>
      </c>
      <c r="E53" s="28" t="s">
        <v>32</v>
      </c>
      <c r="F53" s="68" t="s">
        <v>33</v>
      </c>
      <c r="G53" s="69"/>
    </row>
    <row r="54" spans="2:9" ht="41.25" thickBot="1" x14ac:dyDescent="0.3">
      <c r="B54" s="36" t="s">
        <v>238</v>
      </c>
      <c r="C54" s="31"/>
      <c r="D54" s="31"/>
      <c r="E54" s="31"/>
      <c r="F54" s="77"/>
      <c r="G54" s="78"/>
    </row>
    <row r="55" spans="2:9" ht="69" customHeight="1" x14ac:dyDescent="0.25">
      <c r="B55" s="21"/>
      <c r="C55" s="27"/>
      <c r="D55" s="2"/>
      <c r="E55" s="26"/>
      <c r="F55" s="27"/>
    </row>
    <row r="56" spans="2:9" x14ac:dyDescent="0.25">
      <c r="B56" s="22" t="s">
        <v>37</v>
      </c>
      <c r="C56" s="2"/>
      <c r="D56" s="2"/>
      <c r="E56" s="2"/>
      <c r="F56" s="2"/>
    </row>
    <row r="57" spans="2:9" ht="15.75" thickBot="1" x14ac:dyDescent="0.3">
      <c r="B57" s="3"/>
      <c r="C57" s="2"/>
      <c r="D57" s="2"/>
      <c r="E57" s="2"/>
      <c r="F57" s="2"/>
    </row>
    <row r="58" spans="2:9" s="13" customFormat="1" ht="76.5" customHeight="1" thickBot="1" x14ac:dyDescent="0.3">
      <c r="B58" s="28" t="s">
        <v>29</v>
      </c>
      <c r="C58" s="28" t="s">
        <v>30</v>
      </c>
      <c r="D58" s="28" t="s">
        <v>31</v>
      </c>
      <c r="E58" s="28" t="s">
        <v>32</v>
      </c>
      <c r="F58" s="68" t="s">
        <v>33</v>
      </c>
      <c r="G58" s="69"/>
    </row>
    <row r="59" spans="2:9" ht="41.25" thickBot="1" x14ac:dyDescent="0.3">
      <c r="B59" s="36" t="s">
        <v>238</v>
      </c>
      <c r="C59" s="31"/>
      <c r="D59" s="31"/>
      <c r="E59" s="31"/>
      <c r="F59" s="77"/>
      <c r="G59" s="78"/>
    </row>
    <row r="60" spans="2:9" s="2" customFormat="1" x14ac:dyDescent="0.25">
      <c r="C60" s="3"/>
      <c r="E60" s="3"/>
      <c r="F60" s="3"/>
    </row>
    <row r="61" spans="2:9" s="2" customFormat="1" x14ac:dyDescent="0.25">
      <c r="B61" s="3"/>
      <c r="D61" s="3"/>
    </row>
    <row r="62" spans="2:9" s="2" customFormat="1" ht="14.25" customHeight="1" x14ac:dyDescent="0.25">
      <c r="B62" s="22" t="s">
        <v>59</v>
      </c>
      <c r="D62" s="25"/>
      <c r="F62" s="10" t="s">
        <v>219</v>
      </c>
    </row>
    <row r="63" spans="2:9" s="2" customFormat="1" ht="14.25" customHeight="1" x14ac:dyDescent="0.25">
      <c r="B63" s="22"/>
      <c r="D63" s="64" t="s">
        <v>317</v>
      </c>
      <c r="F63" s="64" t="s">
        <v>316</v>
      </c>
    </row>
    <row r="64" spans="2:9" s="2" customFormat="1" x14ac:dyDescent="0.25">
      <c r="C64" s="21" t="s">
        <v>89</v>
      </c>
    </row>
    <row r="65" spans="2:6" s="2" customFormat="1" ht="14.25" customHeight="1" x14ac:dyDescent="0.25">
      <c r="B65" s="22" t="s">
        <v>87</v>
      </c>
      <c r="D65" s="25"/>
      <c r="F65" s="10" t="s">
        <v>220</v>
      </c>
    </row>
    <row r="66" spans="2:6" s="2" customFormat="1" ht="14.25" customHeight="1" x14ac:dyDescent="0.25">
      <c r="B66" s="22"/>
      <c r="D66" s="64" t="s">
        <v>317</v>
      </c>
      <c r="F66" s="64" t="s">
        <v>316</v>
      </c>
    </row>
    <row r="67" spans="2:6" s="2" customFormat="1" x14ac:dyDescent="0.25"/>
  </sheetData>
  <mergeCells count="10">
    <mergeCell ref="F54:G54"/>
    <mergeCell ref="F53:G53"/>
    <mergeCell ref="F58:G58"/>
    <mergeCell ref="F59:G59"/>
    <mergeCell ref="B35:B36"/>
    <mergeCell ref="C35:C36"/>
    <mergeCell ref="D35:E35"/>
    <mergeCell ref="F35:H35"/>
    <mergeCell ref="F49:G49"/>
    <mergeCell ref="F48:G48"/>
  </mergeCells>
  <pageMargins left="0.70866141732283472" right="0.70866141732283472" top="0.74803149606299213" bottom="0.74803149606299213" header="0.31496062992125984" footer="0.31496062992125984"/>
  <pageSetup paperSize="9" scale="78" fitToHeight="3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80"/>
  <sheetViews>
    <sheetView topLeftCell="A22" zoomScaleNormal="100" zoomScaleSheetLayoutView="85" workbookViewId="0">
      <selection activeCell="F46" sqref="F46"/>
    </sheetView>
  </sheetViews>
  <sheetFormatPr defaultRowHeight="15" x14ac:dyDescent="0.25"/>
  <cols>
    <col min="1" max="1" width="2.85546875" style="1" customWidth="1"/>
    <col min="2" max="2" width="50.28515625" style="1" customWidth="1"/>
    <col min="3" max="3" width="14.5703125" style="1" customWidth="1"/>
    <col min="4" max="4" width="19.140625" style="1" customWidth="1"/>
    <col min="5" max="5" width="16" style="1" customWidth="1"/>
    <col min="6" max="6" width="14.140625" style="1" customWidth="1"/>
    <col min="7" max="7" width="20.140625" style="1" customWidth="1"/>
    <col min="8" max="8" width="14.14062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x14ac:dyDescent="0.25">
      <c r="B1" s="2"/>
      <c r="C1" s="2"/>
      <c r="D1" s="2"/>
      <c r="F1" s="4"/>
      <c r="I1" s="39" t="s">
        <v>91</v>
      </c>
    </row>
    <row r="2" spans="1:9" x14ac:dyDescent="0.25">
      <c r="B2" s="2"/>
      <c r="C2" s="2"/>
      <c r="D2" s="2"/>
      <c r="F2" s="12"/>
      <c r="I2" s="39" t="s">
        <v>77</v>
      </c>
    </row>
    <row r="3" spans="1:9" x14ac:dyDescent="0.25">
      <c r="B3" s="2"/>
      <c r="C3" s="2"/>
      <c r="D3" s="2"/>
      <c r="F3" s="12"/>
      <c r="I3" s="39" t="s">
        <v>78</v>
      </c>
    </row>
    <row r="4" spans="1:9" x14ac:dyDescent="0.25">
      <c r="B4" s="4"/>
      <c r="C4" s="2"/>
      <c r="D4" s="2"/>
      <c r="F4" s="4"/>
      <c r="I4" s="39" t="s">
        <v>46</v>
      </c>
    </row>
    <row r="5" spans="1:9" ht="12.75" customHeight="1" x14ac:dyDescent="0.25">
      <c r="A5" s="5"/>
      <c r="B5" s="2"/>
      <c r="D5" s="38" t="s">
        <v>57</v>
      </c>
      <c r="E5" s="2"/>
      <c r="F5" s="2"/>
      <c r="G5" s="2"/>
      <c r="H5" s="2"/>
    </row>
    <row r="6" spans="1:9" ht="12.75" customHeight="1" x14ac:dyDescent="0.25">
      <c r="A6" s="5"/>
      <c r="B6" s="2"/>
      <c r="D6" s="38" t="s">
        <v>84</v>
      </c>
      <c r="E6" s="2"/>
      <c r="F6" s="2"/>
      <c r="G6" s="2"/>
      <c r="H6" s="2"/>
    </row>
    <row r="7" spans="1:9" ht="12.75" customHeight="1" x14ac:dyDescent="0.25">
      <c r="A7" s="5"/>
      <c r="B7" s="2"/>
      <c r="D7" s="38" t="s">
        <v>58</v>
      </c>
      <c r="E7" s="2"/>
      <c r="F7" s="2"/>
      <c r="G7" s="2"/>
      <c r="H7" s="2"/>
    </row>
    <row r="8" spans="1:9" x14ac:dyDescent="0.25">
      <c r="A8" s="2"/>
      <c r="B8" s="2"/>
      <c r="C8" s="2"/>
      <c r="D8" s="2"/>
      <c r="E8" s="2"/>
      <c r="F8" s="2"/>
      <c r="G8" s="2"/>
      <c r="H8" s="2"/>
    </row>
    <row r="9" spans="1:9" s="2" customFormat="1" ht="14.25" customHeight="1" x14ac:dyDescent="0.25">
      <c r="A9" s="22" t="s">
        <v>92</v>
      </c>
      <c r="F9" s="6"/>
    </row>
    <row r="10" spans="1:9" s="2" customFormat="1" ht="14.25" customHeight="1" x14ac:dyDescent="0.25">
      <c r="A10" s="22" t="s">
        <v>209</v>
      </c>
      <c r="F10" s="6"/>
    </row>
    <row r="11" spans="1:9" s="2" customFormat="1" ht="14.25" customHeight="1" x14ac:dyDescent="0.25">
      <c r="A11" s="22"/>
      <c r="F11" s="6"/>
    </row>
    <row r="12" spans="1:9" s="24" customFormat="1" ht="14.25" customHeight="1" x14ac:dyDescent="0.25">
      <c r="A12" s="23" t="s">
        <v>248</v>
      </c>
      <c r="F12" s="11"/>
    </row>
    <row r="13" spans="1:9" s="24" customFormat="1" ht="14.25" customHeight="1" x14ac:dyDescent="0.25">
      <c r="A13" s="23" t="s">
        <v>27</v>
      </c>
      <c r="F13" s="11"/>
    </row>
    <row r="14" spans="1:9" s="24" customFormat="1" ht="14.25" customHeight="1" x14ac:dyDescent="0.25">
      <c r="A14" s="23" t="s">
        <v>206</v>
      </c>
      <c r="F14" s="11"/>
    </row>
    <row r="15" spans="1:9" s="2" customFormat="1" ht="14.25" customHeight="1" x14ac:dyDescent="0.25">
      <c r="A15" s="22" t="s">
        <v>186</v>
      </c>
      <c r="F15" s="6"/>
    </row>
    <row r="16" spans="1:9" s="24" customFormat="1" ht="14.25" customHeight="1" x14ac:dyDescent="0.25">
      <c r="A16" s="23" t="s">
        <v>212</v>
      </c>
      <c r="F16" s="11"/>
    </row>
    <row r="17" spans="1:8" s="2" customFormat="1" ht="14.25" customHeight="1" x14ac:dyDescent="0.25">
      <c r="A17" s="22" t="s">
        <v>222</v>
      </c>
      <c r="F17" s="6"/>
    </row>
    <row r="18" spans="1:8" s="2" customFormat="1" ht="14.25" customHeight="1" x14ac:dyDescent="0.25">
      <c r="A18" s="22" t="s">
        <v>223</v>
      </c>
      <c r="F18" s="6"/>
    </row>
    <row r="19" spans="1:8" s="2" customFormat="1" ht="14.25" customHeight="1" x14ac:dyDescent="0.25">
      <c r="A19" s="22" t="s">
        <v>27</v>
      </c>
      <c r="F19" s="6"/>
    </row>
    <row r="20" spans="1:8" s="24" customFormat="1" ht="14.25" customHeight="1" x14ac:dyDescent="0.25">
      <c r="A20" s="23" t="s">
        <v>76</v>
      </c>
      <c r="F20" s="11"/>
    </row>
    <row r="21" spans="1:8" s="2" customFormat="1" ht="14.25" customHeight="1" x14ac:dyDescent="0.25">
      <c r="A21" s="22" t="s">
        <v>86</v>
      </c>
      <c r="F21" s="6"/>
    </row>
    <row r="22" spans="1:8" s="2" customFormat="1" ht="14.25" customHeight="1" x14ac:dyDescent="0.25">
      <c r="A22" s="22" t="s">
        <v>234</v>
      </c>
      <c r="F22" s="6"/>
    </row>
    <row r="23" spans="1:8" s="2" customFormat="1" ht="14.25" customHeight="1" x14ac:dyDescent="0.25">
      <c r="A23" s="22" t="s">
        <v>235</v>
      </c>
      <c r="F23" s="6"/>
    </row>
    <row r="24" spans="1:8" s="2" customFormat="1" ht="14.25" customHeight="1" x14ac:dyDescent="0.25">
      <c r="A24" s="22" t="s">
        <v>232</v>
      </c>
      <c r="F24" s="6"/>
    </row>
    <row r="25" spans="1:8" s="2" customFormat="1" ht="14.25" customHeight="1" x14ac:dyDescent="0.25">
      <c r="A25" s="22" t="s">
        <v>233</v>
      </c>
      <c r="F25" s="6"/>
    </row>
    <row r="26" spans="1:8" s="2" customFormat="1" ht="14.25" customHeight="1" x14ac:dyDescent="0.25">
      <c r="A26" s="22" t="s">
        <v>236</v>
      </c>
      <c r="F26" s="6"/>
    </row>
    <row r="27" spans="1:8" s="2" customFormat="1" ht="14.25" customHeight="1" x14ac:dyDescent="0.25">
      <c r="A27" s="22" t="s">
        <v>225</v>
      </c>
      <c r="F27" s="6"/>
    </row>
    <row r="28" spans="1:8" s="2" customFormat="1" ht="14.25" customHeight="1" x14ac:dyDescent="0.25">
      <c r="A28" s="22"/>
      <c r="F28" s="6"/>
    </row>
    <row r="29" spans="1:8" x14ac:dyDescent="0.25">
      <c r="A29" s="22" t="s">
        <v>226</v>
      </c>
      <c r="B29" s="2"/>
      <c r="C29" s="2"/>
      <c r="D29" s="2"/>
      <c r="E29" s="2"/>
      <c r="F29" s="2"/>
      <c r="G29" s="2"/>
      <c r="H29" s="2"/>
    </row>
    <row r="30" spans="1:8" s="2" customFormat="1" ht="14.25" customHeight="1" x14ac:dyDescent="0.25">
      <c r="A30" s="22" t="s">
        <v>227</v>
      </c>
      <c r="F30" s="6"/>
    </row>
    <row r="31" spans="1:8" x14ac:dyDescent="0.25">
      <c r="A31" s="3" t="s">
        <v>27</v>
      </c>
      <c r="B31" s="2"/>
      <c r="C31" s="2"/>
      <c r="D31" s="2"/>
      <c r="E31" s="2"/>
      <c r="F31" s="2"/>
      <c r="G31" s="2"/>
      <c r="H31" s="2"/>
    </row>
    <row r="32" spans="1:8" s="2" customFormat="1" ht="14.25" customHeight="1" x14ac:dyDescent="0.25">
      <c r="A32" s="22" t="s">
        <v>228</v>
      </c>
      <c r="F32" s="6"/>
    </row>
    <row r="33" spans="1:9" s="2" customFormat="1" ht="14.25" customHeight="1" x14ac:dyDescent="0.25">
      <c r="A33" s="22" t="s">
        <v>229</v>
      </c>
      <c r="F33" s="6"/>
    </row>
    <row r="34" spans="1:9" s="2" customFormat="1" ht="14.25" customHeight="1" x14ac:dyDescent="0.25">
      <c r="A34" s="22"/>
      <c r="F34" s="6"/>
    </row>
    <row r="35" spans="1:9" x14ac:dyDescent="0.25">
      <c r="A35" s="22" t="s">
        <v>95</v>
      </c>
      <c r="B35" s="2"/>
      <c r="C35" s="2"/>
      <c r="D35" s="2"/>
      <c r="E35" s="2"/>
      <c r="F35" s="2"/>
      <c r="G35" s="2"/>
      <c r="H35" s="2"/>
    </row>
    <row r="36" spans="1:9" x14ac:dyDescent="0.25">
      <c r="A36" s="22" t="s">
        <v>94</v>
      </c>
      <c r="B36" s="2"/>
      <c r="C36" s="2"/>
      <c r="D36" s="2"/>
      <c r="E36" s="2"/>
      <c r="F36" s="2"/>
      <c r="G36" s="2"/>
      <c r="H36" s="2"/>
    </row>
    <row r="37" spans="1:9" x14ac:dyDescent="0.25">
      <c r="A37" s="22"/>
      <c r="B37" s="2"/>
      <c r="C37" s="2"/>
      <c r="D37" s="2"/>
      <c r="E37" s="2"/>
      <c r="F37" s="2"/>
      <c r="G37" s="2"/>
      <c r="H37" s="2"/>
    </row>
    <row r="38" spans="1:9" s="2" customFormat="1" ht="14.25" customHeight="1" x14ac:dyDescent="0.25">
      <c r="A38" s="23" t="s">
        <v>207</v>
      </c>
      <c r="F38" s="6"/>
    </row>
    <row r="39" spans="1:9" s="2" customFormat="1" ht="14.25" customHeight="1" x14ac:dyDescent="0.25">
      <c r="A39" s="23" t="s">
        <v>230</v>
      </c>
      <c r="F39" s="6"/>
    </row>
    <row r="40" spans="1:9" s="2" customFormat="1" ht="14.25" customHeight="1" x14ac:dyDescent="0.25">
      <c r="A40" s="22" t="s">
        <v>98</v>
      </c>
      <c r="F40" s="6"/>
    </row>
    <row r="41" spans="1:9" s="2" customFormat="1" ht="14.25" customHeight="1" x14ac:dyDescent="0.25">
      <c r="A41" s="22" t="s">
        <v>97</v>
      </c>
      <c r="F41" s="6"/>
    </row>
    <row r="42" spans="1:9" s="2" customFormat="1" ht="14.25" customHeight="1" x14ac:dyDescent="0.25">
      <c r="A42" s="22" t="s">
        <v>96</v>
      </c>
      <c r="F42" s="6"/>
    </row>
    <row r="43" spans="1:9" ht="15.75" thickBot="1" x14ac:dyDescent="0.3">
      <c r="A43" s="3"/>
      <c r="B43" s="2"/>
      <c r="C43" s="2"/>
      <c r="D43" s="2"/>
      <c r="E43" s="2"/>
      <c r="F43" s="2"/>
      <c r="G43" s="2"/>
      <c r="H43" s="2"/>
    </row>
    <row r="44" spans="1:9" ht="35.25" customHeight="1" thickBot="1" x14ac:dyDescent="0.3">
      <c r="B44" s="66" t="s">
        <v>28</v>
      </c>
      <c r="C44" s="66" t="s">
        <v>38</v>
      </c>
      <c r="D44" s="68" t="s">
        <v>26</v>
      </c>
      <c r="E44" s="69"/>
      <c r="F44" s="68" t="s">
        <v>1</v>
      </c>
      <c r="G44" s="70"/>
      <c r="H44" s="69"/>
      <c r="I44" s="2"/>
    </row>
    <row r="45" spans="1:9" ht="35.25" customHeight="1" thickBot="1" x14ac:dyDescent="0.3">
      <c r="B45" s="67"/>
      <c r="C45" s="67"/>
      <c r="D45" s="28" t="s">
        <v>2</v>
      </c>
      <c r="E45" s="28" t="s">
        <v>3</v>
      </c>
      <c r="F45" s="28" t="s">
        <v>5</v>
      </c>
      <c r="G45" s="28" t="s">
        <v>6</v>
      </c>
      <c r="H45" s="28" t="s">
        <v>7</v>
      </c>
      <c r="I45" s="2"/>
    </row>
    <row r="46" spans="1:9" ht="108.75" thickBot="1" x14ac:dyDescent="0.3">
      <c r="B46" s="36" t="s">
        <v>247</v>
      </c>
      <c r="C46" s="31">
        <v>0</v>
      </c>
      <c r="D46" s="31">
        <v>0</v>
      </c>
      <c r="E46" s="31">
        <v>0</v>
      </c>
      <c r="F46" s="31">
        <v>381</v>
      </c>
      <c r="G46" s="31">
        <v>0</v>
      </c>
      <c r="H46" s="31">
        <v>0</v>
      </c>
      <c r="I46" s="2"/>
    </row>
    <row r="47" spans="1:9" ht="54.75" thickBot="1" x14ac:dyDescent="0.3">
      <c r="B47" s="36" t="s">
        <v>231</v>
      </c>
      <c r="C47" s="31">
        <v>0</v>
      </c>
      <c r="D47" s="31">
        <v>0</v>
      </c>
      <c r="E47" s="31">
        <v>0</v>
      </c>
      <c r="F47" s="43">
        <v>1</v>
      </c>
      <c r="G47" s="31">
        <v>0</v>
      </c>
      <c r="H47" s="31">
        <v>0</v>
      </c>
      <c r="I47" s="2"/>
    </row>
    <row r="48" spans="1:9" ht="81.75" thickBot="1" x14ac:dyDescent="0.3">
      <c r="B48" s="36" t="s">
        <v>48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2"/>
    </row>
    <row r="49" spans="2:9" ht="68.25" thickBot="1" x14ac:dyDescent="0.3">
      <c r="B49" s="36" t="s">
        <v>49</v>
      </c>
      <c r="C49" s="31">
        <v>0</v>
      </c>
      <c r="D49" s="31">
        <v>0</v>
      </c>
      <c r="E49" s="31">
        <v>0</v>
      </c>
      <c r="F49" s="31">
        <v>54935</v>
      </c>
      <c r="G49" s="31">
        <v>0</v>
      </c>
      <c r="H49" s="31">
        <v>0</v>
      </c>
      <c r="I49" s="2"/>
    </row>
    <row r="50" spans="2:9" ht="25.5" customHeight="1" thickBot="1" x14ac:dyDescent="0.3">
      <c r="B50" s="36" t="s">
        <v>50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2"/>
    </row>
    <row r="51" spans="2:9" ht="81.75" thickBot="1" x14ac:dyDescent="0.3">
      <c r="B51" s="36" t="s">
        <v>51</v>
      </c>
      <c r="C51" s="31">
        <v>0</v>
      </c>
      <c r="D51" s="31">
        <v>0</v>
      </c>
      <c r="E51" s="31">
        <v>0</v>
      </c>
      <c r="F51" s="31">
        <v>54935</v>
      </c>
      <c r="G51" s="31">
        <v>0</v>
      </c>
      <c r="H51" s="31">
        <v>0</v>
      </c>
      <c r="I51" s="2"/>
    </row>
    <row r="52" spans="2:9" x14ac:dyDescent="0.25">
      <c r="B52" s="2"/>
      <c r="C52" s="2"/>
      <c r="D52" s="2"/>
      <c r="E52" s="2"/>
      <c r="F52" s="2"/>
      <c r="G52" s="2"/>
      <c r="H52" s="2"/>
      <c r="I52" s="2"/>
    </row>
    <row r="53" spans="2:9" x14ac:dyDescent="0.25">
      <c r="B53" s="22" t="s">
        <v>237</v>
      </c>
      <c r="C53" s="2"/>
      <c r="D53" s="2"/>
      <c r="E53" s="2"/>
      <c r="F53" s="2"/>
      <c r="G53" s="2"/>
      <c r="H53" s="2"/>
      <c r="I53" s="2"/>
    </row>
    <row r="54" spans="2:9" x14ac:dyDescent="0.25">
      <c r="B54" s="2"/>
      <c r="C54" s="2"/>
      <c r="D54" s="2"/>
      <c r="E54" s="2"/>
      <c r="F54" s="2"/>
      <c r="G54" s="2"/>
      <c r="H54" s="2"/>
      <c r="I54" s="2"/>
    </row>
    <row r="55" spans="2:9" x14ac:dyDescent="0.25">
      <c r="B55" s="22" t="s">
        <v>35</v>
      </c>
      <c r="C55" s="2"/>
      <c r="D55" s="2"/>
      <c r="E55" s="2"/>
      <c r="F55" s="2"/>
      <c r="G55" s="2"/>
      <c r="H55" s="2"/>
      <c r="I55" s="2"/>
    </row>
    <row r="56" spans="2:9" ht="15.75" thickBot="1" x14ac:dyDescent="0.3">
      <c r="B56" s="22"/>
      <c r="C56" s="2"/>
      <c r="D56" s="2"/>
      <c r="E56" s="2"/>
      <c r="F56" s="2"/>
      <c r="G56" s="2"/>
      <c r="H56" s="2"/>
      <c r="I56" s="2"/>
    </row>
    <row r="57" spans="2:9" s="13" customFormat="1" ht="78" customHeight="1" thickBot="1" x14ac:dyDescent="0.3">
      <c r="B57" s="28" t="s">
        <v>29</v>
      </c>
      <c r="C57" s="28" t="s">
        <v>30</v>
      </c>
      <c r="D57" s="28" t="s">
        <v>31</v>
      </c>
      <c r="E57" s="28" t="s">
        <v>32</v>
      </c>
      <c r="F57" s="28" t="s">
        <v>33</v>
      </c>
      <c r="G57" s="28" t="s">
        <v>34</v>
      </c>
      <c r="H57" s="28" t="s">
        <v>32</v>
      </c>
      <c r="I57" s="28" t="s">
        <v>52</v>
      </c>
    </row>
    <row r="58" spans="2:9" ht="149.25" thickBot="1" x14ac:dyDescent="0.3">
      <c r="B58" s="36" t="s">
        <v>238</v>
      </c>
      <c r="C58" s="31">
        <v>381</v>
      </c>
      <c r="D58" s="31"/>
      <c r="E58" s="31"/>
      <c r="F58" s="31">
        <v>54935</v>
      </c>
      <c r="G58" s="31">
        <v>0</v>
      </c>
      <c r="H58" s="31">
        <f>F58-G58</f>
        <v>54935</v>
      </c>
      <c r="I58" s="35" t="s">
        <v>239</v>
      </c>
    </row>
    <row r="59" spans="2:9" x14ac:dyDescent="0.25">
      <c r="B59" s="2"/>
      <c r="C59" s="2"/>
      <c r="D59" s="2"/>
      <c r="E59" s="2"/>
      <c r="F59" s="2"/>
      <c r="G59" s="2"/>
      <c r="H59" s="2"/>
      <c r="I59" s="2"/>
    </row>
    <row r="60" spans="2:9" x14ac:dyDescent="0.25">
      <c r="B60" s="2"/>
      <c r="C60" s="2"/>
      <c r="D60" s="2"/>
      <c r="E60" s="2"/>
      <c r="F60" s="2"/>
      <c r="G60" s="2"/>
      <c r="H60" s="2"/>
      <c r="I60" s="2"/>
    </row>
    <row r="61" spans="2:9" x14ac:dyDescent="0.25">
      <c r="B61" s="2"/>
      <c r="C61" s="2"/>
      <c r="D61" s="2"/>
      <c r="E61" s="2"/>
      <c r="F61" s="2"/>
      <c r="G61" s="2"/>
      <c r="H61" s="2"/>
      <c r="I61" s="2"/>
    </row>
    <row r="62" spans="2:9" x14ac:dyDescent="0.25">
      <c r="B62" s="2"/>
      <c r="C62" s="2"/>
      <c r="D62" s="2"/>
      <c r="E62" s="2"/>
      <c r="F62" s="2"/>
      <c r="G62" s="2"/>
      <c r="H62" s="2"/>
      <c r="I62" s="2"/>
    </row>
    <row r="63" spans="2:9" x14ac:dyDescent="0.25">
      <c r="B63" s="2"/>
      <c r="C63" s="2"/>
      <c r="D63" s="2"/>
      <c r="E63" s="2"/>
      <c r="F63" s="2"/>
      <c r="G63" s="2"/>
      <c r="H63" s="2"/>
      <c r="I63" s="2"/>
    </row>
    <row r="64" spans="2:9" x14ac:dyDescent="0.25">
      <c r="B64" s="22" t="s">
        <v>36</v>
      </c>
      <c r="C64" s="2"/>
      <c r="D64" s="2"/>
      <c r="E64" s="2"/>
      <c r="F64" s="2"/>
      <c r="G64" s="2"/>
      <c r="H64" s="2"/>
      <c r="I64" s="2"/>
    </row>
    <row r="65" spans="2:9" ht="15.75" thickBot="1" x14ac:dyDescent="0.3">
      <c r="B65" s="3"/>
      <c r="C65" s="2"/>
      <c r="D65" s="2"/>
      <c r="E65" s="2"/>
      <c r="F65" s="2"/>
      <c r="G65" s="2"/>
      <c r="H65" s="2"/>
      <c r="I65" s="2"/>
    </row>
    <row r="66" spans="2:9" s="13" customFormat="1" ht="82.5" customHeight="1" thickBot="1" x14ac:dyDescent="0.3">
      <c r="B66" s="28" t="s">
        <v>29</v>
      </c>
      <c r="C66" s="28" t="s">
        <v>30</v>
      </c>
      <c r="D66" s="28" t="s">
        <v>31</v>
      </c>
      <c r="E66" s="28" t="s">
        <v>32</v>
      </c>
      <c r="F66" s="28" t="s">
        <v>33</v>
      </c>
      <c r="G66" s="28" t="s">
        <v>34</v>
      </c>
      <c r="H66" s="28" t="s">
        <v>32</v>
      </c>
      <c r="I66" s="28" t="s">
        <v>52</v>
      </c>
    </row>
    <row r="67" spans="2:9" ht="41.25" thickBot="1" x14ac:dyDescent="0.3">
      <c r="B67" s="36" t="s">
        <v>238</v>
      </c>
      <c r="C67" s="31"/>
      <c r="D67" s="31"/>
      <c r="E67" s="31"/>
      <c r="F67" s="31"/>
      <c r="G67" s="31"/>
      <c r="H67" s="31"/>
      <c r="I67" s="31"/>
    </row>
    <row r="68" spans="2:9" ht="69" customHeight="1" x14ac:dyDescent="0.25">
      <c r="B68" s="21"/>
      <c r="C68" s="27"/>
      <c r="D68" s="2"/>
      <c r="E68" s="26"/>
      <c r="F68" s="27"/>
      <c r="G68" s="26"/>
      <c r="H68" s="26"/>
      <c r="I68" s="26"/>
    </row>
    <row r="69" spans="2:9" x14ac:dyDescent="0.25">
      <c r="B69" s="22" t="s">
        <v>37</v>
      </c>
      <c r="C69" s="2"/>
      <c r="D69" s="2"/>
      <c r="E69" s="2"/>
      <c r="F69" s="2"/>
      <c r="G69" s="2"/>
      <c r="H69" s="26"/>
      <c r="I69" s="26"/>
    </row>
    <row r="70" spans="2:9" ht="15.75" thickBot="1" x14ac:dyDescent="0.3">
      <c r="B70" s="3"/>
      <c r="C70" s="2"/>
      <c r="D70" s="2"/>
      <c r="E70" s="2"/>
      <c r="F70" s="2"/>
      <c r="G70" s="2"/>
      <c r="H70" s="2"/>
      <c r="I70" s="2"/>
    </row>
    <row r="71" spans="2:9" s="13" customFormat="1" ht="76.5" customHeight="1" thickBot="1" x14ac:dyDescent="0.3">
      <c r="B71" s="28" t="s">
        <v>29</v>
      </c>
      <c r="C71" s="28" t="s">
        <v>30</v>
      </c>
      <c r="D71" s="28" t="s">
        <v>31</v>
      </c>
      <c r="E71" s="28" t="s">
        <v>32</v>
      </c>
      <c r="F71" s="28" t="s">
        <v>33</v>
      </c>
      <c r="G71" s="28" t="s">
        <v>34</v>
      </c>
      <c r="H71" s="28" t="s">
        <v>32</v>
      </c>
      <c r="I71" s="28" t="s">
        <v>52</v>
      </c>
    </row>
    <row r="72" spans="2:9" ht="41.25" thickBot="1" x14ac:dyDescent="0.3">
      <c r="B72" s="36" t="s">
        <v>238</v>
      </c>
      <c r="C72" s="31"/>
      <c r="D72" s="31"/>
      <c r="E72" s="31"/>
      <c r="F72" s="31"/>
      <c r="G72" s="31"/>
      <c r="H72" s="31"/>
      <c r="I72" s="31"/>
    </row>
    <row r="73" spans="2:9" s="2" customFormat="1" x14ac:dyDescent="0.25">
      <c r="C73" s="3"/>
      <c r="E73" s="3"/>
      <c r="F73" s="3"/>
    </row>
    <row r="74" spans="2:9" s="2" customFormat="1" x14ac:dyDescent="0.25">
      <c r="B74" s="3"/>
      <c r="D74" s="3"/>
      <c r="E74" s="3"/>
    </row>
    <row r="75" spans="2:9" s="2" customFormat="1" ht="14.25" customHeight="1" x14ac:dyDescent="0.25">
      <c r="B75" s="22" t="s">
        <v>59</v>
      </c>
      <c r="D75" s="25"/>
      <c r="E75" s="10"/>
      <c r="G75" s="10" t="s">
        <v>219</v>
      </c>
      <c r="H75" s="10"/>
    </row>
    <row r="76" spans="2:9" s="2" customFormat="1" ht="14.25" customHeight="1" x14ac:dyDescent="0.25">
      <c r="B76" s="22"/>
      <c r="D76" s="27" t="s">
        <v>88</v>
      </c>
      <c r="E76" s="26"/>
      <c r="F76" s="26"/>
      <c r="G76" s="27" t="s">
        <v>90</v>
      </c>
      <c r="H76" s="26"/>
    </row>
    <row r="77" spans="2:9" s="2" customFormat="1" x14ac:dyDescent="0.25">
      <c r="C77" s="21" t="s">
        <v>89</v>
      </c>
    </row>
    <row r="78" spans="2:9" s="2" customFormat="1" ht="14.25" customHeight="1" x14ac:dyDescent="0.25">
      <c r="B78" s="22" t="s">
        <v>87</v>
      </c>
      <c r="D78" s="25"/>
      <c r="E78" s="10"/>
      <c r="G78" s="10" t="s">
        <v>220</v>
      </c>
      <c r="H78" s="10"/>
    </row>
    <row r="79" spans="2:9" s="2" customFormat="1" ht="14.25" customHeight="1" x14ac:dyDescent="0.25">
      <c r="B79" s="22"/>
      <c r="D79" s="27" t="s">
        <v>88</v>
      </c>
      <c r="E79" s="26"/>
      <c r="F79" s="26"/>
      <c r="G79" s="27" t="s">
        <v>90</v>
      </c>
      <c r="H79" s="26"/>
    </row>
    <row r="80" spans="2:9" s="2" customFormat="1" x14ac:dyDescent="0.25"/>
  </sheetData>
  <mergeCells count="4">
    <mergeCell ref="B44:B45"/>
    <mergeCell ref="C44:C45"/>
    <mergeCell ref="D44:E44"/>
    <mergeCell ref="F44:H44"/>
  </mergeCells>
  <pageMargins left="0.70866141732283472" right="0.70866141732283472" top="0.74803149606299213" bottom="0.74803149606299213" header="0.31496062992125984" footer="0.31496062992125984"/>
  <pageSetup paperSize="9" scale="78" fitToHeight="3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05"/>
  <sheetViews>
    <sheetView topLeftCell="A70" zoomScaleNormal="100" zoomScaleSheetLayoutView="85" workbookViewId="0">
      <selection activeCell="G76" sqref="G76:H78"/>
    </sheetView>
  </sheetViews>
  <sheetFormatPr defaultRowHeight="15" x14ac:dyDescent="0.25"/>
  <cols>
    <col min="1" max="1" width="2.85546875" style="1" customWidth="1"/>
    <col min="2" max="2" width="50.28515625" style="1" customWidth="1"/>
    <col min="3" max="3" width="14.5703125" style="1" customWidth="1"/>
    <col min="4" max="4" width="19.140625" style="1" customWidth="1"/>
    <col min="5" max="5" width="16" style="1" customWidth="1"/>
    <col min="6" max="6" width="14.140625" style="1" customWidth="1"/>
    <col min="7" max="7" width="20.140625" style="1" customWidth="1"/>
    <col min="8" max="8" width="14.140625" style="1" customWidth="1"/>
    <col min="9" max="9" width="18.5703125" style="1" customWidth="1"/>
    <col min="10" max="10" width="15.140625" style="1" customWidth="1"/>
    <col min="11" max="16384" width="9.140625" style="1"/>
  </cols>
  <sheetData>
    <row r="1" spans="1:9" x14ac:dyDescent="0.25">
      <c r="A1" s="2"/>
      <c r="B1" s="2"/>
      <c r="C1" s="2"/>
      <c r="E1" s="4"/>
      <c r="I1" s="39" t="s">
        <v>91</v>
      </c>
    </row>
    <row r="2" spans="1:9" x14ac:dyDescent="0.25">
      <c r="A2" s="2"/>
      <c r="B2" s="2"/>
      <c r="C2" s="2"/>
      <c r="E2" s="12"/>
      <c r="I2" s="39" t="s">
        <v>77</v>
      </c>
    </row>
    <row r="3" spans="1:9" x14ac:dyDescent="0.25">
      <c r="A3" s="2"/>
      <c r="B3" s="2"/>
      <c r="C3" s="2"/>
      <c r="E3" s="12"/>
      <c r="I3" s="39" t="s">
        <v>78</v>
      </c>
    </row>
    <row r="4" spans="1:9" x14ac:dyDescent="0.25">
      <c r="A4" s="4"/>
      <c r="B4" s="2"/>
      <c r="C4" s="2"/>
      <c r="E4" s="4"/>
      <c r="I4" s="39" t="s">
        <v>46</v>
      </c>
    </row>
    <row r="5" spans="1:9" x14ac:dyDescent="0.25">
      <c r="A5" s="2"/>
      <c r="B5" s="2"/>
      <c r="C5" s="2"/>
      <c r="D5" s="2"/>
      <c r="E5" s="2"/>
      <c r="F5" s="2"/>
      <c r="G5" s="2"/>
    </row>
    <row r="6" spans="1:9" ht="12.75" customHeight="1" x14ac:dyDescent="0.25">
      <c r="A6" s="2"/>
      <c r="D6" s="38" t="s">
        <v>57</v>
      </c>
      <c r="E6" s="2"/>
      <c r="F6" s="2"/>
      <c r="G6" s="2"/>
    </row>
    <row r="7" spans="1:9" ht="12.75" customHeight="1" x14ac:dyDescent="0.25">
      <c r="A7" s="2"/>
      <c r="D7" s="38" t="s">
        <v>84</v>
      </c>
      <c r="E7" s="2"/>
      <c r="F7" s="2"/>
      <c r="G7" s="2"/>
    </row>
    <row r="8" spans="1:9" ht="12.75" customHeight="1" x14ac:dyDescent="0.25">
      <c r="A8" s="2"/>
      <c r="D8" s="38" t="s">
        <v>58</v>
      </c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s="2" customFormat="1" ht="14.25" customHeight="1" x14ac:dyDescent="0.25">
      <c r="A10" s="22" t="s">
        <v>92</v>
      </c>
      <c r="F10" s="6"/>
    </row>
    <row r="11" spans="1:9" s="2" customFormat="1" ht="14.25" customHeight="1" x14ac:dyDescent="0.25">
      <c r="A11" s="22" t="s">
        <v>210</v>
      </c>
      <c r="F11" s="6"/>
    </row>
    <row r="12" spans="1:9" s="2" customFormat="1" ht="14.25" customHeight="1" x14ac:dyDescent="0.25">
      <c r="A12" s="22"/>
      <c r="F12" s="6"/>
    </row>
    <row r="13" spans="1:9" s="24" customFormat="1" ht="14.25" customHeight="1" x14ac:dyDescent="0.25">
      <c r="A13" s="23" t="s">
        <v>204</v>
      </c>
      <c r="F13" s="11"/>
    </row>
    <row r="14" spans="1:9" s="24" customFormat="1" ht="14.25" customHeight="1" x14ac:dyDescent="0.25">
      <c r="A14" s="23" t="s">
        <v>27</v>
      </c>
      <c r="F14" s="11"/>
    </row>
    <row r="15" spans="1:9" s="24" customFormat="1" ht="14.25" customHeight="1" x14ac:dyDescent="0.25">
      <c r="A15" s="23" t="s">
        <v>206</v>
      </c>
      <c r="F15" s="11"/>
    </row>
    <row r="16" spans="1:9" s="24" customFormat="1" ht="14.25" customHeight="1" x14ac:dyDescent="0.25">
      <c r="A16" s="22" t="s">
        <v>187</v>
      </c>
      <c r="F16" s="11"/>
    </row>
    <row r="17" spans="1:6" s="24" customFormat="1" ht="14.25" customHeight="1" x14ac:dyDescent="0.25">
      <c r="A17" s="22" t="s">
        <v>188</v>
      </c>
      <c r="F17" s="11"/>
    </row>
    <row r="18" spans="1:6" s="24" customFormat="1" ht="14.25" customHeight="1" x14ac:dyDescent="0.25">
      <c r="A18" s="22" t="s">
        <v>93</v>
      </c>
      <c r="F18" s="11"/>
    </row>
    <row r="19" spans="1:6" s="2" customFormat="1" ht="14.25" customHeight="1" x14ac:dyDescent="0.25">
      <c r="A19" s="22" t="s">
        <v>183</v>
      </c>
      <c r="F19" s="6"/>
    </row>
    <row r="20" spans="1:6" s="2" customFormat="1" ht="14.25" customHeight="1" x14ac:dyDescent="0.25">
      <c r="A20" s="22" t="s">
        <v>189</v>
      </c>
      <c r="F20" s="6"/>
    </row>
    <row r="21" spans="1:6" s="2" customFormat="1" ht="14.25" customHeight="1" x14ac:dyDescent="0.25">
      <c r="A21" s="22" t="s">
        <v>190</v>
      </c>
      <c r="F21" s="6"/>
    </row>
    <row r="22" spans="1:6" s="2" customFormat="1" ht="14.25" customHeight="1" x14ac:dyDescent="0.25">
      <c r="A22" s="22" t="s">
        <v>122</v>
      </c>
      <c r="F22" s="6"/>
    </row>
    <row r="23" spans="1:6" s="2" customFormat="1" ht="14.25" customHeight="1" x14ac:dyDescent="0.25">
      <c r="A23" s="22" t="s">
        <v>191</v>
      </c>
      <c r="F23" s="6"/>
    </row>
    <row r="24" spans="1:6" s="2" customFormat="1" ht="14.25" customHeight="1" x14ac:dyDescent="0.25">
      <c r="A24" s="22" t="s">
        <v>192</v>
      </c>
      <c r="F24" s="6"/>
    </row>
    <row r="25" spans="1:6" s="2" customFormat="1" ht="14.25" customHeight="1" x14ac:dyDescent="0.25">
      <c r="A25" s="22" t="s">
        <v>123</v>
      </c>
      <c r="F25" s="6"/>
    </row>
    <row r="26" spans="1:6" s="2" customFormat="1" ht="14.25" customHeight="1" x14ac:dyDescent="0.25">
      <c r="A26" s="22" t="s">
        <v>193</v>
      </c>
      <c r="F26" s="6"/>
    </row>
    <row r="27" spans="1:6" s="2" customFormat="1" ht="14.25" customHeight="1" x14ac:dyDescent="0.25">
      <c r="A27" s="22" t="s">
        <v>194</v>
      </c>
      <c r="F27" s="6"/>
    </row>
    <row r="28" spans="1:6" s="2" customFormat="1" ht="14.25" customHeight="1" x14ac:dyDescent="0.25">
      <c r="A28" s="22" t="s">
        <v>195</v>
      </c>
      <c r="F28" s="6"/>
    </row>
    <row r="29" spans="1:6" s="2" customFormat="1" ht="14.25" customHeight="1" x14ac:dyDescent="0.25">
      <c r="A29" s="22" t="s">
        <v>188</v>
      </c>
      <c r="F29" s="6"/>
    </row>
    <row r="30" spans="1:6" s="2" customFormat="1" ht="14.25" customHeight="1" x14ac:dyDescent="0.25">
      <c r="A30" s="22" t="s">
        <v>196</v>
      </c>
      <c r="F30" s="6"/>
    </row>
    <row r="31" spans="1:6" s="2" customFormat="1" ht="14.25" customHeight="1" x14ac:dyDescent="0.25">
      <c r="A31" s="22" t="s">
        <v>197</v>
      </c>
      <c r="F31" s="6"/>
    </row>
    <row r="32" spans="1:6" s="2" customFormat="1" ht="14.25" customHeight="1" x14ac:dyDescent="0.25">
      <c r="A32" s="22" t="s">
        <v>124</v>
      </c>
      <c r="F32" s="6"/>
    </row>
    <row r="33" spans="1:6" s="2" customFormat="1" ht="14.25" customHeight="1" x14ac:dyDescent="0.25">
      <c r="A33" s="22" t="s">
        <v>198</v>
      </c>
      <c r="F33" s="6"/>
    </row>
    <row r="34" spans="1:6" s="2" customFormat="1" ht="14.25" customHeight="1" x14ac:dyDescent="0.25">
      <c r="A34" s="22" t="s">
        <v>126</v>
      </c>
      <c r="F34" s="6"/>
    </row>
    <row r="35" spans="1:6" s="2" customFormat="1" ht="14.25" customHeight="1" x14ac:dyDescent="0.25">
      <c r="A35" s="22" t="s">
        <v>125</v>
      </c>
      <c r="F35" s="6"/>
    </row>
    <row r="36" spans="1:6" s="2" customFormat="1" ht="14.25" customHeight="1" x14ac:dyDescent="0.25">
      <c r="A36" s="22" t="s">
        <v>199</v>
      </c>
      <c r="F36" s="6"/>
    </row>
    <row r="37" spans="1:6" s="2" customFormat="1" ht="14.25" customHeight="1" x14ac:dyDescent="0.25">
      <c r="A37" s="22" t="s">
        <v>200</v>
      </c>
      <c r="F37" s="6"/>
    </row>
    <row r="38" spans="1:6" s="2" customFormat="1" ht="14.25" customHeight="1" x14ac:dyDescent="0.25">
      <c r="A38" s="22" t="s">
        <v>201</v>
      </c>
      <c r="F38" s="6"/>
    </row>
    <row r="39" spans="1:6" s="2" customFormat="1" ht="14.25" customHeight="1" x14ac:dyDescent="0.25">
      <c r="A39" s="22" t="s">
        <v>202</v>
      </c>
      <c r="F39" s="6"/>
    </row>
    <row r="40" spans="1:6" s="2" customFormat="1" ht="14.25" customHeight="1" x14ac:dyDescent="0.25">
      <c r="A40" s="22" t="s">
        <v>203</v>
      </c>
      <c r="F40" s="6"/>
    </row>
    <row r="41" spans="1:6" s="2" customFormat="1" ht="14.25" customHeight="1" x14ac:dyDescent="0.25">
      <c r="A41" s="22" t="s">
        <v>185</v>
      </c>
      <c r="F41" s="6"/>
    </row>
    <row r="42" spans="1:6" s="2" customFormat="1" ht="14.25" customHeight="1" x14ac:dyDescent="0.25">
      <c r="A42" s="22" t="s">
        <v>184</v>
      </c>
      <c r="F42" s="6"/>
    </row>
    <row r="43" spans="1:6" s="2" customFormat="1" ht="14.25" customHeight="1" x14ac:dyDescent="0.25">
      <c r="A43" s="22" t="s">
        <v>186</v>
      </c>
      <c r="F43" s="6"/>
    </row>
    <row r="44" spans="1:6" s="2" customFormat="1" ht="14.25" customHeight="1" x14ac:dyDescent="0.25">
      <c r="A44" s="22" t="s">
        <v>211</v>
      </c>
      <c r="F44" s="6"/>
    </row>
    <row r="45" spans="1:6" s="2" customFormat="1" ht="14.25" customHeight="1" x14ac:dyDescent="0.25">
      <c r="A45" s="22" t="s">
        <v>213</v>
      </c>
      <c r="F45" s="6"/>
    </row>
    <row r="46" spans="1:6" s="2" customFormat="1" ht="14.25" customHeight="1" x14ac:dyDescent="0.25">
      <c r="A46" s="22" t="s">
        <v>240</v>
      </c>
      <c r="F46" s="6"/>
    </row>
    <row r="47" spans="1:6" s="2" customFormat="1" ht="14.25" customHeight="1" x14ac:dyDescent="0.25">
      <c r="A47" s="22"/>
      <c r="F47" s="6"/>
    </row>
    <row r="48" spans="1:6" s="2" customFormat="1" ht="14.25" customHeight="1" x14ac:dyDescent="0.25">
      <c r="A48" s="22"/>
      <c r="F48" s="6"/>
    </row>
    <row r="49" spans="1:8" s="24" customFormat="1" ht="14.25" customHeight="1" x14ac:dyDescent="0.25">
      <c r="A49" s="23" t="s">
        <v>76</v>
      </c>
      <c r="F49" s="11"/>
    </row>
    <row r="50" spans="1:8" s="2" customFormat="1" ht="14.25" customHeight="1" x14ac:dyDescent="0.25">
      <c r="A50" s="22" t="s">
        <v>86</v>
      </c>
      <c r="F50" s="6"/>
    </row>
    <row r="51" spans="1:8" s="2" customFormat="1" ht="14.25" customHeight="1" x14ac:dyDescent="0.25">
      <c r="A51" s="22" t="s">
        <v>137</v>
      </c>
      <c r="F51" s="6"/>
    </row>
    <row r="52" spans="1:8" s="2" customFormat="1" ht="14.25" customHeight="1" x14ac:dyDescent="0.25">
      <c r="A52" s="22" t="s">
        <v>139</v>
      </c>
      <c r="F52" s="6"/>
    </row>
    <row r="53" spans="1:8" s="2" customFormat="1" ht="14.25" customHeight="1" x14ac:dyDescent="0.25">
      <c r="A53" s="22" t="s">
        <v>140</v>
      </c>
      <c r="F53" s="6"/>
    </row>
    <row r="54" spans="1:8" s="2" customFormat="1" ht="14.25" customHeight="1" x14ac:dyDescent="0.25">
      <c r="A54" s="22" t="s">
        <v>141</v>
      </c>
      <c r="F54" s="6"/>
    </row>
    <row r="55" spans="1:8" s="2" customFormat="1" ht="14.25" customHeight="1" x14ac:dyDescent="0.25">
      <c r="A55" s="22" t="s">
        <v>138</v>
      </c>
      <c r="F55" s="6"/>
    </row>
    <row r="56" spans="1:8" s="2" customFormat="1" ht="14.25" customHeight="1" x14ac:dyDescent="0.25">
      <c r="A56" s="22" t="s">
        <v>224</v>
      </c>
      <c r="F56" s="6"/>
    </row>
    <row r="57" spans="1:8" s="2" customFormat="1" ht="14.25" customHeight="1" x14ac:dyDescent="0.25">
      <c r="A57" s="22" t="s">
        <v>225</v>
      </c>
      <c r="F57" s="6"/>
    </row>
    <row r="58" spans="1:8" s="2" customFormat="1" ht="14.25" customHeight="1" x14ac:dyDescent="0.25">
      <c r="A58" s="22"/>
      <c r="F58" s="6"/>
    </row>
    <row r="59" spans="1:8" s="2" customFormat="1" ht="14.25" customHeight="1" x14ac:dyDescent="0.25">
      <c r="A59" s="22" t="s">
        <v>228</v>
      </c>
      <c r="F59" s="6"/>
    </row>
    <row r="60" spans="1:8" s="2" customFormat="1" ht="14.25" customHeight="1" x14ac:dyDescent="0.25">
      <c r="A60" s="22" t="s">
        <v>229</v>
      </c>
      <c r="F60" s="6"/>
    </row>
    <row r="61" spans="1:8" x14ac:dyDescent="0.25">
      <c r="A61" s="3" t="s">
        <v>27</v>
      </c>
      <c r="B61" s="2"/>
      <c r="C61" s="2"/>
      <c r="D61" s="2"/>
      <c r="E61" s="2"/>
      <c r="F61" s="2"/>
      <c r="G61" s="2"/>
      <c r="H61" s="2"/>
    </row>
    <row r="62" spans="1:8" s="2" customFormat="1" ht="14.25" customHeight="1" x14ac:dyDescent="0.25">
      <c r="A62" s="22" t="s">
        <v>129</v>
      </c>
      <c r="F62" s="6"/>
    </row>
    <row r="63" spans="1:8" s="2" customFormat="1" ht="14.25" customHeight="1" x14ac:dyDescent="0.25">
      <c r="A63" s="22" t="s">
        <v>130</v>
      </c>
      <c r="F63" s="6"/>
    </row>
    <row r="64" spans="1:8" s="2" customFormat="1" ht="14.25" customHeight="1" x14ac:dyDescent="0.25">
      <c r="A64" s="22"/>
      <c r="F64" s="6"/>
    </row>
    <row r="65" spans="1:9" x14ac:dyDescent="0.25">
      <c r="A65" s="22" t="s">
        <v>95</v>
      </c>
      <c r="B65" s="2"/>
      <c r="C65" s="2"/>
      <c r="D65" s="2"/>
      <c r="E65" s="2"/>
      <c r="F65" s="2"/>
      <c r="G65" s="2"/>
      <c r="H65" s="2"/>
    </row>
    <row r="66" spans="1:9" x14ac:dyDescent="0.25">
      <c r="A66" s="22" t="s">
        <v>94</v>
      </c>
      <c r="B66" s="2"/>
      <c r="C66" s="2"/>
      <c r="D66" s="2"/>
      <c r="E66" s="2"/>
      <c r="F66" s="2"/>
      <c r="G66" s="2"/>
      <c r="H66" s="2"/>
    </row>
    <row r="67" spans="1:9" x14ac:dyDescent="0.25">
      <c r="A67" s="22"/>
      <c r="B67" s="2"/>
      <c r="C67" s="2"/>
      <c r="D67" s="2"/>
      <c r="E67" s="2"/>
      <c r="F67" s="2"/>
      <c r="G67" s="2"/>
      <c r="H67" s="2"/>
    </row>
    <row r="68" spans="1:9" s="2" customFormat="1" ht="14.25" customHeight="1" x14ac:dyDescent="0.25">
      <c r="A68" s="23" t="s">
        <v>207</v>
      </c>
      <c r="F68" s="6"/>
    </row>
    <row r="69" spans="1:9" s="2" customFormat="1" ht="14.25" customHeight="1" x14ac:dyDescent="0.25">
      <c r="A69" s="23" t="s">
        <v>230</v>
      </c>
      <c r="F69" s="6"/>
    </row>
    <row r="70" spans="1:9" s="2" customFormat="1" ht="14.25" customHeight="1" x14ac:dyDescent="0.25">
      <c r="A70" s="22" t="s">
        <v>98</v>
      </c>
      <c r="F70" s="6"/>
    </row>
    <row r="71" spans="1:9" s="2" customFormat="1" ht="14.25" customHeight="1" x14ac:dyDescent="0.25">
      <c r="A71" s="22" t="s">
        <v>97</v>
      </c>
      <c r="F71" s="6"/>
    </row>
    <row r="72" spans="1:9" s="2" customFormat="1" ht="14.25" customHeight="1" x14ac:dyDescent="0.25">
      <c r="A72" s="22" t="s">
        <v>96</v>
      </c>
      <c r="F72" s="6"/>
    </row>
    <row r="73" spans="1:9" ht="15.75" thickBot="1" x14ac:dyDescent="0.3">
      <c r="A73" s="3"/>
      <c r="B73" s="2"/>
      <c r="C73" s="2"/>
      <c r="D73" s="2"/>
      <c r="E73" s="2"/>
      <c r="F73" s="2"/>
      <c r="G73" s="2"/>
      <c r="H73" s="2"/>
    </row>
    <row r="74" spans="1:9" ht="35.25" customHeight="1" thickBot="1" x14ac:dyDescent="0.3">
      <c r="B74" s="66" t="s">
        <v>28</v>
      </c>
      <c r="C74" s="66" t="s">
        <v>38</v>
      </c>
      <c r="D74" s="68" t="s">
        <v>26</v>
      </c>
      <c r="E74" s="69"/>
      <c r="F74" s="68" t="s">
        <v>1</v>
      </c>
      <c r="G74" s="70"/>
      <c r="H74" s="69"/>
      <c r="I74" s="2"/>
    </row>
    <row r="75" spans="1:9" ht="35.25" customHeight="1" thickBot="1" x14ac:dyDescent="0.3">
      <c r="B75" s="67"/>
      <c r="C75" s="67"/>
      <c r="D75" s="28" t="s">
        <v>2</v>
      </c>
      <c r="E75" s="28" t="s">
        <v>3</v>
      </c>
      <c r="F75" s="28" t="s">
        <v>5</v>
      </c>
      <c r="G75" s="28" t="s">
        <v>6</v>
      </c>
      <c r="H75" s="28" t="s">
        <v>7</v>
      </c>
      <c r="I75" s="2"/>
    </row>
    <row r="76" spans="1:9" ht="108.75" thickBot="1" x14ac:dyDescent="0.3">
      <c r="B76" s="45" t="s">
        <v>242</v>
      </c>
      <c r="C76" s="31">
        <v>0</v>
      </c>
      <c r="D76" s="31">
        <v>0</v>
      </c>
      <c r="E76" s="31">
        <v>0</v>
      </c>
      <c r="F76" s="31">
        <v>1700</v>
      </c>
      <c r="G76" s="31">
        <v>0</v>
      </c>
      <c r="H76" s="31">
        <v>0</v>
      </c>
      <c r="I76" s="2"/>
    </row>
    <row r="77" spans="1:9" ht="68.25" thickBot="1" x14ac:dyDescent="0.3">
      <c r="B77" s="36" t="s">
        <v>243</v>
      </c>
      <c r="C77" s="31">
        <v>0</v>
      </c>
      <c r="D77" s="31">
        <v>0</v>
      </c>
      <c r="E77" s="31">
        <v>0</v>
      </c>
      <c r="F77" s="43">
        <v>0.95</v>
      </c>
      <c r="G77" s="31">
        <v>0</v>
      </c>
      <c r="H77" s="31">
        <v>0</v>
      </c>
      <c r="I77" s="2"/>
    </row>
    <row r="78" spans="1:9" ht="81.75" thickBot="1" x14ac:dyDescent="0.3">
      <c r="B78" s="36" t="s">
        <v>48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2"/>
    </row>
    <row r="79" spans="1:9" ht="68.25" thickBot="1" x14ac:dyDescent="0.3">
      <c r="B79" s="36" t="s">
        <v>49</v>
      </c>
      <c r="C79" s="31">
        <v>0</v>
      </c>
      <c r="D79" s="31">
        <v>0</v>
      </c>
      <c r="E79" s="31">
        <v>0</v>
      </c>
      <c r="F79" s="31">
        <v>211057</v>
      </c>
      <c r="G79" s="31">
        <v>0</v>
      </c>
      <c r="H79" s="31">
        <v>0</v>
      </c>
      <c r="I79" s="2"/>
    </row>
    <row r="80" spans="1:9" ht="25.5" customHeight="1" thickBot="1" x14ac:dyDescent="0.3">
      <c r="B80" s="36" t="s">
        <v>50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2"/>
    </row>
    <row r="81" spans="1:9" ht="81.75" thickBot="1" x14ac:dyDescent="0.3">
      <c r="B81" s="36" t="s">
        <v>51</v>
      </c>
      <c r="C81" s="31">
        <v>0</v>
      </c>
      <c r="D81" s="31">
        <v>0</v>
      </c>
      <c r="E81" s="31">
        <v>0</v>
      </c>
      <c r="F81" s="31">
        <v>211057</v>
      </c>
      <c r="G81" s="31">
        <v>0</v>
      </c>
      <c r="H81" s="31">
        <v>0</v>
      </c>
      <c r="I81" s="2"/>
    </row>
    <row r="82" spans="1:9" x14ac:dyDescent="0.25"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2"/>
      <c r="B83" s="22" t="s">
        <v>214</v>
      </c>
      <c r="C83" s="2"/>
      <c r="D83" s="2"/>
      <c r="E83" s="2"/>
      <c r="F83" s="2"/>
      <c r="G83" s="2"/>
      <c r="H83" s="2"/>
      <c r="I83" s="2"/>
    </row>
    <row r="84" spans="1:9" x14ac:dyDescent="0.25">
      <c r="B84" s="2"/>
      <c r="C84" s="2"/>
      <c r="D84" s="2"/>
      <c r="E84" s="2"/>
      <c r="F84" s="2"/>
      <c r="G84" s="2"/>
      <c r="H84" s="2"/>
      <c r="I84" s="2"/>
    </row>
    <row r="85" spans="1:9" x14ac:dyDescent="0.25">
      <c r="B85" s="22" t="s">
        <v>35</v>
      </c>
      <c r="C85" s="2"/>
      <c r="D85" s="2"/>
      <c r="E85" s="2"/>
      <c r="F85" s="2"/>
      <c r="G85" s="2"/>
      <c r="H85" s="2"/>
      <c r="I85" s="2"/>
    </row>
    <row r="86" spans="1:9" ht="15.75" thickBot="1" x14ac:dyDescent="0.3">
      <c r="B86" s="22"/>
      <c r="C86" s="2"/>
      <c r="D86" s="2"/>
      <c r="E86" s="2"/>
      <c r="F86" s="2"/>
      <c r="G86" s="2"/>
      <c r="H86" s="2"/>
      <c r="I86" s="2"/>
    </row>
    <row r="87" spans="1:9" s="13" customFormat="1" ht="78" customHeight="1" thickBot="1" x14ac:dyDescent="0.3">
      <c r="B87" s="28" t="s">
        <v>29</v>
      </c>
      <c r="C87" s="28" t="s">
        <v>30</v>
      </c>
      <c r="D87" s="28" t="s">
        <v>31</v>
      </c>
      <c r="E87" s="28" t="s">
        <v>32</v>
      </c>
      <c r="F87" s="28" t="s">
        <v>33</v>
      </c>
      <c r="G87" s="28" t="s">
        <v>34</v>
      </c>
      <c r="H87" s="28" t="s">
        <v>32</v>
      </c>
      <c r="I87" s="28" t="s">
        <v>52</v>
      </c>
    </row>
    <row r="88" spans="1:9" ht="108.75" thickBot="1" x14ac:dyDescent="0.3">
      <c r="B88" s="36" t="s">
        <v>215</v>
      </c>
      <c r="C88" s="31">
        <v>1700</v>
      </c>
      <c r="D88" s="31"/>
      <c r="E88" s="31"/>
      <c r="F88" s="31">
        <f>F79+F80</f>
        <v>211057</v>
      </c>
      <c r="G88" s="31">
        <v>0</v>
      </c>
      <c r="H88" s="31">
        <f>G88-F88</f>
        <v>-211057</v>
      </c>
      <c r="I88" s="35" t="s">
        <v>241</v>
      </c>
    </row>
    <row r="89" spans="1:9" x14ac:dyDescent="0.25">
      <c r="B89" s="2"/>
      <c r="C89" s="2"/>
      <c r="D89" s="2"/>
      <c r="E89" s="2"/>
      <c r="F89" s="2"/>
      <c r="G89" s="2"/>
      <c r="H89" s="2"/>
      <c r="I89" s="2"/>
    </row>
    <row r="90" spans="1:9" x14ac:dyDescent="0.25">
      <c r="B90" s="22" t="s">
        <v>36</v>
      </c>
      <c r="C90" s="2"/>
      <c r="D90" s="2"/>
      <c r="E90" s="2"/>
      <c r="F90" s="2"/>
      <c r="G90" s="2"/>
      <c r="H90" s="2"/>
      <c r="I90" s="2"/>
    </row>
    <row r="91" spans="1:9" ht="15.75" thickBot="1" x14ac:dyDescent="0.3">
      <c r="B91" s="3"/>
      <c r="C91" s="2"/>
      <c r="D91" s="2"/>
      <c r="E91" s="2"/>
      <c r="F91" s="2"/>
      <c r="G91" s="2"/>
      <c r="H91" s="2"/>
      <c r="I91" s="2"/>
    </row>
    <row r="92" spans="1:9" s="13" customFormat="1" ht="82.5" customHeight="1" thickBot="1" x14ac:dyDescent="0.3">
      <c r="B92" s="28" t="s">
        <v>29</v>
      </c>
      <c r="C92" s="28" t="s">
        <v>30</v>
      </c>
      <c r="D92" s="28" t="s">
        <v>31</v>
      </c>
      <c r="E92" s="28" t="s">
        <v>32</v>
      </c>
      <c r="F92" s="28" t="s">
        <v>33</v>
      </c>
      <c r="G92" s="28" t="s">
        <v>34</v>
      </c>
      <c r="H92" s="28" t="s">
        <v>32</v>
      </c>
      <c r="I92" s="28" t="s">
        <v>52</v>
      </c>
    </row>
    <row r="93" spans="1:9" ht="41.25" thickBot="1" x14ac:dyDescent="0.3">
      <c r="B93" s="36" t="s">
        <v>215</v>
      </c>
      <c r="C93" s="31"/>
      <c r="D93" s="31"/>
      <c r="E93" s="31"/>
      <c r="F93" s="31"/>
      <c r="G93" s="31"/>
      <c r="H93" s="31"/>
      <c r="I93" s="31"/>
    </row>
    <row r="94" spans="1:9" ht="69" customHeight="1" x14ac:dyDescent="0.25">
      <c r="B94" s="21"/>
      <c r="C94" s="27"/>
      <c r="D94" s="2"/>
      <c r="E94" s="26"/>
      <c r="F94" s="27"/>
      <c r="G94" s="26"/>
      <c r="H94" s="26"/>
      <c r="I94" s="26"/>
    </row>
    <row r="95" spans="1:9" x14ac:dyDescent="0.25">
      <c r="B95" s="22" t="s">
        <v>37</v>
      </c>
      <c r="C95" s="2"/>
      <c r="D95" s="2"/>
      <c r="E95" s="2"/>
      <c r="F95" s="2"/>
      <c r="G95" s="2"/>
      <c r="H95" s="26"/>
      <c r="I95" s="26"/>
    </row>
    <row r="96" spans="1:9" ht="15.75" thickBot="1" x14ac:dyDescent="0.3">
      <c r="B96" s="3"/>
      <c r="C96" s="2"/>
      <c r="D96" s="2"/>
      <c r="E96" s="2"/>
      <c r="F96" s="2"/>
      <c r="G96" s="2"/>
      <c r="H96" s="2"/>
      <c r="I96" s="2"/>
    </row>
    <row r="97" spans="2:9" s="13" customFormat="1" ht="76.5" customHeight="1" thickBot="1" x14ac:dyDescent="0.3">
      <c r="B97" s="28" t="s">
        <v>29</v>
      </c>
      <c r="C97" s="28" t="s">
        <v>30</v>
      </c>
      <c r="D97" s="28" t="s">
        <v>31</v>
      </c>
      <c r="E97" s="28" t="s">
        <v>32</v>
      </c>
      <c r="F97" s="28" t="s">
        <v>33</v>
      </c>
      <c r="G97" s="28" t="s">
        <v>34</v>
      </c>
      <c r="H97" s="28" t="s">
        <v>32</v>
      </c>
      <c r="I97" s="28" t="s">
        <v>52</v>
      </c>
    </row>
    <row r="98" spans="2:9" ht="41.25" thickBot="1" x14ac:dyDescent="0.3">
      <c r="B98" s="36" t="s">
        <v>215</v>
      </c>
      <c r="C98" s="31"/>
      <c r="D98" s="31"/>
      <c r="E98" s="31"/>
      <c r="F98" s="31"/>
      <c r="G98" s="31"/>
      <c r="H98" s="31"/>
      <c r="I98" s="31"/>
    </row>
    <row r="99" spans="2:9" s="2" customFormat="1" x14ac:dyDescent="0.25">
      <c r="C99" s="3"/>
      <c r="E99" s="3"/>
      <c r="F99" s="3"/>
    </row>
    <row r="100" spans="2:9" s="2" customFormat="1" x14ac:dyDescent="0.25">
      <c r="B100" s="3"/>
      <c r="D100" s="3"/>
      <c r="E100" s="3"/>
    </row>
    <row r="101" spans="2:9" s="2" customFormat="1" ht="14.25" customHeight="1" x14ac:dyDescent="0.25">
      <c r="B101" s="22" t="s">
        <v>59</v>
      </c>
      <c r="D101" s="25"/>
      <c r="E101" s="10"/>
      <c r="G101" s="10" t="s">
        <v>219</v>
      </c>
      <c r="H101" s="10"/>
    </row>
    <row r="102" spans="2:9" s="2" customFormat="1" ht="14.25" customHeight="1" x14ac:dyDescent="0.25">
      <c r="B102" s="22"/>
      <c r="D102" s="27" t="s">
        <v>88</v>
      </c>
      <c r="E102" s="26"/>
      <c r="F102" s="26"/>
      <c r="G102" s="27" t="s">
        <v>90</v>
      </c>
      <c r="H102" s="26"/>
    </row>
    <row r="103" spans="2:9" s="2" customFormat="1" x14ac:dyDescent="0.25">
      <c r="C103" s="21" t="s">
        <v>89</v>
      </c>
    </row>
    <row r="104" spans="2:9" s="2" customFormat="1" ht="14.25" customHeight="1" x14ac:dyDescent="0.25">
      <c r="B104" s="22" t="s">
        <v>87</v>
      </c>
      <c r="D104" s="25"/>
      <c r="E104" s="10"/>
      <c r="G104" s="10" t="s">
        <v>220</v>
      </c>
      <c r="H104" s="10"/>
    </row>
    <row r="105" spans="2:9" s="2" customFormat="1" ht="14.25" customHeight="1" x14ac:dyDescent="0.25">
      <c r="B105" s="22"/>
      <c r="D105" s="27" t="s">
        <v>88</v>
      </c>
      <c r="E105" s="26"/>
      <c r="F105" s="26"/>
      <c r="G105" s="27" t="s">
        <v>90</v>
      </c>
      <c r="H105" s="26"/>
    </row>
  </sheetData>
  <mergeCells count="4">
    <mergeCell ref="B74:B75"/>
    <mergeCell ref="C74:C75"/>
    <mergeCell ref="D74:E74"/>
    <mergeCell ref="F74:H74"/>
  </mergeCells>
  <pageMargins left="0.70866141732283472" right="0.70866141732283472" top="0.74803149606299213" bottom="0.74803149606299213" header="0.31496062992125984" footer="0.31496062992125984"/>
  <pageSetup paperSize="9" scale="78" fitToHeight="3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4"/>
  <sheetViews>
    <sheetView topLeftCell="A28" workbookViewId="0">
      <selection activeCell="J54" sqref="J54"/>
    </sheetView>
  </sheetViews>
  <sheetFormatPr defaultRowHeight="15" x14ac:dyDescent="0.25"/>
  <sheetData>
    <row r="1" spans="1:9" x14ac:dyDescent="0.25">
      <c r="I1" s="20" t="s">
        <v>61</v>
      </c>
    </row>
    <row r="2" spans="1:9" x14ac:dyDescent="0.25">
      <c r="I2" s="20" t="s">
        <v>40</v>
      </c>
    </row>
    <row r="3" spans="1:9" x14ac:dyDescent="0.25">
      <c r="I3" s="20" t="s">
        <v>41</v>
      </c>
    </row>
    <row r="4" spans="1:9" x14ac:dyDescent="0.25">
      <c r="I4" s="20" t="s">
        <v>42</v>
      </c>
    </row>
    <row r="5" spans="1:9" x14ac:dyDescent="0.25">
      <c r="A5" s="19"/>
    </row>
    <row r="6" spans="1:9" x14ac:dyDescent="0.25">
      <c r="F6" s="38" t="s">
        <v>102</v>
      </c>
    </row>
    <row r="7" spans="1:9" x14ac:dyDescent="0.25">
      <c r="F7" s="38" t="s">
        <v>68</v>
      </c>
    </row>
    <row r="8" spans="1:9" x14ac:dyDescent="0.25">
      <c r="F8" s="38"/>
    </row>
    <row r="9" spans="1:9" x14ac:dyDescent="0.25">
      <c r="A9" s="18" t="s">
        <v>103</v>
      </c>
    </row>
    <row r="10" spans="1:9" s="18" customFormat="1" ht="13.5" x14ac:dyDescent="0.25">
      <c r="A10" s="18" t="s">
        <v>104</v>
      </c>
    </row>
    <row r="11" spans="1:9" s="18" customFormat="1" ht="13.5" x14ac:dyDescent="0.25">
      <c r="A11" s="18" t="s">
        <v>69</v>
      </c>
    </row>
    <row r="12" spans="1:9" x14ac:dyDescent="0.25">
      <c r="A12" s="18" t="s">
        <v>121</v>
      </c>
    </row>
    <row r="13" spans="1:9" x14ac:dyDescent="0.25">
      <c r="A13" s="18" t="s">
        <v>70</v>
      </c>
    </row>
    <row r="14" spans="1:9" x14ac:dyDescent="0.25">
      <c r="A14" s="18" t="s">
        <v>82</v>
      </c>
    </row>
    <row r="15" spans="1:9" x14ac:dyDescent="0.25">
      <c r="A15" s="19"/>
    </row>
    <row r="16" spans="1:9" x14ac:dyDescent="0.25">
      <c r="A16" s="18" t="s">
        <v>105</v>
      </c>
    </row>
    <row r="17" spans="1:1" x14ac:dyDescent="0.25">
      <c r="A17" s="18" t="s">
        <v>106</v>
      </c>
    </row>
    <row r="18" spans="1:1" x14ac:dyDescent="0.25">
      <c r="A18" s="18" t="s">
        <v>108</v>
      </c>
    </row>
    <row r="19" spans="1:1" x14ac:dyDescent="0.25">
      <c r="A19" s="18" t="s">
        <v>107</v>
      </c>
    </row>
    <row r="20" spans="1:1" x14ac:dyDescent="0.25">
      <c r="A20" s="18" t="s">
        <v>64</v>
      </c>
    </row>
    <row r="21" spans="1:1" x14ac:dyDescent="0.25">
      <c r="A21" s="18" t="s">
        <v>65</v>
      </c>
    </row>
    <row r="22" spans="1:1" x14ac:dyDescent="0.25">
      <c r="A22" s="18" t="s">
        <v>66</v>
      </c>
    </row>
    <row r="23" spans="1:1" x14ac:dyDescent="0.25">
      <c r="A23" s="19"/>
    </row>
    <row r="24" spans="1:1" x14ac:dyDescent="0.25">
      <c r="A24" s="18" t="s">
        <v>109</v>
      </c>
    </row>
    <row r="25" spans="1:1" x14ac:dyDescent="0.25">
      <c r="A25" s="18" t="s">
        <v>110</v>
      </c>
    </row>
    <row r="26" spans="1:1" x14ac:dyDescent="0.25">
      <c r="A26" s="18" t="s">
        <v>62</v>
      </c>
    </row>
    <row r="27" spans="1:1" x14ac:dyDescent="0.25">
      <c r="A27" s="18" t="s">
        <v>62</v>
      </c>
    </row>
    <row r="28" spans="1:1" x14ac:dyDescent="0.25">
      <c r="A28" s="18" t="s">
        <v>63</v>
      </c>
    </row>
    <row r="29" spans="1:1" x14ac:dyDescent="0.25">
      <c r="A29" s="19"/>
    </row>
    <row r="30" spans="1:1" x14ac:dyDescent="0.25">
      <c r="A30" s="18" t="s">
        <v>71</v>
      </c>
    </row>
    <row r="31" spans="1:1" x14ac:dyDescent="0.25">
      <c r="A31" s="18" t="s">
        <v>72</v>
      </c>
    </row>
    <row r="32" spans="1:1" x14ac:dyDescent="0.25">
      <c r="A32" s="18" t="s">
        <v>62</v>
      </c>
    </row>
    <row r="33" spans="1:1" x14ac:dyDescent="0.25">
      <c r="A33" s="18" t="s">
        <v>62</v>
      </c>
    </row>
    <row r="34" spans="1:1" x14ac:dyDescent="0.25">
      <c r="A34" s="18" t="s">
        <v>62</v>
      </c>
    </row>
    <row r="35" spans="1:1" x14ac:dyDescent="0.25">
      <c r="A35" s="18" t="s">
        <v>100</v>
      </c>
    </row>
    <row r="36" spans="1:1" x14ac:dyDescent="0.25">
      <c r="A36" s="18" t="s">
        <v>101</v>
      </c>
    </row>
    <row r="37" spans="1:1" x14ac:dyDescent="0.25">
      <c r="A37" s="18" t="s">
        <v>111</v>
      </c>
    </row>
    <row r="38" spans="1:1" x14ac:dyDescent="0.25">
      <c r="A38" s="18" t="s">
        <v>112</v>
      </c>
    </row>
    <row r="39" spans="1:1" x14ac:dyDescent="0.25">
      <c r="A39" s="18" t="s">
        <v>113</v>
      </c>
    </row>
    <row r="40" spans="1:1" x14ac:dyDescent="0.25">
      <c r="A40" s="18" t="s">
        <v>119</v>
      </c>
    </row>
    <row r="41" spans="1:1" x14ac:dyDescent="0.25">
      <c r="A41" s="18" t="s">
        <v>120</v>
      </c>
    </row>
    <row r="42" spans="1:1" x14ac:dyDescent="0.25">
      <c r="A42" s="18"/>
    </row>
    <row r="43" spans="1:1" x14ac:dyDescent="0.25">
      <c r="A43" s="18" t="s">
        <v>67</v>
      </c>
    </row>
    <row r="44" spans="1:1" x14ac:dyDescent="0.25">
      <c r="A44" s="18" t="s">
        <v>73</v>
      </c>
    </row>
    <row r="45" spans="1:1" x14ac:dyDescent="0.25">
      <c r="A45" s="18" t="s">
        <v>114</v>
      </c>
    </row>
    <row r="46" spans="1:1" x14ac:dyDescent="0.25">
      <c r="A46" s="18" t="s">
        <v>115</v>
      </c>
    </row>
    <row r="47" spans="1:1" x14ac:dyDescent="0.25">
      <c r="A47" s="18" t="s">
        <v>116</v>
      </c>
    </row>
    <row r="48" spans="1:1" x14ac:dyDescent="0.25">
      <c r="A48" s="18" t="s">
        <v>117</v>
      </c>
    </row>
    <row r="49" spans="1:7" x14ac:dyDescent="0.25">
      <c r="A49" s="18" t="s">
        <v>118</v>
      </c>
    </row>
    <row r="50" spans="1:7" x14ac:dyDescent="0.25">
      <c r="A50" s="18"/>
    </row>
    <row r="51" spans="1:7" x14ac:dyDescent="0.25">
      <c r="A51" s="22" t="s">
        <v>59</v>
      </c>
      <c r="B51" s="2"/>
      <c r="C51" s="10"/>
      <c r="D51" s="10"/>
      <c r="E51" s="2"/>
      <c r="F51" s="10"/>
      <c r="G51" s="10"/>
    </row>
    <row r="52" spans="1:7" x14ac:dyDescent="0.25">
      <c r="A52" s="22"/>
      <c r="B52" s="21" t="s">
        <v>89</v>
      </c>
      <c r="C52" s="27" t="s">
        <v>88</v>
      </c>
      <c r="D52" s="2"/>
      <c r="E52" s="26"/>
      <c r="F52" s="27" t="s">
        <v>90</v>
      </c>
      <c r="G52" s="26"/>
    </row>
    <row r="53" spans="1:7" x14ac:dyDescent="0.25">
      <c r="A53" s="22" t="s">
        <v>87</v>
      </c>
      <c r="B53" s="2"/>
      <c r="C53" s="10"/>
      <c r="D53" s="10"/>
      <c r="E53" s="2"/>
      <c r="F53" s="10"/>
      <c r="G53" s="10"/>
    </row>
    <row r="54" spans="1:7" x14ac:dyDescent="0.25">
      <c r="A54" s="2"/>
      <c r="B54" s="2"/>
      <c r="C54" s="22" t="s">
        <v>88</v>
      </c>
      <c r="D54" s="2"/>
      <c r="E54" s="26"/>
      <c r="F54" s="27" t="s">
        <v>90</v>
      </c>
      <c r="G54" s="2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приложение 2</vt:lpstr>
      <vt:lpstr>приложение 3</vt:lpstr>
      <vt:lpstr> приложение 4 (пр.001)</vt:lpstr>
      <vt:lpstr>  приложение 4 (пр.011)</vt:lpstr>
      <vt:lpstr>  приложение 4 (пр.067)</vt:lpstr>
      <vt:lpstr>  приложение 4 (пр.069)</vt:lpstr>
      <vt:lpstr>приложение 5</vt:lpstr>
      <vt:lpstr>'  приложение 4 (пр.011)'!Область_печати</vt:lpstr>
      <vt:lpstr>'  приложение 4 (пр.067)'!Область_печати</vt:lpstr>
      <vt:lpstr>'  приложение 4 (пр.069)'!Область_печати</vt:lpstr>
      <vt:lpstr>' приложение 4 (пр.001)'!Область_печати</vt:lpstr>
      <vt:lpstr>'приложение 2'!Область_печати</vt:lpstr>
      <vt:lpstr>'приложение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2026-09-28T06:52:40Z</dcterms:modified>
</cp:coreProperties>
</file>