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1400" windowHeight="5895" activeTab="3"/>
  </bookViews>
  <sheets>
    <sheet name="прилож 2" sheetId="3" r:id="rId1"/>
    <sheet name="прилож 3" sheetId="5" r:id="rId2"/>
    <sheet name="прилож 4 001 " sheetId="6" r:id="rId3"/>
    <sheet name="прилож 4 007" sheetId="7" r:id="rId4"/>
  </sheets>
  <definedNames>
    <definedName name="_Hlk190451535" localSheetId="2">'прилож 4 001 '!$A$18</definedName>
    <definedName name="_Hlk190451535" localSheetId="3">'прилож 4 007'!$A$18</definedName>
    <definedName name="_xlnm.Print_Area" localSheetId="0">'прилож 2'!$A$1:$T$73</definedName>
    <definedName name="_xlnm.Print_Area" localSheetId="1">'прилож 3'!$A$1:$G$32</definedName>
    <definedName name="_xlnm.Print_Area" localSheetId="2">'прилож 4 001 '!$A$1:$U$71</definedName>
    <definedName name="_xlnm.Print_Area" localSheetId="3">'прилож 4 007'!$A$1:$U$69</definedName>
  </definedNames>
  <calcPr calcId="125725"/>
</workbook>
</file>

<file path=xl/calcChain.xml><?xml version="1.0" encoding="utf-8"?>
<calcChain xmlns="http://schemas.openxmlformats.org/spreadsheetml/2006/main">
  <c r="A49" i="7"/>
  <c r="A62"/>
  <c r="H57"/>
  <c r="F57"/>
  <c r="F63"/>
  <c r="A63"/>
  <c r="E59"/>
  <c r="E53"/>
  <c r="E58" i="6"/>
  <c r="E49"/>
  <c r="A50" i="7"/>
  <c r="A56" s="1"/>
  <c r="A55"/>
  <c r="A61" s="1"/>
  <c r="O54"/>
  <c r="O60" s="1"/>
  <c r="M54"/>
  <c r="M60" s="1"/>
  <c r="A51"/>
  <c r="A48"/>
  <c r="A44"/>
  <c r="A54" s="1"/>
  <c r="A60" s="1"/>
  <c r="M44"/>
  <c r="K44"/>
  <c r="K54" s="1"/>
  <c r="K60" s="1"/>
  <c r="H44"/>
  <c r="H54" s="1"/>
  <c r="H60" s="1"/>
  <c r="F44"/>
  <c r="F54" s="1"/>
  <c r="F60" s="1"/>
  <c r="A36"/>
  <c r="R27" l="1"/>
  <c r="T27"/>
  <c r="P27"/>
  <c r="P26"/>
  <c r="N27"/>
  <c r="L27"/>
  <c r="O59" i="6" l="1"/>
  <c r="M59"/>
  <c r="K59"/>
  <c r="H59"/>
  <c r="F59"/>
  <c r="A59"/>
  <c r="A61"/>
  <c r="A62"/>
  <c r="A63"/>
  <c r="A64"/>
  <c r="A60"/>
  <c r="K50"/>
  <c r="H50"/>
  <c r="F50"/>
  <c r="A50"/>
  <c r="A53"/>
  <c r="A54"/>
  <c r="A55"/>
  <c r="A52"/>
  <c r="A51"/>
  <c r="C42" i="7"/>
  <c r="C39" i="6" l="1"/>
  <c r="K45" i="7"/>
  <c r="K48" l="1"/>
  <c r="K49"/>
  <c r="M60" i="6"/>
  <c r="C58" s="1"/>
  <c r="M51"/>
  <c r="C49" s="1"/>
  <c r="M63" i="7"/>
  <c r="C59" s="1"/>
  <c r="M57"/>
  <c r="C53" s="1"/>
  <c r="H51"/>
  <c r="F51"/>
  <c r="K51" l="1"/>
  <c r="W50"/>
  <c r="H62" l="1"/>
  <c r="H63" s="1"/>
  <c r="P39"/>
  <c r="K64" i="6"/>
  <c r="H64"/>
  <c r="K63"/>
  <c r="H63"/>
  <c r="K62"/>
  <c r="H62"/>
  <c r="K61"/>
  <c r="H61"/>
  <c r="K60"/>
  <c r="H54"/>
  <c r="K54" s="1"/>
  <c r="H55"/>
  <c r="K55" s="1"/>
  <c r="H53"/>
  <c r="K53" s="1"/>
  <c r="H52"/>
  <c r="K52" s="1"/>
  <c r="K51"/>
  <c r="P36" l="1"/>
  <c r="K42" s="1"/>
  <c r="L63" i="3"/>
  <c r="R63"/>
  <c r="O63"/>
  <c r="O61"/>
  <c r="R61"/>
  <c r="L61"/>
  <c r="R59"/>
  <c r="O59"/>
  <c r="L59"/>
  <c r="O57"/>
  <c r="R57"/>
  <c r="L57"/>
  <c r="F15" i="5"/>
  <c r="E15"/>
  <c r="C15"/>
  <c r="D15"/>
  <c r="G15"/>
  <c r="B15"/>
  <c r="O56" i="3" l="1"/>
  <c r="O65" s="1"/>
  <c r="R56"/>
  <c r="R65" s="1"/>
  <c r="L56"/>
  <c r="L65" s="1"/>
</calcChain>
</file>

<file path=xl/sharedStrings.xml><?xml version="1.0" encoding="utf-8"?>
<sst xmlns="http://schemas.openxmlformats.org/spreadsheetml/2006/main" count="279" uniqueCount="174">
  <si>
    <t>32 288 727,0</t>
  </si>
  <si>
    <t>37 386 723,0</t>
  </si>
  <si>
    <t>38 514 303,0</t>
  </si>
  <si>
    <t>х</t>
  </si>
  <si>
    <t xml:space="preserve">х </t>
  </si>
  <si>
    <t>33 142 670,0</t>
  </si>
  <si>
    <t>35 009 676,0</t>
  </si>
  <si>
    <t>2 896 318,0</t>
  </si>
  <si>
    <t>3 337 740,0</t>
  </si>
  <si>
    <t>3 504 627,0</t>
  </si>
  <si>
    <t>03</t>
  </si>
  <si>
    <t>001</t>
  </si>
  <si>
    <t>015</t>
  </si>
  <si>
    <t>003</t>
  </si>
  <si>
    <t>004</t>
  </si>
  <si>
    <t>007</t>
  </si>
  <si>
    <t>Итог:</t>
  </si>
  <si>
    <t xml:space="preserve"> приказом начальника Государственного учреждения</t>
  </si>
  <si>
    <t xml:space="preserve">                                                  </t>
  </si>
  <si>
    <t xml:space="preserve">                                                                                          </t>
  </si>
  <si>
    <t>ППРК № 646 дсп от 16.10.2017 года «Об утверждении единой системы оплаты труда работников для всех органов, содержащихся за счет государственного бюджета»;</t>
  </si>
  <si>
    <t>Бюджеттік бағдарламалар әкімшісінің қызмет паспорты</t>
  </si>
  <si>
    <t>нысан</t>
  </si>
  <si>
    <t xml:space="preserve">Бюджеттік сұранымды жасау, ұсыну, қарау қағидаларына
</t>
  </si>
  <si>
    <t>2-қосымша</t>
  </si>
  <si>
    <t>352 «Республикалық маңызы бар қала, астана бюджеті есебінен қаржыландырылатын ішкі істердің атқарушы органы»</t>
  </si>
  <si>
    <t>бюджеттік бағдарламалар әкімшісінің коды мен атауы</t>
  </si>
  <si>
    <t xml:space="preserve">2026–2028 жылдарға арналған </t>
  </si>
  <si>
    <t>құқық бұзушылықтардың алдын алу және азаматтар үшін қауіпсіз орта қалыптастыру,</t>
  </si>
  <si>
    <t>өмір сүру сапасының жоғары деңгейі,</t>
  </si>
  <si>
    <t>мемлекеттік органдардың ашықтық (қолжетімділік) деңгейі,</t>
  </si>
  <si>
    <t>қоғамда заң мен тәртіп идеологиясын ілгерілетуге бағытталған цифрлық шешімдерді дамыту.</t>
  </si>
  <si>
    <t>2025 жылғы 15 наурыздағы №171-VIII Қазақстан Республикасының Бюджет кодексі;</t>
  </si>
  <si>
    <t>2014 жылғы 23 сәуірдегі №199-V «Қазақстан Республикасының ішкі істер органдары туралы» Қазақстан Республикасының Заңы;</t>
  </si>
  <si>
    <t>Қазақстан Республикасы Ішкі істер министрлігінің 2014 жылғы 1 қазандағы №662 бұйрығымен бекітілген (2023 жылғы 19 мамырдағы №415 өзгерістерімен) «Қазақстан Республикасы ІІМ Астана қаласының Полиция департаменті туралы ереже»;</t>
  </si>
  <si>
    <t>2017 жылғы 16 қазандағы №646 ДСП Қазақстан Республикасы Үкіметінің қаулысы «Мемлекеттік бюджет есебінен ұсталатын барлық органдар үшін қызметкерлердің еңбегіне ақы төлеудің бірыңғай жүйесін бекіту туралы»;</t>
  </si>
  <si>
    <r>
      <rPr>
        <sz val="7"/>
        <rFont val="Times New Roman"/>
        <family val="1"/>
        <charset val="204"/>
      </rPr>
      <t xml:space="preserve"> </t>
    </r>
    <r>
      <rPr>
        <sz val="14"/>
        <rFont val="Times New Roman"/>
        <family val="1"/>
        <charset val="204"/>
      </rPr>
      <t>2015 жылғы 23 қарашадағы №416-V «Қазақстан Республикасының мемлекеттік қызметі туралы» Қазақстан Республикасының Заңы;</t>
    </r>
  </si>
  <si>
    <t>2023 жылғы 20 сәуірдегі №224-VII «Қазақстан Республикасының Әлеуметтік кодексі»;</t>
  </si>
  <si>
    <r>
      <rPr>
        <sz val="7"/>
        <rFont val="Times New Roman"/>
        <family val="1"/>
        <charset val="204"/>
      </rPr>
      <t xml:space="preserve"> </t>
    </r>
    <r>
      <rPr>
        <sz val="14"/>
        <rFont val="Times New Roman"/>
        <family val="1"/>
        <charset val="204"/>
      </rPr>
      <t>2017 жылғы 25 желтоқсандағы №120-VI «Салық және бюджетке төленетін басқа да міндетті төлемдер туралы» Қазақстан Республикасының кодексі;</t>
    </r>
  </si>
  <si>
    <t>2015 жылғы 16 қарашадағы №405-V «Міндетті әлеуметтік медициналық сақтандыру туралы» Қазақстан Республикасының Заңы;</t>
  </si>
  <si>
    <t>2024 жылғы 1 шілдедегі №106-VIII «Мемлекеттік сатып алу туралы» Қазақстан Республикасының Заңы;</t>
  </si>
  <si>
    <t>2025 жылғы 28 сәуірдегі №201 Қазақстан Республикасы Қаржы министрінің бұйрығы «Мемлекеттік органдарды қызметтік және кезекші автокөліктермен, телефон байланысымен, кеңсе жиһазымен және техникамен, мемлекеттік органдар аппаратын орналастыруға арналған алаңдармен, кеңсе тауарларымен және өзге де шығыс материалдарымен қамтамасыз етудің заттай нормаларын бекіту туралы»;</t>
  </si>
  <si>
    <t>2015 жылғы 24 қарашадағы №418-V «Ақпараттандыру туралы» Қазақстан Республикасының Заңы;</t>
  </si>
  <si>
    <t xml:space="preserve">2015 жылғы 31 желтоқсандағы №1193 Қазақстан Республикасы Үкіметінің қаулысы «Мемлекеттік бюджет қаражаты есебінен ұсталатын ұйымдардың азаматтық қызметшілерінің, қазыналық кәсіпорындар қызметкерлерінің еңбегіне ақы төлеу жүйесі туралы»;          </t>
  </si>
  <si>
    <t xml:space="preserve"> 2016 жылғы 16 наурыздағы №274 Инвестициялар және даму жөніндегі Қазақстан Республикасы министрінің міндетін атқарушының бұйрығы «Ақпараттандыру саласындағы тауарларды, жұмыстарды, көрсетілетін қызметтерді мемлекеттік сатып алуға арналған шығыстардың есеп-қисабын жасау, ұсыну және қарау жөніндегі нұсқаулықты бекіту туралы»;</t>
  </si>
  <si>
    <t>2021 жылғы 5 тамыздағы №524 Қазақстан Республикасы Үкіметінің қаулысы «Қазақстан Республикасы ішкі істер органдары қызметкерлерін қызметтік тұрғын үймен қамтамасыз ету, тұрғын үй төлемдерінің мөлшерін есептеу, тағайындау, қайта есептеу, жүзеге асыру, тоқтату, тоқтата тұру және қайта жаңғырту қағидаларын, сондай-ақ тұрғын үй төлемдерін алуға құқығы бар лауазымдар санаттарын бекіту туралы»;</t>
  </si>
  <si>
    <t>2004 жылғы 9 шілдедегі №590 «Қоғамдық тәртіпті қамтамасыз етуге азаматтардың қатысуы туралы» Қазақстан Республикасының Заңы;</t>
  </si>
  <si>
    <t>2004 жылғы 27 қарашадағы №641 Қазақстан Республикасы ІІМ бұйрығы «Қоғамдық тәртіпті қамтамасыз ету жөніндегі іс-шараларға азаматтарды тартудың нысандары мен түрлерін бекіту туралы (бақылау және қадағалау функцияларымен байланысты емес)»;</t>
  </si>
  <si>
    <t>2025 жылғы 19 желтоқсандағы №1117 Қазақстан Республикасы Үкіметінің қаулысы «2026–2028 жылдарға арналған Қазақстан Республикасында нашақорлық пен есірткі бизнесіне қарсы күрес жөніндегі кешенді жоспар туралы»;</t>
  </si>
  <si>
    <t>Астана қаласының  «2026–2028 жылдарға арналған Астана қаласының бюджеті туралы» Астана қаласы  мәслихатының 2025 жылғы 12  желтоқсандағы №352/47- VIII  шешіміне өзгерістер енгізу туралы  Астана қаласы мәслихатының 2026 жылғы 11 қыркүйектегі № 467/59 –VIII шешімі</t>
  </si>
  <si>
    <t>2022 жылғы СН РК 1.02-04-2022 «Ғимараттар мен құрылыстарды қайта жаңғырту, күрделі және ағымдағы жөндеу»;</t>
  </si>
  <si>
    <t>1. Жетекшілік ететін саладағы/аядағы мемлекеттік саясаттың негізгі бағыттары:</t>
  </si>
  <si>
    <t>2. Бюджеттік бағдарламалар әкімшісі қызметінің нормативтік-құқықтық негізі:</t>
  </si>
  <si>
    <t>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t>
  </si>
  <si>
    <t>4. 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тізбесін:</t>
  </si>
  <si>
    <t>2017 жылғы 29 қарашадағы №790 Қазақстан Республикасы Үкіметінің қаулысы «Қазақстан Республикасындағы мемлекеттік жоспарлау жүйесін бекіту туралы»;</t>
  </si>
  <si>
    <t>2025 жылғы 12 желтоқсандағы №351/47-VIII Астана қаласы мәслихатының шешімі «2026–2030 жылдарға арналған Астана қаласының даму жоспары туралы».</t>
  </si>
  <si>
    <r>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t>
    </r>
    <r>
      <rPr>
        <sz val="14"/>
        <rFont val="Times New Roman"/>
        <family val="1"/>
        <charset val="204"/>
      </rPr>
      <t>:</t>
    </r>
  </si>
  <si>
    <t>Шығыстар Полиция департаменті аппараты мен бөлімшелерінің аттестатталған құрамының, мемлекеттік қызметшілердің, азаматтық қызметкерлердің және техникалық персоналдың еңбекақы қорына, тұрғын үй төлемдерін төлеуге, өзге де қорларды сатып алуға, нысанды киім-кешекке, жанар-жағармай материалдарына, жабдықтарға, байланыс қызметтеріне, коммуналдық қызметтерге, ақпараттандыру саласындағы қызметтерге, сондай-ақ өзге де қызметтер мен жұмыстарды төлеуге (арнайы жабдыққа техникалық қолдау көрсету, ғимараттарға ағымдағы жөндеу жүргізу, компьютерлік және кеңсе техникасын, көлік құралдарын жөндеу, үй-жайларды жалға алу және т.б.) бағытталады. Сонымен қатар, Нашақорлықпен күрестің халықаралық күніне арналған акцияларды, спорттық-бұқаралық іс-шараларды, конкурстарды өткізуге, антинаркотикалық жарнаманы тұрақты негізде орналастыруға, астана халқының есірткіге тартылуының алдын алу бойынша ақпараттық-профилактикалық жұмыстарды жүргізуге қаражат көзделген. Полиция департаменті бөлімшелерін материалдық-техникалық жарақтандыру, ғимараттар мен үй-жайларға күрделі жөндеу жүргізу, сондай-ақ полиция қызметіне озық цифрлық құралдарды енгізу де көзделеді.</t>
  </si>
  <si>
    <t>Жоспарлы кезең</t>
  </si>
  <si>
    <t>2026 ж.</t>
  </si>
  <si>
    <t>2027 ж.</t>
  </si>
  <si>
    <t>2028 ж.</t>
  </si>
  <si>
    <t>Атауы</t>
  </si>
  <si>
    <t>Полиция департаменті  бастығының орынбасары ______________________Байсабыр А.К.</t>
  </si>
  <si>
    <t>Бас бухгалтер/қаржы-экономикалық бөлімінің бастығы  _____________________Құрманбекова А.А.</t>
  </si>
  <si>
    <t>Бюджеттік бағдарламалар паспорттары бойынша агрегатталған жалпылама ақпарат</t>
  </si>
  <si>
    <t>Көрсеткіштердің атауы</t>
  </si>
  <si>
    <t>Факт 2024 ж</t>
  </si>
  <si>
    <t>2025 жылғы есепті кезең</t>
  </si>
  <si>
    <t>Бекітілген</t>
  </si>
  <si>
    <t>Нақтыланған</t>
  </si>
  <si>
    <t>2026 жыл</t>
  </si>
  <si>
    <t>2027 жыл</t>
  </si>
  <si>
    <t>2028 жыл</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</si>
  <si>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</si>
  <si>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</si>
  <si>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тұрақты сипаттағы шартсыз базалық шығыстар</t>
  </si>
  <si>
    <t>жаңа бастамаларға арналған шығыстар</t>
  </si>
  <si>
    <t>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</si>
  <si>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</si>
  <si>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Жалпы қажеттілік сомасының жеткізілген лимиттер сомасынан айырмашылығы</t>
  </si>
  <si>
    <t>Бюджеттік бағдардамалардың жалпы саны, оның ішінде:</t>
  </si>
  <si>
    <t>ағымдағы бюджеттік бағдарламалар</t>
  </si>
  <si>
    <t>бюджеттік даму бағдарламалары</t>
  </si>
  <si>
    <t>Нысаналы индикаторлардың жалпы саны</t>
  </si>
  <si>
    <t>Түпкілікті нәтижелердің жалпы саны</t>
  </si>
  <si>
    <t>(қолы)                                  (тегі, аты, әкесінің аты (ол болған жағдайда)</t>
  </si>
  <si>
    <t>Бас бухгалтер/қаржы-экономикалық бөлімінің бастығы  ___________________Құрманбекова А.А.</t>
  </si>
  <si>
    <t>Бюджеттік сұранымды жасау, ұсыну, қарау қағидаларына</t>
  </si>
  <si>
    <t>3-қосымша</t>
  </si>
  <si>
    <t xml:space="preserve">ҚР Ішкі істер министрлігі Астана қаласының Полиция департаменті мемлекеттік мекемесінің бастығымен </t>
  </si>
  <si>
    <t>«Бекітілген»</t>
  </si>
  <si>
    <t>202__ ж. «_____»___________№ ____ бұйрыққа 2 қосымша</t>
  </si>
  <si>
    <t xml:space="preserve">«ҚР ҚР Ішкі істер министрлігі Астана қаласының Полиция департаменті мемлекеттік мекемесінің бастығының 2025 жылғы 25 желтоқсандағы №136  бұйрығына  </t>
  </si>
  <si>
    <t>4 қосымша</t>
  </si>
  <si>
    <t>4-қосымша</t>
  </si>
  <si>
    <t>Бюджеттік бағдарламаның паспорты</t>
  </si>
  <si>
    <r>
      <t xml:space="preserve">Бюджеттік бағдарламаның коды мен атауы: </t>
    </r>
    <r>
      <rPr>
        <sz val="14"/>
        <rFont val="Times New Roman"/>
        <family val="1"/>
        <charset val="204"/>
      </rPr>
      <t>352 001 «Республикалық маңызы бар қаланың, астананың аумағында қоғамдық тәртіпті және қауіпсіздікті сақтауды қамтамасыз ету саласындағы мемлекеттік саясатты іске асыру жөніндегі қызметтер».</t>
    </r>
  </si>
  <si>
    <t>Мемлекеттік органдар функцияларының тізіліміне сәйкес мемлекеттік орган функциясының (функцияларының) коды мен атауы: -</t>
  </si>
  <si>
    <t>Мемлекеттік көрсетілетін қызметтер тізіліміне сәйкес мемлекеттік көрсетілетін қызметтің коды мен атауы: -</t>
  </si>
  <si>
    <r>
      <t xml:space="preserve">Сипаттама (негіздеме), оның ішінде ағымдағы мәртебе: </t>
    </r>
    <r>
      <rPr>
        <sz val="14"/>
        <rFont val="Times New Roman"/>
        <family val="1"/>
        <charset val="204"/>
      </rPr>
      <t xml:space="preserve">Астана қаласы Полиция департаментінің қылмыстар мен әкімшілік құқық бұзушылықтардың алдын алу, анықтау, жолын кесу, қылмыстарды ашу және тергеу, жол қозғалысы қауіпсіздігін қамтамасыз етуді мемлекеттік қадағалау және бақылау жөніндегі қызметінің жұмыс істеуін қамтамасыз ету, визалық жұмысты жүзеге асыру, шетел азаматтарының және азаматтығы жоқ адамдардың Қазақстан Республикасының аумағында болу қағидаларын сақтауын бақылау. Қоғамдық тәртiптi нығайту және азаматтардың өмiрi мен денсаулығы қауiпсiздiгiнiң қажеттi деңгейiн қолдау. </t>
    </r>
  </si>
  <si>
    <t>2025 жылғы ағымдағы жоспар</t>
  </si>
  <si>
    <t xml:space="preserve">Нақтыланған </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</si>
  <si>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</si>
  <si>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1) Жол-көлік оқиғалары нәтижесіндегі өлім-жітім, %</t>
  </si>
  <si>
    <t xml:space="preserve">2) Әйелдер мен балаларға қатысты халық деңгейінің төмендеуі базалық 2022 жылға), %.
</t>
  </si>
  <si>
    <t>3) Қасақана кісі өлтіру құрбандары санынынң, 100 мың адамға</t>
  </si>
  <si>
    <r>
      <t xml:space="preserve">Түпкілікті нәтиже: </t>
    </r>
    <r>
      <rPr>
        <sz val="14"/>
        <rFont val="Times New Roman"/>
        <family val="1"/>
        <charset val="204"/>
      </rPr>
      <t>Көшелерде жасалған қылмыстардың үлес салмағын төмендету, %</t>
    </r>
    <r>
      <rPr>
        <b/>
        <sz val="14"/>
        <rFont val="Times New Roman"/>
        <family val="1"/>
        <charset val="204"/>
      </rPr>
      <t xml:space="preserve">
</t>
    </r>
  </si>
  <si>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</si>
  <si>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Жоспар</t>
  </si>
  <si>
    <r>
      <rPr>
        <b/>
        <sz val="14"/>
        <rFont val="Times New Roman"/>
        <family val="1"/>
        <charset val="204"/>
      </rPr>
      <t xml:space="preserve">Бюджеттік кіші бағдарламаның коды мен атауы: </t>
    </r>
    <r>
      <rPr>
        <sz val="14"/>
        <rFont val="Times New Roman"/>
        <family val="1"/>
        <charset val="204"/>
      </rPr>
      <t>352 001 «Республикалық маңызы бар қаланың, астананың аумағында қоғамдық тәртіпті және қауіпсіздікті сақтауды қамтамасыз ету саласындағы мемлекеттік саясатты іске асыру жөніндегі қызметтер».</t>
    </r>
  </si>
  <si>
    <t xml:space="preserve">2026 жыл - </t>
  </si>
  <si>
    <t>Астана қаласы Полиция департаменті аппаратының және құрылымдық бөлімшелерінің штат саны, бірлік</t>
  </si>
  <si>
    <t>Іс-шаралар, барлығы, оның ішінде</t>
  </si>
  <si>
    <t>Іс-шара көрсеткіші</t>
  </si>
  <si>
    <t>Мемлекеттік жоспарлау жүйелері құжатының көрсеткіші</t>
  </si>
  <si>
    <t xml:space="preserve">Ауытқу </t>
  </si>
  <si>
    <t>Шығындар (себептер)</t>
  </si>
  <si>
    <t>Жасалған қылмыстардың саны, бірлік</t>
  </si>
  <si>
    <t xml:space="preserve">Көшелерде жасалған қылмыстардың саны, бірлік </t>
  </si>
  <si>
    <t>Жол-көлік оқиғалары салдарынан болатын өлім-жітім, %</t>
  </si>
  <si>
    <t>Әйелдер мен балаларға қатысты халық деңгейінің төмендеуі (базалық 2022 жылға қатысты), %.</t>
  </si>
  <si>
    <t>Шығындар</t>
  </si>
  <si>
    <t>Себептер</t>
  </si>
  <si>
    <t xml:space="preserve">2027 жыл - </t>
  </si>
  <si>
    <t xml:space="preserve">2028 жыл - </t>
  </si>
  <si>
    <t>Бюджеттік бағдарламаның түрі:</t>
  </si>
  <si>
    <r>
      <t xml:space="preserve">мазмұнына байланысты:  </t>
    </r>
    <r>
      <rPr>
        <sz val="14"/>
        <rFont val="Times New Roman"/>
        <family val="1"/>
        <charset val="204"/>
      </rPr>
      <t>Мемлекеттік функцияларды, өкілеттіктерді жүзеге асыру және олардан туындайтын мемлекеттік қызметтерді көрсету.</t>
    </r>
  </si>
  <si>
    <r>
      <t xml:space="preserve">мемлекеттік басқару деңгейіне қарай: </t>
    </r>
    <r>
      <rPr>
        <sz val="14"/>
        <rFont val="Times New Roman"/>
        <family val="1"/>
        <charset val="204"/>
      </rPr>
      <t>Облыстық, республикалық маңызы бар қала, астана.</t>
    </r>
  </si>
  <si>
    <r>
      <t xml:space="preserve">іске асыру тәсіліне байланысты:  </t>
    </r>
    <r>
      <rPr>
        <sz val="14"/>
        <rFont val="Times New Roman"/>
        <family val="1"/>
        <charset val="204"/>
      </rPr>
      <t>Жеке</t>
    </r>
    <r>
      <rPr>
        <b/>
        <sz val="14"/>
        <rFont val="Times New Roman"/>
        <family val="1"/>
        <charset val="204"/>
      </rPr>
      <t xml:space="preserve">
</t>
    </r>
  </si>
  <si>
    <r>
      <rPr>
        <b/>
        <sz val="14"/>
        <rFont val="Times New Roman"/>
        <family val="1"/>
        <charset val="204"/>
      </rPr>
      <t xml:space="preserve">Ағымдағы/даму: </t>
    </r>
    <r>
      <rPr>
        <sz val="14"/>
        <rFont val="Times New Roman"/>
        <family val="1"/>
        <charset val="204"/>
      </rPr>
      <t>Ағымдағы бюджеттік бағдарлама</t>
    </r>
  </si>
  <si>
    <r>
      <t xml:space="preserve">Бюджеттік бағдарламаның коды мен атауы: </t>
    </r>
    <r>
      <rPr>
        <sz val="14"/>
        <rFont val="Times New Roman"/>
        <family val="1"/>
        <charset val="204"/>
      </rPr>
      <t>352 007 « Мемлекеттік органның күрделі шығыстары »</t>
    </r>
  </si>
  <si>
    <r>
      <t>Сипаттама (негіздеме), оның ішінде ағымдағы мәртебе:</t>
    </r>
    <r>
      <rPr>
        <sz val="14"/>
        <rFont val="Times New Roman"/>
        <family val="1"/>
        <charset val="204"/>
      </rPr>
      <t xml:space="preserve"> Полиция департаментiнiң бөлiмшелерiн материалдық-техникалық жарақтандыру, ғимараттарға, үй-жайларға күрделi жөндеу жүргiзу. Полиция жұмысына озық цифрлық құралдарды енгізу.</t>
    </r>
  </si>
  <si>
    <r>
      <t xml:space="preserve">мазмұнына байланысты: </t>
    </r>
    <r>
      <rPr>
        <sz val="14"/>
        <rFont val="Times New Roman"/>
        <family val="1"/>
        <charset val="204"/>
      </rPr>
      <t>Күрделі шығыстарды жүзеге асыру.</t>
    </r>
  </si>
  <si>
    <r>
      <t xml:space="preserve">Ағымдағы/даму: </t>
    </r>
    <r>
      <rPr>
        <sz val="14"/>
        <rFont val="Times New Roman"/>
        <family val="1"/>
        <charset val="204"/>
      </rPr>
      <t>Ағымдағы бюджеттік бағдарлама</t>
    </r>
  </si>
  <si>
    <t xml:space="preserve">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 </t>
  </si>
  <si>
    <t>202__ ж. «_____»___________№ ____ бұйрыққа 1 қосымша</t>
  </si>
  <si>
    <t xml:space="preserve">«ҚР ҚР Ішкі істер министрлігі Астана қаласының Полиция департаменті мемлекеттік мекемесінің бастығының 2025 жылғы 25 желтоқсандағы №136 бұйрығына  </t>
  </si>
  <si>
    <t>1 қосымша</t>
  </si>
  <si>
    <t>Сатып алынған автокөлік құралдарының саны</t>
  </si>
  <si>
    <t xml:space="preserve">223 бірлік түрлі автокөлік сатып алуға қаржы лизинг қызметтері </t>
  </si>
  <si>
    <t>ЖСҚ әзірлеу</t>
  </si>
  <si>
    <t>Үй-жайларды, ғимараттар мен құрылыстарды, беру құрылғыларын сатып алу саны</t>
  </si>
  <si>
    <t>Сатып алынған компьютерлік техниканың, байланыс құралдарының, АТҚЖ мүлкінің, арнайы жабдықтардың, материалдық емес активтердің және т.б. саны "</t>
  </si>
  <si>
    <r>
      <rPr>
        <b/>
        <sz val="14"/>
        <rFont val="Times New Roman"/>
        <family val="1"/>
        <charset val="204"/>
      </rPr>
      <t xml:space="preserve">Соңғы нәтиже:
</t>
    </r>
    <r>
      <rPr>
        <sz val="14"/>
        <rFont val="Times New Roman"/>
        <family val="1"/>
        <charset val="204"/>
      </rPr>
      <t>Полиция департаментінің аппараты мен бөлімшелерінің материалдық-техникалық базасын нығайту, оларды көлік құралдарымен, байланыс құралдарымен, әртүрлі жабдықтармен және өзге де техникалық құралдармен жарақтандыру.</t>
    </r>
    <r>
      <rPr>
        <b/>
        <sz val="14"/>
        <rFont val="Times New Roman"/>
        <family val="1"/>
        <charset val="204"/>
      </rPr>
      <t xml:space="preserve">
</t>
    </r>
    <r>
      <rPr>
        <sz val="14"/>
        <rFont val="Times New Roman"/>
        <family val="1"/>
        <charset val="204"/>
      </rPr>
      <t xml:space="preserve">
</t>
    </r>
  </si>
  <si>
    <t>Бюджеттік бағдарламаның түпкілікті нәтижесінің нысаналы индикаторлардан ауытқуы</t>
  </si>
  <si>
    <t>Нысаналы индикаторларға қол жеткізу үшін жоспарланған қаражаттан ауытқуы</t>
  </si>
  <si>
    <r>
      <rPr>
        <b/>
        <sz val="14"/>
        <rFont val="Times New Roman"/>
        <family val="1"/>
        <charset val="204"/>
      </rPr>
      <t>Бюджеттік кіші бағдарламаның коды мен атауы:</t>
    </r>
    <r>
      <rPr>
        <sz val="14"/>
        <rFont val="Times New Roman"/>
        <family val="1"/>
        <charset val="204"/>
      </rPr>
      <t xml:space="preserve"> 352 007 « Мемлекеттік органның күрделі шығыстары »</t>
    </r>
  </si>
  <si>
    <t xml:space="preserve">2026 жыл -  </t>
  </si>
  <si>
    <t xml:space="preserve">Қаржылық  лизинг қызметтері </t>
  </si>
  <si>
    <t>Барлығы:</t>
  </si>
  <si>
    <t>2011 жылғы 6 қаңтардағы №380-IV «Құқық қорғау қызметі туралы» Қазақстан Республикасының Заңы, 55-баптың 1-тармағының 2) тармақшасы «Қызметкерлерді көтермелеуді қолдану тәртібі»;</t>
  </si>
  <si>
    <t xml:space="preserve">                                                                                                                                                                                   </t>
  </si>
  <si>
    <t>мың теңге</t>
  </si>
  <si>
    <t xml:space="preserve">2028 жыл -  </t>
  </si>
  <si>
    <t xml:space="preserve">ҚР Үкіметінің 2018 жылғы 11 мамырдағы № 256 қаулысы «Қаражат есебінен, оның ішінде шет мемлекеттерге қызметтік іссапарларға жұмсалған шығыстарды өтеу қағидаларын бекіту туралы».   </t>
  </si>
  <si>
    <t>Астана қаласы әкімдігінің 2026 жылғы 30 маусымдағы № 01-2235 қаулысы «Астана қаласында құқық бұзушылықтардың профилактикасына қатысатын азаматтарды көтермелеу қағидаларын бекіту туралы».</t>
  </si>
  <si>
    <t>Қылмыстар мен әкімшілік құқық бұзушылықтардың алдын алу, оларды анықтау және жолын кесу, қылмыстарды ашу және тергеп-тексеру, сондай-ақ жол жүрісі қауіпсіздігін қамтамасыз етуге мемлекеттік қадағалау мен бақылауды жүзеге асыру жөніндегі қызметтің жұмыс істеуін қамтамасыз ету.</t>
  </si>
  <si>
    <t>Қоғамдық тәртіпті нығайту және азаматтардың өмірі мен денсаулығының қажетті қауіпсіздік деңгейін қамтамасыз ету.</t>
  </si>
  <si>
    <t>Функц. топ</t>
  </si>
  <si>
    <t>Бағдарлама</t>
  </si>
  <si>
    <t>Кіші бағдарлама</t>
  </si>
  <si>
    <t>Қоғамдық тәртіп, қауіпсіздік, құқықтық, сот, қылмыстық-атқару қызметі.</t>
  </si>
  <si>
    <t>Республикалық маңызы бар қала, астана аумағында қоғамдық тәртіп пен қауіпсіздікті қорғауды қамтамасыз ету саласындағы мемлекеттік саясатты іске асыру жөніндегі қызметтер.</t>
  </si>
  <si>
    <t>Жергілікті бюджет қаражаты есебінен.</t>
  </si>
  <si>
    <t>Қоғамдық тәртіпті қорғауға қатысатын азаматтарды көтермелеу.</t>
  </si>
  <si>
    <t>Астана қаласында нашақорлық пен есірткі бизнесінің профилактикасы жөніндегі қызметтер.</t>
  </si>
  <si>
    <t xml:space="preserve">Мемлекеттік органның күрделі шығыстары </t>
  </si>
  <si>
    <r>
      <t xml:space="preserve">Қосымша </t>
    </r>
    <r>
      <rPr>
        <b/>
        <u/>
        <sz val="12"/>
        <rFont val="Times New Roman"/>
        <family val="1"/>
        <charset val="204"/>
      </rPr>
      <t>289 689 мың теңге</t>
    </r>
    <r>
      <rPr>
        <sz val="12"/>
        <rFont val="Times New Roman"/>
        <family val="1"/>
        <charset val="204"/>
      </rPr>
      <t xml:space="preserve"> бөлінді, оның ішінде:
</t>
    </r>
    <r>
      <rPr>
        <b/>
        <sz val="12"/>
        <rFont val="Times New Roman"/>
        <family val="1"/>
        <charset val="204"/>
      </rPr>
      <t>409 944 мың теңге</t>
    </r>
    <r>
      <rPr>
        <sz val="12"/>
        <rFont val="Times New Roman"/>
        <family val="1"/>
        <charset val="204"/>
      </rPr>
      <t xml:space="preserve"> – күзетілетін адамдар мен ресми делегацияларды алып жүру үшін 6 бірлік арнайы жеңіл автомобиль сатып алуға;
</t>
    </r>
    <r>
      <rPr>
        <b/>
        <sz val="12"/>
        <rFont val="Times New Roman"/>
        <family val="1"/>
        <charset val="204"/>
      </rPr>
      <t>120 255 мың теңге</t>
    </r>
    <r>
      <rPr>
        <sz val="12"/>
        <rFont val="Times New Roman"/>
        <family val="1"/>
        <charset val="204"/>
      </rPr>
      <t xml:space="preserve"> – қаражатты қысқарту, БП 001 бойынша КАСКО қызметтеріне қайта бөлу.
Лимитте 20 бірлік автокөлік көзделген болатын. Түзету нәтижесінде олардың саны 10 бірлікке дейін қысқартылды, оның ішінде: 3 бірлік – алып жүру үшін және 7 бірлік – патрульдеу үшін. Қосымша, бюджетті нақтылау шеңберінде алып жүру үшін 6 бірлік автокөлік бөлініп, нәтижесінде автокөліктің жалпы саны 16 бірлікті құрады.
Қосымша </t>
    </r>
    <r>
      <rPr>
        <b/>
        <u/>
        <sz val="12"/>
        <rFont val="Times New Roman"/>
        <family val="1"/>
        <charset val="204"/>
      </rPr>
      <t>47 348 мың теңге</t>
    </r>
    <r>
      <rPr>
        <sz val="12"/>
        <rFont val="Times New Roman"/>
        <family val="1"/>
        <charset val="204"/>
      </rPr>
      <t xml:space="preserve"> бөлінді, оның ішінде: </t>
    </r>
    <r>
      <rPr>
        <b/>
        <sz val="12"/>
        <rFont val="Times New Roman"/>
        <family val="1"/>
        <charset val="204"/>
      </rPr>
      <t>195 000 мың теңге</t>
    </r>
    <r>
      <rPr>
        <sz val="12"/>
        <rFont val="Times New Roman"/>
        <family val="1"/>
        <charset val="204"/>
      </rPr>
      <t xml:space="preserve"> – арнайы жабдықтармен жарақтандырылған автомобиль базасында 1 бірлік жылжымалы криминалистикалық зертхана сатып алуға;
</t>
    </r>
    <r>
      <rPr>
        <b/>
        <sz val="12"/>
        <rFont val="Times New Roman"/>
        <family val="1"/>
        <charset val="204"/>
      </rPr>
      <t>147 652 мың теңге</t>
    </r>
    <r>
      <rPr>
        <sz val="12"/>
        <rFont val="Times New Roman"/>
        <family val="1"/>
        <charset val="204"/>
      </rPr>
      <t xml:space="preserve"> – қаражатты қысқарту, БП 001 бойынша белсенді қорғаныс құралдарын сатып алуға қайта бөлу.
Көрсеткіш бойынша автокөлік саны 16 бірлікті құрады. Түзету нәтижесінде саны 10 бірлікке дейін қысқартылды, оның ішінде: 3 бірлік – алып жүру үшін және 7 бірлік – патрульдеу үшін. Қосымша, бюджетті нақтылау шеңберінде 1 бірлік жылжымалы криминалистикалық зертхана бөлініп, нәтижесінде автокөліктің жалпы саны 7 бірлікті құрады.
Сонымен қатар, мемлекеттік сатып алудың нәтижелері бойынша үнемделген қаражатты модульдік үлгідегі ғимарат пен АТВ құралдарын сатып алуға қайта бөлуге байланысты қаржыландыру көлемі </t>
    </r>
    <r>
      <rPr>
        <b/>
        <sz val="12"/>
        <rFont val="Times New Roman"/>
        <family val="1"/>
        <charset val="204"/>
      </rPr>
      <t>65 569 мың теңгеге</t>
    </r>
    <r>
      <rPr>
        <sz val="12"/>
        <rFont val="Times New Roman"/>
        <family val="1"/>
        <charset val="204"/>
      </rPr>
      <t xml:space="preserve"> азайтылды.
Қосымша </t>
    </r>
    <r>
      <rPr>
        <b/>
        <u/>
        <sz val="12"/>
        <rFont val="Times New Roman"/>
        <family val="1"/>
        <charset val="204"/>
      </rPr>
      <t>125 257 мың теңге</t>
    </r>
    <r>
      <rPr>
        <sz val="12"/>
        <rFont val="Times New Roman"/>
        <family val="1"/>
        <charset val="204"/>
      </rPr>
      <t xml:space="preserve"> бөлінді, оның ішінде: күзетілетін адамдар мен ресми делегацияларды алып жүру үшін 2 бірлік арнайы жеңіл автомобиль сатып алуға.
Өзгерістер енгізілгенге дейін автокөліктің саны 7 бірлікті құрады. Қосымша 2 бірлік сатып алынды, нәтижесінде автокөліктің жалпы саны 9 бірлікті құрады.                                       
</t>
    </r>
  </si>
  <si>
    <t>Қосымша 223 бірлік әртүрлі автокөлік құралдарын сатып алу бойынша қаржылық лизинг шеңберінде жергілікті бюджет есебінен алғашқы төлемді төлеуге қаражат бөлінді.</t>
  </si>
  <si>
    <r>
      <t xml:space="preserve">Қосымша </t>
    </r>
    <r>
      <rPr>
        <b/>
        <u/>
        <sz val="12"/>
        <rFont val="Times New Roman"/>
        <family val="1"/>
        <charset val="204"/>
      </rPr>
      <t>606 651 мың теңг</t>
    </r>
    <r>
      <rPr>
        <sz val="12"/>
        <rFont val="Times New Roman"/>
        <family val="1"/>
        <charset val="204"/>
      </rPr>
      <t xml:space="preserve">е бөлінді, оның ішінде ұшқышсыз ұшу аппараттарын (ҰҰА), робототехникалық кешендерді, қызметтік автокөліктерді мониторингтеуге арналған АПК-ны, компьютерлерді, ЕРАП планшеттерін, байланыс құралдарын, сервер мен жиһазды сатып алуға;
</t>
    </r>
    <r>
      <rPr>
        <b/>
        <sz val="12"/>
        <rFont val="Times New Roman"/>
        <family val="1"/>
        <charset val="204"/>
      </rPr>
      <t>33 308 мың теңге</t>
    </r>
    <r>
      <rPr>
        <sz val="12"/>
        <rFont val="Times New Roman"/>
        <family val="1"/>
        <charset val="204"/>
      </rPr>
      <t xml:space="preserve"> – қаражатты қысқарту, БП 001 бойынша белсенді қорғаныс құралдарын сатып алуға қайта бөлінді
</t>
    </r>
  </si>
  <si>
    <t>Департамент полициясы аппараты мен бөлімшелерінің материалдық-техникалық базасын нығайту және оларды белгіленген тиесілік нормаларына сәйкес көлік құралдарымен, байланыс құралдарымен, компьютерлік техникамен, арнайы жабдықтармен және АТВ мүлкімен жарақтандыру.</t>
  </si>
  <si>
    <r>
      <t xml:space="preserve">Қосымша </t>
    </r>
    <r>
      <rPr>
        <b/>
        <u/>
        <sz val="12"/>
        <rFont val="Times New Roman"/>
        <family val="1"/>
        <charset val="204"/>
      </rPr>
      <t>1 303 735 мың теңге</t>
    </r>
    <r>
      <rPr>
        <sz val="12"/>
        <rFont val="Times New Roman"/>
        <family val="1"/>
        <charset val="204"/>
      </rPr>
      <t xml:space="preserve"> бөлінді, оның ішінде:</t>
    </r>
    <r>
      <rPr>
        <b/>
        <sz val="12"/>
        <rFont val="Times New Roman"/>
        <family val="1"/>
        <charset val="204"/>
      </rPr>
      <t>135 924 мың теңге</t>
    </r>
    <r>
      <rPr>
        <sz val="12"/>
        <rFont val="Times New Roman"/>
        <family val="1"/>
        <charset val="204"/>
      </rPr>
      <t xml:space="preserve"> – лизингтегі автокөліктерге КАСКО және азаматтық-құқықтық жауапкершілікті сақтандыру қызметтеріне;
</t>
    </r>
    <r>
      <rPr>
        <b/>
        <sz val="12"/>
        <rFont val="Times New Roman"/>
        <family val="1"/>
        <charset val="204"/>
      </rPr>
      <t>717 811 мың теңге</t>
    </r>
    <r>
      <rPr>
        <sz val="12"/>
        <rFont val="Times New Roman"/>
        <family val="1"/>
        <charset val="204"/>
      </rPr>
      <t xml:space="preserve"> – лизинг бойынша 223 автомашинаға жанар-жағармай материалдарын (ЖЖМ) сатып алуға;
</t>
    </r>
    <r>
      <rPr>
        <b/>
        <sz val="12"/>
        <rFont val="Times New Roman"/>
        <family val="1"/>
        <charset val="204"/>
      </rPr>
      <t>450 000 мың теңге</t>
    </r>
    <r>
      <rPr>
        <sz val="12"/>
        <rFont val="Times New Roman"/>
        <family val="1"/>
        <charset val="204"/>
      </rPr>
      <t xml:space="preserve"> – Астана қаласы ПД-нің Тәуелсіздік көшесі, 1 мекенжайындағы әкімшілік ғимаратына ағымдағы жөндеу жүргізуге.
Қосымша </t>
    </r>
    <r>
      <rPr>
        <b/>
        <u/>
        <sz val="12"/>
        <rFont val="Times New Roman"/>
        <family val="1"/>
        <charset val="204"/>
      </rPr>
      <t>1 215 024 мың теңге</t>
    </r>
    <r>
      <rPr>
        <sz val="12"/>
        <rFont val="Times New Roman"/>
        <family val="1"/>
        <charset val="204"/>
      </rPr>
      <t xml:space="preserve"> бөлінді, оның ішінде:
</t>
    </r>
    <r>
      <rPr>
        <b/>
        <sz val="12"/>
        <rFont val="Times New Roman"/>
        <family val="1"/>
        <charset val="204"/>
      </rPr>
      <t>250 000 мың теңге</t>
    </r>
    <r>
      <rPr>
        <sz val="12"/>
        <rFont val="Times New Roman"/>
        <family val="1"/>
        <charset val="204"/>
      </rPr>
      <t xml:space="preserve"> – Астана қаласы әкімінің 2026 жылғы 8 мамырдағы № 514-19 өкіміне сәйкес ПД жеке құрамын ынталандыруға;
</t>
    </r>
    <r>
      <rPr>
        <b/>
        <sz val="12"/>
        <rFont val="Times New Roman"/>
        <family val="1"/>
        <charset val="204"/>
      </rPr>
      <t>476 356 мың теңге</t>
    </r>
    <r>
      <rPr>
        <sz val="12"/>
        <rFont val="Times New Roman"/>
        <family val="1"/>
        <charset val="204"/>
      </rPr>
      <t xml:space="preserve"> – жалдау ақысының орташа құнының қымбаттауына байланысты тұрғын үй төлемдеріне;
</t>
    </r>
    <r>
      <rPr>
        <b/>
        <sz val="12"/>
        <rFont val="Times New Roman"/>
        <family val="1"/>
        <charset val="204"/>
      </rPr>
      <t>157 372 мың теңге</t>
    </r>
    <r>
      <rPr>
        <sz val="12"/>
        <rFont val="Times New Roman"/>
        <family val="1"/>
        <charset val="204"/>
      </rPr>
      <t xml:space="preserve"> – ПД арнайы мекемелеріндегі тамақтануға жұмсалатын шығындарды ұлғайтуға;
</t>
    </r>
    <r>
      <rPr>
        <b/>
        <sz val="12"/>
        <rFont val="Times New Roman"/>
        <family val="1"/>
        <charset val="204"/>
      </rPr>
      <t>85 187 мың теңге</t>
    </r>
    <r>
      <rPr>
        <sz val="12"/>
        <rFont val="Times New Roman"/>
        <family val="1"/>
        <charset val="204"/>
      </rPr>
      <t xml:space="preserve"> – НҰРА ауданы ПБ қызметкерлерін орналастыру үшін ғимаратты 3 айға жалға алуға;
</t>
    </r>
    <r>
      <rPr>
        <b/>
        <sz val="12"/>
        <rFont val="Times New Roman"/>
        <family val="1"/>
        <charset val="204"/>
      </rPr>
      <t>45 066 мың теңге</t>
    </r>
    <r>
      <rPr>
        <sz val="12"/>
        <rFont val="Times New Roman"/>
        <family val="1"/>
        <charset val="204"/>
      </rPr>
      <t xml:space="preserve"> – «Азаматтық қару иелерін есепке алуды және бақылауды автоматтандыру» бағдарламалық жасақтамасына қол жеткізуге;
</t>
    </r>
    <r>
      <rPr>
        <b/>
        <sz val="12"/>
        <rFont val="Times New Roman"/>
        <family val="1"/>
        <charset val="204"/>
      </rPr>
      <t>20 083 мың теңге</t>
    </r>
    <r>
      <rPr>
        <sz val="12"/>
        <rFont val="Times New Roman"/>
        <family val="1"/>
        <charset val="204"/>
      </rPr>
      <t xml:space="preserve"> – кеңсе техникасы мен әртүрлі жиһаздарды сатып алуға;
</t>
    </r>
    <r>
      <rPr>
        <b/>
        <sz val="12"/>
        <rFont val="Times New Roman"/>
        <family val="1"/>
        <charset val="204"/>
      </rPr>
      <t>180 960 мың теңге</t>
    </r>
    <r>
      <rPr>
        <sz val="12"/>
        <rFont val="Times New Roman"/>
        <family val="1"/>
        <charset val="204"/>
      </rPr>
      <t xml:space="preserve"> – 007 бюджеттік бағдарламасынан белсенді қорғаныс құралдарын сатып алуға.
Қосымша </t>
    </r>
    <r>
      <rPr>
        <b/>
        <u/>
        <sz val="12"/>
        <rFont val="Times New Roman"/>
        <family val="1"/>
        <charset val="204"/>
      </rPr>
      <t>561 542 мың теңге</t>
    </r>
    <r>
      <rPr>
        <sz val="12"/>
        <rFont val="Times New Roman"/>
        <family val="1"/>
        <charset val="204"/>
      </rPr>
      <t xml:space="preserve"> бөлінді, оның ішінде: </t>
    </r>
    <r>
      <rPr>
        <b/>
        <sz val="12"/>
        <rFont val="Times New Roman"/>
        <family val="1"/>
        <charset val="204"/>
      </rPr>
      <t>476 355 мың теңге</t>
    </r>
    <r>
      <rPr>
        <sz val="12"/>
        <rFont val="Times New Roman"/>
        <family val="1"/>
        <charset val="204"/>
      </rPr>
      <t xml:space="preserve"> – жалдау ақысының орташа құнының қымбаттауына және қызметкерлер санының ұлғаюына байланысты тұрғын үй төлемдеріне;
</t>
    </r>
    <r>
      <rPr>
        <b/>
        <sz val="12"/>
        <rFont val="Times New Roman"/>
        <family val="1"/>
        <charset val="204"/>
      </rPr>
      <t>85 187 мың теңге</t>
    </r>
    <r>
      <rPr>
        <sz val="12"/>
        <rFont val="Times New Roman"/>
        <family val="1"/>
        <charset val="204"/>
      </rPr>
      <t xml:space="preserve"> – НҰРА ауданы ПБ қызметкерлерін орналастыру үшін ғимаратты 3 айға жалға алуға 
</t>
    </r>
  </si>
</sst>
</file>

<file path=xl/styles.xml><?xml version="1.0" encoding="utf-8"?>
<styleSheet xmlns="http://schemas.openxmlformats.org/spreadsheetml/2006/main">
  <numFmts count="4">
    <numFmt numFmtId="164" formatCode="#,##0.0"/>
    <numFmt numFmtId="165" formatCode="&quot;- &quot;@"/>
    <numFmt numFmtId="166" formatCode="&quot;- &quot;\ @"/>
    <numFmt numFmtId="167" formatCode="&quot;-&quot;\ @"/>
  </numFmts>
  <fonts count="17">
    <font>
      <sz val="8"/>
      <name val="Arial"/>
    </font>
    <font>
      <sz val="8"/>
      <name val="Times New Roman"/>
      <family val="1"/>
      <charset val="204"/>
    </font>
    <font>
      <sz val="14"/>
      <name val="Times New Roman"/>
      <family val="1"/>
      <charset val="204"/>
    </font>
    <font>
      <b/>
      <sz val="14"/>
      <name val="Times New Roman"/>
      <family val="1"/>
      <charset val="204"/>
    </font>
    <font>
      <sz val="12"/>
      <name val="Times New Roman"/>
      <family val="1"/>
      <charset val="204"/>
    </font>
    <font>
      <b/>
      <sz val="12"/>
      <name val="Times New Roman"/>
      <family val="1"/>
      <charset val="204"/>
    </font>
    <font>
      <sz val="10"/>
      <name val="Times New Roman"/>
      <family val="1"/>
      <charset val="204"/>
    </font>
    <font>
      <sz val="14"/>
      <name val="Symbol"/>
      <family val="1"/>
      <charset val="2"/>
    </font>
    <font>
      <sz val="7"/>
      <name val="Times New Roman"/>
      <family val="1"/>
      <charset val="204"/>
    </font>
    <font>
      <i/>
      <sz val="14"/>
      <name val="Times New Roman"/>
      <family val="1"/>
      <charset val="204"/>
    </font>
    <font>
      <b/>
      <sz val="11"/>
      <name val="Times New Roman"/>
      <family val="1"/>
      <charset val="204"/>
    </font>
    <font>
      <sz val="14"/>
      <color rgb="FF000000"/>
      <name val="Times New Roman"/>
      <family val="1"/>
      <charset val="204"/>
    </font>
    <font>
      <sz val="14"/>
      <name val="Arial"/>
      <family val="2"/>
      <charset val="204"/>
    </font>
    <font>
      <sz val="11"/>
      <name val="Times New Roman"/>
      <family val="1"/>
      <charset val="204"/>
    </font>
    <font>
      <sz val="8"/>
      <name val="Arial"/>
      <family val="2"/>
      <charset val="204"/>
    </font>
    <font>
      <b/>
      <sz val="13"/>
      <name val="Times New Roman"/>
      <family val="1"/>
      <charset val="204"/>
    </font>
    <font>
      <b/>
      <u/>
      <sz val="12"/>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227">
    <xf numFmtId="0" fontId="0" fillId="0" borderId="0" xfId="0"/>
    <xf numFmtId="164" fontId="0" fillId="0" borderId="0" xfId="0" applyNumberFormat="1"/>
    <xf numFmtId="0" fontId="1" fillId="0" borderId="0" xfId="0" applyFont="1" applyAlignment="1">
      <alignment horizontal="right"/>
    </xf>
    <xf numFmtId="0" fontId="2" fillId="0" borderId="0" xfId="0" applyFont="1" applyAlignment="1">
      <alignment horizontal="justify"/>
    </xf>
    <xf numFmtId="0" fontId="6" fillId="0" borderId="0" xfId="0" applyFont="1" applyAlignment="1">
      <alignment horizontal="justify"/>
    </xf>
    <xf numFmtId="0" fontId="7" fillId="0" borderId="0" xfId="0" applyFont="1" applyAlignment="1">
      <alignment horizontal="justify" vertical="center"/>
    </xf>
    <xf numFmtId="0" fontId="2" fillId="0" borderId="0" xfId="0" applyFont="1" applyAlignment="1">
      <alignment horizontal="justify" vertical="center"/>
    </xf>
    <xf numFmtId="0" fontId="0" fillId="0" borderId="0" xfId="0" applyAlignment="1">
      <alignment vertical="center"/>
    </xf>
    <xf numFmtId="0" fontId="6" fillId="0" borderId="0" xfId="0" applyFont="1" applyAlignment="1">
      <alignment horizontal="justify" vertical="center"/>
    </xf>
    <xf numFmtId="0" fontId="2" fillId="0" borderId="0" xfId="0" applyFont="1" applyAlignment="1">
      <alignment horizontal="center"/>
    </xf>
    <xf numFmtId="0" fontId="10" fillId="0" borderId="0" xfId="0" applyFont="1" applyAlignment="1">
      <alignment horizontal="center"/>
    </xf>
    <xf numFmtId="0" fontId="2" fillId="0" borderId="1" xfId="0" applyFont="1" applyBorder="1" applyAlignment="1">
      <alignment horizontal="justify" vertical="center" wrapText="1"/>
    </xf>
    <xf numFmtId="164" fontId="2"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justify" vertical="top" wrapText="1"/>
    </xf>
    <xf numFmtId="0" fontId="3" fillId="0" borderId="0" xfId="0" applyFont="1" applyAlignment="1">
      <alignment horizontal="center" vertical="center"/>
    </xf>
    <xf numFmtId="166" fontId="0" fillId="0" borderId="0" xfId="0" applyNumberFormat="1"/>
    <xf numFmtId="167" fontId="0" fillId="0" borderId="0" xfId="0" applyNumberFormat="1"/>
    <xf numFmtId="0" fontId="2" fillId="0" borderId="0" xfId="0" applyFont="1"/>
    <xf numFmtId="0" fontId="3" fillId="2" borderId="1" xfId="0" applyFont="1" applyFill="1" applyBorder="1" applyAlignment="1">
      <alignment horizontal="center" vertical="center"/>
    </xf>
    <xf numFmtId="0" fontId="10" fillId="0" borderId="0" xfId="0" applyFont="1" applyAlignment="1">
      <alignment horizontal="right" indent="15"/>
    </xf>
    <xf numFmtId="0" fontId="13" fillId="0" borderId="0" xfId="0" applyFont="1" applyAlignment="1">
      <alignment horizontal="center"/>
    </xf>
    <xf numFmtId="0" fontId="13" fillId="0" borderId="0" xfId="0" applyFont="1" applyAlignment="1">
      <alignment horizontal="right" indent="15"/>
    </xf>
    <xf numFmtId="0" fontId="13" fillId="0" borderId="0" xfId="0" applyFont="1" applyAlignment="1">
      <alignment horizontal="right"/>
    </xf>
    <xf numFmtId="0" fontId="4" fillId="0" borderId="0" xfId="0" applyFont="1" applyAlignment="1">
      <alignment vertical="center" wrapText="1"/>
    </xf>
    <xf numFmtId="0" fontId="3" fillId="0" borderId="0" xfId="0" applyFont="1"/>
    <xf numFmtId="0" fontId="3" fillId="0" borderId="0" xfId="0" applyFont="1" applyAlignment="1">
      <alignment vertical="center"/>
    </xf>
    <xf numFmtId="0" fontId="3" fillId="0" borderId="6" xfId="0" applyFont="1" applyBorder="1" applyAlignment="1"/>
    <xf numFmtId="0" fontId="2" fillId="0" borderId="0" xfId="0" applyFont="1" applyAlignment="1">
      <alignment horizontal="center"/>
    </xf>
    <xf numFmtId="0" fontId="3" fillId="0" borderId="0" xfId="0" applyFont="1" applyAlignment="1">
      <alignment vertical="center"/>
    </xf>
    <xf numFmtId="0" fontId="4" fillId="0" borderId="6" xfId="0" applyFont="1" applyBorder="1" applyAlignment="1">
      <alignment horizontal="right"/>
    </xf>
    <xf numFmtId="0" fontId="3" fillId="0" borderId="1" xfId="0" applyFont="1" applyBorder="1" applyAlignment="1">
      <alignment horizontal="center" vertical="center" wrapText="1"/>
    </xf>
    <xf numFmtId="0" fontId="5" fillId="0" borderId="0" xfId="0" applyFont="1" applyAlignment="1">
      <alignment horizontal="right"/>
    </xf>
    <xf numFmtId="0" fontId="4" fillId="0" borderId="0" xfId="0" applyFont="1" applyAlignment="1">
      <alignment horizontal="right"/>
    </xf>
    <xf numFmtId="164" fontId="2" fillId="0" borderId="1" xfId="0" applyNumberFormat="1" applyFont="1" applyBorder="1" applyAlignment="1">
      <alignment horizontal="center" vertical="center" wrapText="1"/>
    </xf>
    <xf numFmtId="0" fontId="3" fillId="0" borderId="0" xfId="0" applyFont="1" applyAlignment="1"/>
    <xf numFmtId="0" fontId="5" fillId="0" borderId="0" xfId="0" applyFont="1" applyAlignment="1"/>
    <xf numFmtId="0" fontId="0" fillId="3" borderId="0" xfId="0" applyFill="1"/>
    <xf numFmtId="0" fontId="4" fillId="0" borderId="6" xfId="0" applyFont="1" applyBorder="1" applyAlignment="1"/>
    <xf numFmtId="0" fontId="2" fillId="0" borderId="1" xfId="0" applyFont="1" applyBorder="1" applyAlignment="1">
      <alignment horizontal="left" vertical="center" wrapText="1"/>
    </xf>
    <xf numFmtId="166" fontId="0" fillId="3" borderId="0" xfId="0" applyNumberFormat="1" applyFill="1"/>
    <xf numFmtId="0" fontId="5" fillId="3" borderId="1" xfId="0" applyFont="1" applyFill="1" applyBorder="1" applyAlignment="1">
      <alignment horizontal="center" vertical="center"/>
    </xf>
    <xf numFmtId="0" fontId="3" fillId="3"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0" fontId="3" fillId="0" borderId="0" xfId="0" applyFont="1" applyAlignment="1">
      <alignment horizontal="center"/>
    </xf>
    <xf numFmtId="0" fontId="2" fillId="0" borderId="0" xfId="0" applyFont="1" applyAlignment="1">
      <alignment horizontal="center"/>
    </xf>
    <xf numFmtId="0" fontId="3" fillId="0" borderId="0" xfId="0" applyFont="1" applyAlignment="1">
      <alignment vertical="center"/>
    </xf>
    <xf numFmtId="165" fontId="9" fillId="0" borderId="0" xfId="0" applyNumberFormat="1" applyFont="1" applyAlignment="1">
      <alignment vertical="center"/>
    </xf>
    <xf numFmtId="0" fontId="2" fillId="0" borderId="0" xfId="0" applyFont="1" applyAlignment="1">
      <alignment vertical="center"/>
    </xf>
    <xf numFmtId="167" fontId="2" fillId="0" borderId="0" xfId="0" applyNumberFormat="1" applyFont="1" applyAlignment="1">
      <alignment vertical="center" wrapText="1"/>
    </xf>
    <xf numFmtId="167" fontId="2" fillId="0" borderId="0" xfId="0" applyNumberFormat="1" applyFont="1" applyAlignment="1">
      <alignment vertical="center"/>
    </xf>
    <xf numFmtId="165" fontId="9" fillId="0" borderId="0" xfId="0" applyNumberFormat="1" applyFont="1" applyAlignment="1">
      <alignment horizontal="left" vertical="center"/>
    </xf>
    <xf numFmtId="0" fontId="3" fillId="0" borderId="0" xfId="0" applyFont="1" applyAlignment="1">
      <alignment horizontal="center" vertical="center" wrapText="1"/>
    </xf>
    <xf numFmtId="0" fontId="2" fillId="0" borderId="0" xfId="0" applyNumberFormat="1" applyFont="1" applyAlignment="1">
      <alignment horizontal="left" vertical="center" wrapText="1"/>
    </xf>
    <xf numFmtId="167" fontId="2" fillId="0" borderId="0" xfId="0" applyNumberFormat="1" applyFont="1" applyAlignment="1">
      <alignment horizontal="left" vertical="center"/>
    </xf>
    <xf numFmtId="167" fontId="2" fillId="0" borderId="0" xfId="0" applyNumberFormat="1" applyFont="1" applyAlignment="1">
      <alignment horizontal="left" vertical="center" wrapText="1"/>
    </xf>
    <xf numFmtId="1" fontId="2" fillId="0" borderId="0" xfId="0" applyNumberFormat="1" applyFont="1" applyAlignment="1">
      <alignment horizontal="left" vertical="center" wrapText="1"/>
    </xf>
    <xf numFmtId="167" fontId="2" fillId="3" borderId="0" xfId="0" applyNumberFormat="1" applyFont="1" applyFill="1" applyAlignment="1">
      <alignment horizontal="left" vertical="center" wrapText="1"/>
    </xf>
    <xf numFmtId="0" fontId="1" fillId="3" borderId="2" xfId="0" applyFont="1" applyFill="1" applyBorder="1" applyAlignment="1">
      <alignment horizontal="center"/>
    </xf>
    <xf numFmtId="0" fontId="1" fillId="3" borderId="4" xfId="0" applyFont="1" applyFill="1" applyBorder="1" applyAlignment="1">
      <alignment horizontal="center"/>
    </xf>
    <xf numFmtId="49" fontId="5" fillId="3" borderId="1" xfId="0" applyNumberFormat="1" applyFont="1" applyFill="1" applyBorder="1" applyAlignment="1">
      <alignment horizontal="center" vertical="center" wrapText="1"/>
    </xf>
    <xf numFmtId="0" fontId="3" fillId="0" borderId="0" xfId="0" applyFont="1" applyAlignment="1">
      <alignment horizontal="left" vertical="center" wrapText="1"/>
    </xf>
    <xf numFmtId="0" fontId="2" fillId="3" borderId="0" xfId="0" applyNumberFormat="1" applyFont="1" applyFill="1" applyAlignment="1">
      <alignment horizontal="left" vertical="center" wrapText="1"/>
    </xf>
    <xf numFmtId="164" fontId="4" fillId="0" borderId="2" xfId="0" applyNumberFormat="1" applyFont="1" applyBorder="1" applyAlignment="1">
      <alignment horizontal="center" vertical="center"/>
    </xf>
    <xf numFmtId="164" fontId="4" fillId="0" borderId="3"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5" fillId="0" borderId="2" xfId="0" applyNumberFormat="1"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164" fontId="5" fillId="0" borderId="3" xfId="0" applyNumberFormat="1" applyFont="1" applyBorder="1" applyAlignment="1">
      <alignment horizontal="center" vertical="center"/>
    </xf>
    <xf numFmtId="164" fontId="5" fillId="0" borderId="4" xfId="0" applyNumberFormat="1" applyFont="1" applyBorder="1" applyAlignment="1">
      <alignment horizontal="center"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 fillId="0" borderId="0" xfId="0" applyFont="1" applyAlignment="1">
      <alignment horizontal="left" vertical="center"/>
    </xf>
    <xf numFmtId="0" fontId="6" fillId="0" borderId="0" xfId="0" applyFont="1" applyAlignment="1">
      <alignment horizontal="center" vertical="center"/>
    </xf>
    <xf numFmtId="0" fontId="5" fillId="3" borderId="1" xfId="0" applyFont="1" applyFill="1" applyBorder="1" applyAlignment="1">
      <alignment horizontal="center" vertical="center" wrapText="1"/>
    </xf>
    <xf numFmtId="166" fontId="2" fillId="3" borderId="0" xfId="0" applyNumberFormat="1" applyFont="1" applyFill="1" applyAlignment="1">
      <alignment horizontal="left" vertical="center"/>
    </xf>
    <xf numFmtId="166" fontId="2" fillId="0" borderId="0" xfId="0" applyNumberFormat="1" applyFont="1" applyAlignment="1">
      <alignment vertical="center" wrapText="1"/>
    </xf>
    <xf numFmtId="166" fontId="2" fillId="0" borderId="0" xfId="0" applyNumberFormat="1"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4" fillId="2" borderId="2" xfId="0" applyFont="1" applyFill="1" applyBorder="1" applyAlignment="1">
      <alignment horizontal="center"/>
    </xf>
    <xf numFmtId="0" fontId="4" fillId="2" borderId="4" xfId="0" applyFont="1" applyFill="1" applyBorder="1" applyAlignment="1">
      <alignment horizontal="center"/>
    </xf>
    <xf numFmtId="164" fontId="5" fillId="2" borderId="2" xfId="0" applyNumberFormat="1"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3" borderId="2" xfId="0" applyFont="1" applyFill="1" applyBorder="1" applyAlignment="1">
      <alignment horizontal="center"/>
    </xf>
    <xf numFmtId="0" fontId="4" fillId="3" borderId="4" xfId="0" applyFont="1" applyFill="1" applyBorder="1" applyAlignment="1">
      <alignment horizontal="center"/>
    </xf>
    <xf numFmtId="0" fontId="5"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0" borderId="0" xfId="0" applyFont="1" applyAlignment="1">
      <alignment horizontal="right" vertical="center" wrapText="1"/>
    </xf>
    <xf numFmtId="0" fontId="14" fillId="0" borderId="3" xfId="0" applyFont="1" applyBorder="1"/>
    <xf numFmtId="0" fontId="14" fillId="0" borderId="4" xfId="0" applyFont="1" applyBorder="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5" fillId="0" borderId="0" xfId="0" applyFont="1" applyAlignment="1">
      <alignment horizontal="right"/>
    </xf>
    <xf numFmtId="0" fontId="4" fillId="0" borderId="0" xfId="0" applyFont="1" applyAlignment="1">
      <alignment horizontal="right"/>
    </xf>
    <xf numFmtId="0" fontId="3" fillId="0" borderId="0" xfId="0" applyFont="1" applyAlignment="1">
      <alignment horizontal="center" vertical="center"/>
    </xf>
    <xf numFmtId="0" fontId="6" fillId="0" borderId="0" xfId="0" applyFont="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11" fillId="0" borderId="1" xfId="0" applyFont="1" applyBorder="1" applyAlignment="1">
      <alignment vertical="center" wrapText="1"/>
    </xf>
    <xf numFmtId="0" fontId="3" fillId="3" borderId="0" xfId="0" applyFont="1" applyFill="1" applyAlignment="1">
      <alignment horizontal="left" vertical="center"/>
    </xf>
    <xf numFmtId="0" fontId="3" fillId="3" borderId="0" xfId="0" applyFont="1" applyFill="1" applyAlignment="1">
      <alignment horizontal="left" vertical="center" wrapText="1"/>
    </xf>
    <xf numFmtId="0" fontId="2" fillId="3" borderId="0" xfId="0" applyFont="1" applyFill="1" applyAlignment="1">
      <alignment horizontal="left" vertical="center"/>
    </xf>
    <xf numFmtId="0" fontId="2" fillId="0" borderId="1" xfId="0" applyFont="1" applyBorder="1" applyAlignment="1">
      <alignment horizontal="center" vertical="center"/>
    </xf>
    <xf numFmtId="0" fontId="4" fillId="0" borderId="0" xfId="0" applyFont="1" applyAlignment="1">
      <alignment horizontal="right" vertical="center"/>
    </xf>
    <xf numFmtId="0" fontId="4" fillId="0" borderId="0" xfId="0" applyFont="1" applyAlignment="1">
      <alignment horizontal="right" wrapText="1"/>
    </xf>
    <xf numFmtId="0" fontId="3" fillId="3" borderId="0" xfId="0" applyFont="1" applyFill="1" applyAlignment="1">
      <alignment horizontal="left"/>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0" fillId="0" borderId="1" xfId="0" applyBorder="1" applyAlignment="1">
      <alignment horizontal="center"/>
    </xf>
    <xf numFmtId="164" fontId="2" fillId="0" borderId="7" xfId="0" applyNumberFormat="1" applyFont="1" applyBorder="1" applyAlignment="1">
      <alignment horizontal="center" vertic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164" fontId="2" fillId="0" borderId="11" xfId="0" applyNumberFormat="1" applyFont="1" applyBorder="1" applyAlignment="1">
      <alignment horizontal="center" vertical="center"/>
    </xf>
    <xf numFmtId="164" fontId="2" fillId="0" borderId="12" xfId="0" applyNumberFormat="1" applyFont="1" applyBorder="1" applyAlignment="1">
      <alignment horizontal="center" vertical="center"/>
    </xf>
    <xf numFmtId="164" fontId="3" fillId="0" borderId="6" xfId="0" applyNumberFormat="1" applyFont="1" applyBorder="1" applyAlignment="1">
      <alignment horizontal="center"/>
    </xf>
    <xf numFmtId="0" fontId="3" fillId="0" borderId="6" xfId="0" applyFont="1" applyBorder="1" applyAlignment="1">
      <alignment horizontal="center"/>
    </xf>
    <xf numFmtId="0" fontId="2" fillId="0" borderId="0" xfId="0" applyFont="1" applyAlignment="1">
      <alignment horizontal="left" vertical="top" wrapText="1"/>
    </xf>
    <xf numFmtId="164" fontId="2" fillId="0" borderId="1" xfId="0" applyNumberFormat="1"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164" fontId="2" fillId="0" borderId="1" xfId="0" applyNumberFormat="1" applyFont="1" applyBorder="1" applyAlignment="1">
      <alignment horizontal="center"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15" fillId="0" borderId="3" xfId="0" applyFont="1" applyBorder="1" applyAlignment="1">
      <alignment horizontal="center" vertical="center" wrapText="1"/>
    </xf>
    <xf numFmtId="0" fontId="0" fillId="0" borderId="7" xfId="0" applyBorder="1" applyAlignment="1">
      <alignment horizontal="center" wrapText="1"/>
    </xf>
    <xf numFmtId="0" fontId="0" fillId="0" borderId="13" xfId="0"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0" fillId="0" borderId="0"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6" xfId="0" applyBorder="1" applyAlignment="1">
      <alignment horizontal="center" wrapText="1"/>
    </xf>
    <xf numFmtId="0" fontId="0" fillId="0" borderId="12" xfId="0" applyBorder="1" applyAlignment="1">
      <alignment horizontal="center" wrapText="1"/>
    </xf>
    <xf numFmtId="0" fontId="0" fillId="0" borderId="7" xfId="0"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164" fontId="3" fillId="0" borderId="0" xfId="0" applyNumberFormat="1" applyFont="1" applyAlignment="1">
      <alignment horizontal="center"/>
    </xf>
    <xf numFmtId="0" fontId="3" fillId="0" borderId="0" xfId="0" applyFont="1" applyAlignment="1">
      <alignment horizontal="left"/>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3" fontId="2" fillId="0" borderId="1" xfId="0" applyNumberFormat="1" applyFont="1" applyBorder="1" applyAlignment="1">
      <alignment horizontal="center" vertical="center"/>
    </xf>
    <xf numFmtId="0" fontId="2" fillId="0" borderId="5" xfId="0" applyFont="1" applyBorder="1" applyAlignment="1">
      <alignment horizontal="left" vertical="center" wrapText="1"/>
    </xf>
    <xf numFmtId="3" fontId="2" fillId="0" borderId="5" xfId="0" applyNumberFormat="1" applyFont="1" applyBorder="1" applyAlignment="1">
      <alignment horizontal="center" vertical="center"/>
    </xf>
    <xf numFmtId="3" fontId="2" fillId="0" borderId="2" xfId="0" applyNumberFormat="1" applyFont="1" applyBorder="1" applyAlignment="1">
      <alignment horizontal="center" vertical="center"/>
    </xf>
    <xf numFmtId="3" fontId="2" fillId="0" borderId="4" xfId="0" applyNumberFormat="1" applyFont="1" applyBorder="1" applyAlignment="1">
      <alignment horizontal="center" vertical="center"/>
    </xf>
    <xf numFmtId="164" fontId="3" fillId="0" borderId="0" xfId="0" applyNumberFormat="1" applyFont="1" applyAlignment="1">
      <alignment horizontal="left"/>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3" fontId="3" fillId="0" borderId="2" xfId="0" applyNumberFormat="1" applyFont="1" applyBorder="1" applyAlignment="1">
      <alignment horizontal="center" vertical="center"/>
    </xf>
    <xf numFmtId="3" fontId="3" fillId="0" borderId="4" xfId="0" applyNumberFormat="1" applyFont="1" applyBorder="1" applyAlignment="1">
      <alignment horizontal="center" vertical="center"/>
    </xf>
    <xf numFmtId="3" fontId="3" fillId="0" borderId="3" xfId="0" applyNumberFormat="1"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3" fontId="3" fillId="0" borderId="1" xfId="0" applyNumberFormat="1" applyFont="1" applyBorder="1" applyAlignment="1">
      <alignment horizontal="center" vertical="center"/>
    </xf>
    <xf numFmtId="164" fontId="3" fillId="0" borderId="2" xfId="0" applyNumberFormat="1" applyFont="1" applyBorder="1" applyAlignment="1">
      <alignment horizontal="center" vertical="top" wrapText="1"/>
    </xf>
    <xf numFmtId="0" fontId="3" fillId="0" borderId="3" xfId="0" applyFont="1" applyBorder="1" applyAlignment="1">
      <alignment horizontal="center" vertical="top"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164" fontId="3" fillId="0" borderId="1" xfId="0" applyNumberFormat="1" applyFont="1" applyBorder="1" applyAlignment="1">
      <alignment horizontal="center" vertical="center"/>
    </xf>
    <xf numFmtId="0" fontId="4" fillId="3" borderId="7" xfId="0" applyFont="1" applyFill="1" applyBorder="1" applyAlignment="1">
      <alignment horizontal="left" vertical="center" wrapText="1"/>
    </xf>
    <xf numFmtId="0" fontId="4" fillId="3" borderId="13" xfId="0" applyFont="1" applyFill="1" applyBorder="1" applyAlignment="1">
      <alignment horizontal="left" vertical="center"/>
    </xf>
    <xf numFmtId="0" fontId="4" fillId="3" borderId="8" xfId="0" applyFont="1" applyFill="1" applyBorder="1" applyAlignment="1">
      <alignment horizontal="left" vertical="center"/>
    </xf>
    <xf numFmtId="0" fontId="4" fillId="3" borderId="11" xfId="0" applyFont="1" applyFill="1" applyBorder="1" applyAlignment="1">
      <alignment horizontal="left" vertical="center"/>
    </xf>
    <xf numFmtId="0" fontId="4" fillId="3" borderId="6" xfId="0" applyFont="1" applyFill="1" applyBorder="1" applyAlignment="1">
      <alignment horizontal="left" vertical="center"/>
    </xf>
    <xf numFmtId="0" fontId="4" fillId="3" borderId="12" xfId="0" applyFont="1" applyFill="1" applyBorder="1" applyAlignment="1">
      <alignment horizontal="left" vertical="center"/>
    </xf>
    <xf numFmtId="164" fontId="2" fillId="0" borderId="2" xfId="0" applyNumberFormat="1" applyFont="1" applyBorder="1" applyAlignment="1">
      <alignment horizontal="center" vertical="center"/>
    </xf>
    <xf numFmtId="164" fontId="2" fillId="0" borderId="4" xfId="0" applyNumberFormat="1" applyFont="1" applyBorder="1" applyAlignment="1">
      <alignment horizontal="center" vertical="center"/>
    </xf>
    <xf numFmtId="164" fontId="3" fillId="0" borderId="3" xfId="0" applyNumberFormat="1" applyFont="1" applyBorder="1" applyAlignment="1">
      <alignment horizontal="center" vertical="top" wrapText="1"/>
    </xf>
    <xf numFmtId="164" fontId="3" fillId="0" borderId="4" xfId="0" applyNumberFormat="1" applyFont="1" applyBorder="1" applyAlignment="1">
      <alignment horizontal="center" vertical="top" wrapText="1"/>
    </xf>
    <xf numFmtId="0" fontId="4" fillId="3" borderId="7"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3" borderId="9"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10"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4:T74"/>
  <sheetViews>
    <sheetView view="pageBreakPreview" topLeftCell="A55" zoomScaleNormal="100" zoomScaleSheetLayoutView="100" workbookViewId="0">
      <selection activeCell="F60" sqref="F60:K60"/>
    </sheetView>
  </sheetViews>
  <sheetFormatPr defaultRowHeight="11.25"/>
  <cols>
    <col min="1" max="1" width="19.83203125" customWidth="1"/>
  </cols>
  <sheetData>
    <row r="4" spans="1:20" ht="15.75">
      <c r="T4" s="36" t="s">
        <v>24</v>
      </c>
    </row>
    <row r="5" spans="1:20" ht="15.75">
      <c r="J5" s="110" t="s">
        <v>23</v>
      </c>
      <c r="K5" s="110"/>
      <c r="L5" s="110"/>
      <c r="M5" s="110"/>
      <c r="N5" s="110"/>
      <c r="O5" s="110"/>
      <c r="P5" s="110"/>
      <c r="Q5" s="110"/>
      <c r="R5" s="110"/>
      <c r="S5" s="110"/>
      <c r="T5" s="110"/>
    </row>
    <row r="6" spans="1:20" ht="15.75">
      <c r="T6" s="37" t="s">
        <v>22</v>
      </c>
    </row>
    <row r="7" spans="1:20">
      <c r="A7" s="2"/>
    </row>
    <row r="8" spans="1:20" ht="18.75">
      <c r="A8" s="48" t="s">
        <v>21</v>
      </c>
      <c r="B8" s="48"/>
      <c r="C8" s="48"/>
      <c r="D8" s="48"/>
      <c r="E8" s="48"/>
      <c r="F8" s="48"/>
      <c r="G8" s="48"/>
      <c r="H8" s="48"/>
      <c r="I8" s="48"/>
      <c r="J8" s="48"/>
      <c r="K8" s="48"/>
      <c r="L8" s="48"/>
      <c r="M8" s="48"/>
      <c r="N8" s="48"/>
      <c r="O8" s="48"/>
      <c r="P8" s="48"/>
      <c r="Q8" s="48"/>
      <c r="R8" s="48"/>
      <c r="S8" s="48"/>
      <c r="T8" s="48"/>
    </row>
    <row r="9" spans="1:20" ht="21.75" customHeight="1">
      <c r="A9" s="56" t="s">
        <v>25</v>
      </c>
      <c r="B9" s="56"/>
      <c r="C9" s="56"/>
      <c r="D9" s="56"/>
      <c r="E9" s="56"/>
      <c r="F9" s="56"/>
      <c r="G9" s="56"/>
      <c r="H9" s="56"/>
      <c r="I9" s="56"/>
      <c r="J9" s="56"/>
      <c r="K9" s="56"/>
      <c r="L9" s="56"/>
      <c r="M9" s="56"/>
      <c r="N9" s="56"/>
      <c r="O9" s="56"/>
      <c r="P9" s="56"/>
      <c r="Q9" s="56"/>
      <c r="R9" s="56"/>
      <c r="S9" s="56"/>
      <c r="T9" s="56"/>
    </row>
    <row r="10" spans="1:20" ht="18.75">
      <c r="A10" s="48" t="s">
        <v>27</v>
      </c>
      <c r="B10" s="48"/>
      <c r="C10" s="48"/>
      <c r="D10" s="48"/>
      <c r="E10" s="48"/>
      <c r="F10" s="48"/>
      <c r="G10" s="48"/>
      <c r="H10" s="48"/>
      <c r="I10" s="48"/>
      <c r="J10" s="48"/>
      <c r="K10" s="48"/>
      <c r="L10" s="48"/>
      <c r="M10" s="48"/>
      <c r="N10" s="48"/>
      <c r="O10" s="48"/>
      <c r="P10" s="48"/>
      <c r="Q10" s="48"/>
      <c r="R10" s="48"/>
      <c r="S10" s="48"/>
      <c r="T10" s="48"/>
    </row>
    <row r="11" spans="1:20" ht="18.75">
      <c r="A11" s="49" t="s">
        <v>26</v>
      </c>
      <c r="B11" s="49"/>
      <c r="C11" s="49"/>
      <c r="D11" s="49"/>
      <c r="E11" s="49"/>
      <c r="F11" s="49"/>
      <c r="G11" s="49"/>
      <c r="H11" s="49"/>
      <c r="I11" s="49"/>
      <c r="J11" s="49"/>
      <c r="K11" s="49"/>
      <c r="L11" s="49"/>
      <c r="M11" s="49"/>
      <c r="N11" s="49"/>
      <c r="O11" s="49"/>
      <c r="P11" s="49"/>
      <c r="Q11" s="49"/>
      <c r="R11" s="49"/>
      <c r="S11" s="49"/>
      <c r="T11" s="49"/>
    </row>
    <row r="12" spans="1:20" ht="14.25" customHeight="1">
      <c r="A12" s="32"/>
      <c r="B12" s="32"/>
      <c r="C12" s="32"/>
      <c r="D12" s="32"/>
      <c r="E12" s="32"/>
      <c r="F12" s="32"/>
      <c r="G12" s="32"/>
      <c r="H12" s="32"/>
      <c r="I12" s="32"/>
      <c r="J12" s="32"/>
      <c r="K12" s="32"/>
      <c r="L12" s="32"/>
      <c r="M12" s="32"/>
      <c r="N12" s="32"/>
      <c r="O12" s="32"/>
      <c r="P12" s="32"/>
      <c r="Q12" s="32"/>
      <c r="R12" s="32"/>
      <c r="S12" s="32"/>
      <c r="T12" s="32"/>
    </row>
    <row r="13" spans="1:20" ht="18.75">
      <c r="A13" s="50" t="s">
        <v>51</v>
      </c>
      <c r="B13" s="50"/>
      <c r="C13" s="50"/>
      <c r="D13" s="50"/>
      <c r="E13" s="50"/>
      <c r="F13" s="50"/>
      <c r="G13" s="50"/>
      <c r="H13" s="50"/>
      <c r="I13" s="50"/>
      <c r="J13" s="50"/>
      <c r="K13" s="50"/>
      <c r="L13" s="50"/>
      <c r="M13" s="50"/>
      <c r="N13" s="50"/>
      <c r="O13" s="50"/>
      <c r="P13" s="50"/>
      <c r="Q13" s="50"/>
    </row>
    <row r="14" spans="1:20" ht="18.75">
      <c r="A14" s="55" t="s">
        <v>28</v>
      </c>
      <c r="B14" s="55"/>
      <c r="C14" s="55"/>
      <c r="D14" s="55"/>
      <c r="E14" s="55"/>
      <c r="F14" s="55"/>
      <c r="G14" s="55"/>
      <c r="H14" s="55"/>
      <c r="I14" s="55"/>
      <c r="J14" s="55"/>
      <c r="K14" s="55"/>
      <c r="L14" s="55"/>
      <c r="M14" s="55"/>
      <c r="N14" s="55"/>
      <c r="O14" s="55"/>
      <c r="P14" s="55"/>
      <c r="Q14" s="55"/>
    </row>
    <row r="15" spans="1:20" ht="18.75">
      <c r="A15" s="51" t="s">
        <v>29</v>
      </c>
      <c r="B15" s="51"/>
      <c r="C15" s="51"/>
      <c r="D15" s="51"/>
      <c r="E15" s="51"/>
      <c r="F15" s="51"/>
      <c r="G15" s="51"/>
      <c r="H15" s="51"/>
      <c r="I15" s="51"/>
      <c r="J15" s="51"/>
      <c r="K15" s="51"/>
      <c r="L15" s="51"/>
      <c r="M15" s="51"/>
      <c r="N15" s="51"/>
      <c r="O15" s="51"/>
      <c r="P15" s="51"/>
      <c r="Q15" s="51"/>
    </row>
    <row r="16" spans="1:20" ht="18.75">
      <c r="A16" s="51" t="s">
        <v>30</v>
      </c>
      <c r="B16" s="51"/>
      <c r="C16" s="51"/>
      <c r="D16" s="51"/>
      <c r="E16" s="51"/>
      <c r="F16" s="51"/>
      <c r="G16" s="51"/>
      <c r="H16" s="51"/>
      <c r="I16" s="51"/>
      <c r="J16" s="51"/>
      <c r="K16" s="51"/>
      <c r="L16" s="51"/>
      <c r="M16" s="51"/>
      <c r="N16" s="51"/>
      <c r="O16" s="51"/>
    </row>
    <row r="17" spans="1:20" ht="18.75">
      <c r="A17" s="51" t="s">
        <v>31</v>
      </c>
      <c r="B17" s="51"/>
      <c r="C17" s="51"/>
      <c r="D17" s="51"/>
      <c r="E17" s="51"/>
      <c r="F17" s="51"/>
      <c r="G17" s="51"/>
      <c r="H17" s="51"/>
      <c r="I17" s="51"/>
      <c r="J17" s="51"/>
      <c r="K17" s="51"/>
      <c r="L17" s="51"/>
      <c r="M17" s="51"/>
      <c r="N17" s="51"/>
    </row>
    <row r="18" spans="1:20" ht="11.25" customHeight="1">
      <c r="A18" s="5"/>
    </row>
    <row r="19" spans="1:20" ht="18.75">
      <c r="A19" s="50" t="s">
        <v>52</v>
      </c>
      <c r="B19" s="52"/>
      <c r="C19" s="52"/>
      <c r="D19" s="52"/>
      <c r="E19" s="52"/>
      <c r="F19" s="52"/>
      <c r="G19" s="52"/>
      <c r="H19" s="52"/>
      <c r="I19" s="52"/>
      <c r="J19" s="52"/>
      <c r="K19" s="52"/>
      <c r="L19" s="52"/>
      <c r="M19" s="52"/>
      <c r="N19" s="52"/>
      <c r="O19" s="52"/>
      <c r="P19" s="52"/>
      <c r="Q19" s="52"/>
      <c r="R19" s="52"/>
      <c r="S19" s="52"/>
      <c r="T19" s="52"/>
    </row>
    <row r="20" spans="1:20" ht="18.75">
      <c r="A20" s="54" t="s">
        <v>32</v>
      </c>
      <c r="B20" s="54"/>
      <c r="C20" s="54"/>
      <c r="D20" s="54"/>
      <c r="E20" s="54"/>
      <c r="F20" s="54"/>
      <c r="G20" s="54"/>
      <c r="H20" s="54"/>
      <c r="I20" s="54"/>
      <c r="J20" s="54"/>
      <c r="K20" s="54"/>
      <c r="L20" s="54"/>
      <c r="M20" s="54"/>
      <c r="N20" s="54"/>
      <c r="O20" s="54"/>
      <c r="P20" s="54"/>
      <c r="Q20" s="54"/>
      <c r="R20" s="54"/>
      <c r="S20" s="54"/>
      <c r="T20" s="54"/>
    </row>
    <row r="21" spans="1:20" ht="18.75">
      <c r="A21" s="58" t="s">
        <v>33</v>
      </c>
      <c r="B21" s="58"/>
      <c r="C21" s="58"/>
      <c r="D21" s="58"/>
      <c r="E21" s="58"/>
      <c r="F21" s="58"/>
      <c r="G21" s="58"/>
      <c r="H21" s="58"/>
      <c r="I21" s="58"/>
      <c r="J21" s="58"/>
      <c r="K21" s="58"/>
      <c r="L21" s="58"/>
      <c r="M21" s="58"/>
      <c r="N21" s="58"/>
      <c r="O21" s="58"/>
      <c r="P21" s="58"/>
      <c r="Q21" s="58"/>
      <c r="R21" s="58"/>
      <c r="S21" s="58"/>
      <c r="T21" s="58"/>
    </row>
    <row r="22" spans="1:20" ht="37.5" customHeight="1">
      <c r="A22" s="59" t="s">
        <v>152</v>
      </c>
      <c r="B22" s="59"/>
      <c r="C22" s="59"/>
      <c r="D22" s="59"/>
      <c r="E22" s="59"/>
      <c r="F22" s="59"/>
      <c r="G22" s="59"/>
      <c r="H22" s="59"/>
      <c r="I22" s="59"/>
      <c r="J22" s="59"/>
      <c r="K22" s="59"/>
      <c r="L22" s="59"/>
      <c r="M22" s="59"/>
      <c r="N22" s="59"/>
      <c r="O22" s="59"/>
      <c r="P22" s="59"/>
      <c r="Q22" s="59"/>
      <c r="R22" s="59"/>
      <c r="S22" s="59"/>
      <c r="T22" s="59"/>
    </row>
    <row r="23" spans="1:20" s="21" customFormat="1" ht="40.5" customHeight="1">
      <c r="A23" s="53" t="s">
        <v>34</v>
      </c>
      <c r="B23" s="53"/>
      <c r="C23" s="53"/>
      <c r="D23" s="53"/>
      <c r="E23" s="53"/>
      <c r="F23" s="53"/>
      <c r="G23" s="53"/>
      <c r="H23" s="53"/>
      <c r="I23" s="53"/>
      <c r="J23" s="53"/>
      <c r="K23" s="53"/>
      <c r="L23" s="53"/>
      <c r="M23" s="53"/>
      <c r="N23" s="53"/>
      <c r="O23" s="53"/>
      <c r="P23" s="53"/>
      <c r="Q23" s="53"/>
      <c r="R23" s="53"/>
      <c r="S23" s="53"/>
      <c r="T23" s="53"/>
    </row>
    <row r="24" spans="1:20" s="21" customFormat="1" ht="37.5" customHeight="1">
      <c r="A24" s="53" t="s">
        <v>20</v>
      </c>
      <c r="B24" s="53"/>
      <c r="C24" s="53"/>
      <c r="D24" s="53"/>
      <c r="E24" s="53"/>
      <c r="F24" s="53"/>
      <c r="G24" s="53"/>
      <c r="H24" s="53"/>
      <c r="I24" s="53"/>
      <c r="J24" s="53"/>
      <c r="K24" s="53"/>
      <c r="L24" s="53"/>
      <c r="M24" s="53"/>
      <c r="N24" s="53"/>
      <c r="O24" s="53"/>
      <c r="P24" s="53"/>
      <c r="Q24" s="53"/>
      <c r="R24" s="53"/>
      <c r="S24" s="53"/>
      <c r="T24" s="53"/>
    </row>
    <row r="25" spans="1:20" s="21" customFormat="1" ht="42" customHeight="1">
      <c r="A25" s="53" t="s">
        <v>35</v>
      </c>
      <c r="B25" s="53"/>
      <c r="C25" s="53"/>
      <c r="D25" s="53"/>
      <c r="E25" s="53"/>
      <c r="F25" s="53"/>
      <c r="G25" s="53"/>
      <c r="H25" s="53"/>
      <c r="I25" s="53"/>
      <c r="J25" s="53"/>
      <c r="K25" s="53"/>
      <c r="L25" s="53"/>
      <c r="M25" s="53"/>
      <c r="N25" s="53"/>
      <c r="O25" s="53"/>
      <c r="P25" s="53"/>
      <c r="Q25" s="53"/>
      <c r="R25" s="53"/>
      <c r="S25" s="53"/>
      <c r="T25" s="53"/>
    </row>
    <row r="26" spans="1:20" s="21" customFormat="1" ht="18.75">
      <c r="A26" s="54" t="s">
        <v>36</v>
      </c>
      <c r="B26" s="54"/>
      <c r="C26" s="54"/>
      <c r="D26" s="54"/>
      <c r="E26" s="54"/>
      <c r="F26" s="54"/>
      <c r="G26" s="54"/>
      <c r="H26" s="54"/>
      <c r="I26" s="54"/>
      <c r="J26" s="54"/>
      <c r="K26" s="54"/>
      <c r="L26" s="54"/>
      <c r="M26" s="54"/>
      <c r="N26" s="54"/>
      <c r="O26" s="54"/>
      <c r="P26" s="54"/>
      <c r="Q26" s="54"/>
      <c r="R26" s="54"/>
      <c r="S26" s="54"/>
      <c r="T26" s="54"/>
    </row>
    <row r="27" spans="1:20" s="21" customFormat="1" ht="18.75">
      <c r="A27" s="58" t="s">
        <v>37</v>
      </c>
      <c r="B27" s="58"/>
      <c r="C27" s="58"/>
      <c r="D27" s="58"/>
      <c r="E27" s="58"/>
      <c r="F27" s="58"/>
      <c r="G27" s="58"/>
      <c r="H27" s="58"/>
      <c r="I27" s="58"/>
      <c r="J27" s="58"/>
      <c r="K27" s="58"/>
      <c r="L27" s="58"/>
      <c r="M27" s="58"/>
      <c r="N27" s="58"/>
      <c r="O27" s="58"/>
      <c r="P27" s="58"/>
      <c r="Q27" s="58"/>
      <c r="R27" s="58"/>
      <c r="S27" s="58"/>
      <c r="T27" s="58"/>
    </row>
    <row r="28" spans="1:20" s="21" customFormat="1" ht="39.75" customHeight="1">
      <c r="A28" s="53" t="s">
        <v>38</v>
      </c>
      <c r="B28" s="53"/>
      <c r="C28" s="53"/>
      <c r="D28" s="53"/>
      <c r="E28" s="53"/>
      <c r="F28" s="53"/>
      <c r="G28" s="53"/>
      <c r="H28" s="53"/>
      <c r="I28" s="53"/>
      <c r="J28" s="53"/>
      <c r="K28" s="53"/>
      <c r="L28" s="53"/>
      <c r="M28" s="53"/>
      <c r="N28" s="53"/>
      <c r="O28" s="53"/>
      <c r="P28" s="53"/>
      <c r="Q28" s="53"/>
      <c r="R28" s="53"/>
      <c r="S28" s="53"/>
      <c r="T28" s="53"/>
    </row>
    <row r="29" spans="1:20" s="21" customFormat="1" ht="18.75">
      <c r="A29" s="54" t="s">
        <v>39</v>
      </c>
      <c r="B29" s="54"/>
      <c r="C29" s="54"/>
      <c r="D29" s="54"/>
      <c r="E29" s="54"/>
      <c r="F29" s="54"/>
      <c r="G29" s="54"/>
      <c r="H29" s="54"/>
      <c r="I29" s="54"/>
      <c r="J29" s="54"/>
      <c r="K29" s="54"/>
      <c r="L29" s="54"/>
      <c r="M29" s="54"/>
      <c r="N29" s="54"/>
      <c r="O29" s="54"/>
      <c r="P29" s="54"/>
      <c r="Q29" s="54"/>
      <c r="R29" s="54"/>
      <c r="S29" s="54"/>
      <c r="T29" s="54"/>
    </row>
    <row r="30" spans="1:20" s="21" customFormat="1" ht="18.75">
      <c r="A30" s="54" t="s">
        <v>40</v>
      </c>
      <c r="B30" s="54"/>
      <c r="C30" s="54"/>
      <c r="D30" s="54"/>
      <c r="E30" s="54"/>
      <c r="F30" s="54"/>
      <c r="G30" s="54"/>
      <c r="H30" s="54"/>
      <c r="I30" s="54"/>
      <c r="J30" s="54"/>
      <c r="K30" s="54"/>
      <c r="L30" s="54"/>
      <c r="M30" s="54"/>
      <c r="N30" s="54"/>
      <c r="O30" s="54"/>
      <c r="P30" s="54"/>
      <c r="Q30" s="54"/>
      <c r="R30" s="54"/>
      <c r="S30" s="54"/>
      <c r="T30" s="54"/>
    </row>
    <row r="31" spans="1:20" s="21" customFormat="1" ht="60" customHeight="1">
      <c r="A31" s="57" t="s">
        <v>41</v>
      </c>
      <c r="B31" s="57"/>
      <c r="C31" s="57"/>
      <c r="D31" s="57"/>
      <c r="E31" s="57"/>
      <c r="F31" s="57"/>
      <c r="G31" s="57"/>
      <c r="H31" s="57"/>
      <c r="I31" s="57"/>
      <c r="J31" s="57"/>
      <c r="K31" s="57"/>
      <c r="L31" s="57"/>
      <c r="M31" s="57"/>
      <c r="N31" s="57"/>
      <c r="O31" s="57"/>
      <c r="P31" s="57"/>
      <c r="Q31" s="57"/>
      <c r="R31" s="57"/>
      <c r="S31" s="57"/>
      <c r="T31" s="57"/>
    </row>
    <row r="32" spans="1:20" s="21" customFormat="1" ht="18.75">
      <c r="A32" s="58" t="s">
        <v>42</v>
      </c>
      <c r="B32" s="58"/>
      <c r="C32" s="58"/>
      <c r="D32" s="58"/>
      <c r="E32" s="58"/>
      <c r="F32" s="58"/>
      <c r="G32" s="58"/>
      <c r="H32" s="58"/>
      <c r="I32" s="58"/>
      <c r="J32" s="58"/>
      <c r="K32" s="58"/>
      <c r="L32" s="58"/>
      <c r="M32" s="58"/>
      <c r="N32" s="58"/>
      <c r="O32" s="58"/>
      <c r="P32" s="58"/>
      <c r="Q32" s="58"/>
      <c r="R32" s="58"/>
      <c r="S32" s="58"/>
      <c r="T32" s="58"/>
    </row>
    <row r="33" spans="1:20" s="21" customFormat="1" ht="38.25" customHeight="1">
      <c r="A33" s="59" t="s">
        <v>43</v>
      </c>
      <c r="B33" s="59"/>
      <c r="C33" s="59"/>
      <c r="D33" s="59"/>
      <c r="E33" s="59"/>
      <c r="F33" s="59"/>
      <c r="G33" s="59"/>
      <c r="H33" s="59"/>
      <c r="I33" s="59"/>
      <c r="J33" s="59"/>
      <c r="K33" s="59"/>
      <c r="L33" s="59"/>
      <c r="M33" s="59"/>
      <c r="N33" s="59"/>
      <c r="O33" s="59"/>
      <c r="P33" s="59"/>
      <c r="Q33" s="59"/>
      <c r="R33" s="59"/>
      <c r="S33" s="59"/>
      <c r="T33" s="59"/>
    </row>
    <row r="34" spans="1:20" s="21" customFormat="1" ht="61.5" customHeight="1">
      <c r="A34" s="60" t="s">
        <v>44</v>
      </c>
      <c r="B34" s="60"/>
      <c r="C34" s="60"/>
      <c r="D34" s="60"/>
      <c r="E34" s="60"/>
      <c r="F34" s="60"/>
      <c r="G34" s="60"/>
      <c r="H34" s="60"/>
      <c r="I34" s="60"/>
      <c r="J34" s="60"/>
      <c r="K34" s="60"/>
      <c r="L34" s="60"/>
      <c r="M34" s="60"/>
      <c r="N34" s="60"/>
      <c r="O34" s="60"/>
      <c r="P34" s="60"/>
      <c r="Q34" s="60"/>
      <c r="R34" s="60"/>
      <c r="S34" s="60"/>
      <c r="T34" s="60"/>
    </row>
    <row r="35" spans="1:20" s="21" customFormat="1" ht="37.5" customHeight="1">
      <c r="A35" s="61" t="s">
        <v>156</v>
      </c>
      <c r="B35" s="61"/>
      <c r="C35" s="61"/>
      <c r="D35" s="61"/>
      <c r="E35" s="61"/>
      <c r="F35" s="61"/>
      <c r="G35" s="61"/>
      <c r="H35" s="61"/>
      <c r="I35" s="61"/>
      <c r="J35" s="61"/>
      <c r="K35" s="61"/>
      <c r="L35" s="61"/>
      <c r="M35" s="61"/>
      <c r="N35" s="61"/>
      <c r="O35" s="61"/>
      <c r="P35" s="61"/>
      <c r="Q35" s="61"/>
      <c r="R35" s="61"/>
      <c r="S35" s="61"/>
      <c r="T35" s="61"/>
    </row>
    <row r="36" spans="1:20" s="21" customFormat="1" ht="61.5" customHeight="1">
      <c r="A36" s="57" t="s">
        <v>45</v>
      </c>
      <c r="B36" s="57"/>
      <c r="C36" s="57"/>
      <c r="D36" s="57"/>
      <c r="E36" s="57"/>
      <c r="F36" s="57"/>
      <c r="G36" s="57"/>
      <c r="H36" s="57"/>
      <c r="I36" s="57"/>
      <c r="J36" s="57"/>
      <c r="K36" s="57"/>
      <c r="L36" s="57"/>
      <c r="M36" s="57"/>
      <c r="N36" s="57"/>
      <c r="O36" s="57"/>
      <c r="P36" s="57"/>
      <c r="Q36" s="57"/>
      <c r="R36" s="57"/>
      <c r="S36" s="57"/>
      <c r="T36" s="57"/>
    </row>
    <row r="37" spans="1:20" s="21" customFormat="1" ht="20.25" customHeight="1">
      <c r="A37" s="58" t="s">
        <v>46</v>
      </c>
      <c r="B37" s="58"/>
      <c r="C37" s="58"/>
      <c r="D37" s="58"/>
      <c r="E37" s="58"/>
      <c r="F37" s="58"/>
      <c r="G37" s="58"/>
      <c r="H37" s="58"/>
      <c r="I37" s="58"/>
      <c r="J37" s="58"/>
      <c r="K37" s="58"/>
      <c r="L37" s="58"/>
      <c r="M37" s="58"/>
      <c r="N37" s="58"/>
      <c r="O37" s="58"/>
      <c r="P37" s="58"/>
      <c r="Q37" s="58"/>
      <c r="R37" s="58"/>
      <c r="S37" s="58"/>
      <c r="T37" s="58"/>
    </row>
    <row r="38" spans="1:20" s="21" customFormat="1" ht="39" customHeight="1">
      <c r="A38" s="61" t="s">
        <v>157</v>
      </c>
      <c r="B38" s="61"/>
      <c r="C38" s="61"/>
      <c r="D38" s="61"/>
      <c r="E38" s="61"/>
      <c r="F38" s="61"/>
      <c r="G38" s="61"/>
      <c r="H38" s="61"/>
      <c r="I38" s="61"/>
      <c r="J38" s="61"/>
      <c r="K38" s="61"/>
      <c r="L38" s="61"/>
      <c r="M38" s="61"/>
      <c r="N38" s="61"/>
      <c r="O38" s="61"/>
      <c r="P38" s="61"/>
      <c r="Q38" s="61"/>
      <c r="R38" s="61"/>
      <c r="S38" s="61"/>
      <c r="T38" s="61"/>
    </row>
    <row r="39" spans="1:20" s="21" customFormat="1" ht="41.25" customHeight="1">
      <c r="A39" s="59" t="s">
        <v>47</v>
      </c>
      <c r="B39" s="59"/>
      <c r="C39" s="59"/>
      <c r="D39" s="59"/>
      <c r="E39" s="59"/>
      <c r="F39" s="59"/>
      <c r="G39" s="59"/>
      <c r="H39" s="59"/>
      <c r="I39" s="59"/>
      <c r="J39" s="59"/>
      <c r="K39" s="59"/>
      <c r="L39" s="59"/>
      <c r="M39" s="59"/>
      <c r="N39" s="59"/>
      <c r="O39" s="59"/>
      <c r="P39" s="59"/>
      <c r="Q39" s="59"/>
      <c r="R39" s="59"/>
      <c r="S39" s="59"/>
      <c r="T39" s="59"/>
    </row>
    <row r="40" spans="1:20" s="21" customFormat="1" ht="38.25" customHeight="1">
      <c r="A40" s="59" t="s">
        <v>48</v>
      </c>
      <c r="B40" s="59"/>
      <c r="C40" s="59"/>
      <c r="D40" s="59"/>
      <c r="E40" s="59"/>
      <c r="F40" s="59"/>
      <c r="G40" s="59"/>
      <c r="H40" s="59"/>
      <c r="I40" s="59"/>
      <c r="J40" s="59"/>
      <c r="K40" s="59"/>
      <c r="L40" s="59"/>
      <c r="M40" s="59"/>
      <c r="N40" s="59"/>
      <c r="O40" s="59"/>
      <c r="P40" s="59"/>
      <c r="Q40" s="59"/>
      <c r="R40" s="59"/>
      <c r="S40" s="59"/>
      <c r="T40" s="59"/>
    </row>
    <row r="41" spans="1:20" s="21" customFormat="1" ht="60.75" customHeight="1">
      <c r="A41" s="60" t="s">
        <v>49</v>
      </c>
      <c r="B41" s="60"/>
      <c r="C41" s="60"/>
      <c r="D41" s="60"/>
      <c r="E41" s="60"/>
      <c r="F41" s="60"/>
      <c r="G41" s="60"/>
      <c r="H41" s="60"/>
      <c r="I41" s="60"/>
      <c r="J41" s="60"/>
      <c r="K41" s="60"/>
      <c r="L41" s="60"/>
      <c r="M41" s="60"/>
      <c r="N41" s="60"/>
      <c r="O41" s="60"/>
      <c r="P41" s="60"/>
      <c r="Q41" s="60"/>
      <c r="R41" s="60"/>
      <c r="S41" s="60"/>
      <c r="T41" s="60"/>
    </row>
    <row r="42" spans="1:20" s="21" customFormat="1" ht="18.75">
      <c r="A42" s="58" t="s">
        <v>50</v>
      </c>
      <c r="B42" s="58"/>
      <c r="C42" s="58"/>
      <c r="D42" s="58"/>
      <c r="E42" s="58"/>
      <c r="F42" s="58"/>
      <c r="G42" s="58"/>
      <c r="H42" s="58"/>
      <c r="I42" s="58"/>
      <c r="J42" s="58"/>
      <c r="K42" s="58"/>
      <c r="L42" s="58"/>
      <c r="M42" s="58"/>
      <c r="N42" s="58"/>
      <c r="O42" s="58"/>
      <c r="P42" s="58"/>
      <c r="Q42" s="58"/>
      <c r="R42" s="58"/>
      <c r="S42" s="58"/>
      <c r="T42" s="58"/>
    </row>
    <row r="43" spans="1:20" ht="12" customHeight="1">
      <c r="A43" s="5"/>
    </row>
    <row r="44" spans="1:20" ht="39.75" customHeight="1">
      <c r="A44" s="65" t="s">
        <v>53</v>
      </c>
      <c r="B44" s="65"/>
      <c r="C44" s="65"/>
      <c r="D44" s="65"/>
      <c r="E44" s="65"/>
      <c r="F44" s="65"/>
      <c r="G44" s="65"/>
      <c r="H44" s="65"/>
      <c r="I44" s="65"/>
      <c r="J44" s="65"/>
      <c r="K44" s="65"/>
      <c r="L44" s="65"/>
      <c r="M44" s="65"/>
      <c r="N44" s="65"/>
      <c r="O44" s="65"/>
      <c r="P44" s="65"/>
      <c r="Q44" s="65"/>
      <c r="R44" s="65"/>
      <c r="S44" s="65"/>
      <c r="T44" s="65"/>
    </row>
    <row r="45" spans="1:20" s="20" customFormat="1" ht="57.75" customHeight="1">
      <c r="A45" s="66" t="s">
        <v>158</v>
      </c>
      <c r="B45" s="66"/>
      <c r="C45" s="66"/>
      <c r="D45" s="66"/>
      <c r="E45" s="66"/>
      <c r="F45" s="66"/>
      <c r="G45" s="66"/>
      <c r="H45" s="66"/>
      <c r="I45" s="66"/>
      <c r="J45" s="66"/>
      <c r="K45" s="66"/>
      <c r="L45" s="66"/>
      <c r="M45" s="66"/>
      <c r="N45" s="66"/>
      <c r="O45" s="66"/>
      <c r="P45" s="66"/>
      <c r="Q45" s="66"/>
      <c r="R45" s="66"/>
      <c r="S45" s="66"/>
      <c r="T45" s="66"/>
    </row>
    <row r="46" spans="1:20" s="20" customFormat="1" ht="21.75" customHeight="1">
      <c r="A46" s="84" t="s">
        <v>159</v>
      </c>
      <c r="B46" s="84"/>
      <c r="C46" s="84"/>
      <c r="D46" s="84"/>
      <c r="E46" s="84"/>
      <c r="F46" s="84"/>
      <c r="G46" s="84"/>
      <c r="H46" s="84"/>
      <c r="I46" s="84"/>
      <c r="J46" s="84"/>
      <c r="K46" s="84"/>
      <c r="L46" s="84"/>
      <c r="M46" s="84"/>
      <c r="N46" s="84"/>
      <c r="O46" s="84"/>
      <c r="P46" s="84"/>
      <c r="Q46" s="84"/>
      <c r="R46" s="84"/>
      <c r="S46" s="84"/>
      <c r="T46" s="44"/>
    </row>
    <row r="47" spans="1:20" ht="9.75" customHeight="1">
      <c r="A47" s="6"/>
    </row>
    <row r="48" spans="1:20" ht="42.75" customHeight="1">
      <c r="A48" s="65" t="s">
        <v>54</v>
      </c>
      <c r="B48" s="65"/>
      <c r="C48" s="65"/>
      <c r="D48" s="65"/>
      <c r="E48" s="65"/>
      <c r="F48" s="65"/>
      <c r="G48" s="65"/>
      <c r="H48" s="65"/>
      <c r="I48" s="65"/>
      <c r="J48" s="65"/>
      <c r="K48" s="65"/>
      <c r="L48" s="65"/>
      <c r="M48" s="65"/>
      <c r="N48" s="65"/>
      <c r="O48" s="65"/>
      <c r="P48" s="65"/>
      <c r="Q48" s="65"/>
      <c r="R48" s="65"/>
      <c r="S48" s="65"/>
      <c r="T48" s="65"/>
    </row>
    <row r="49" spans="1:20" s="20" customFormat="1" ht="37.5" customHeight="1">
      <c r="A49" s="85" t="s">
        <v>55</v>
      </c>
      <c r="B49" s="85"/>
      <c r="C49" s="85"/>
      <c r="D49" s="85"/>
      <c r="E49" s="85"/>
      <c r="F49" s="85"/>
      <c r="G49" s="85"/>
      <c r="H49" s="85"/>
      <c r="I49" s="85"/>
      <c r="J49" s="85"/>
      <c r="K49" s="85"/>
      <c r="L49" s="85"/>
      <c r="M49" s="85"/>
      <c r="N49" s="85"/>
      <c r="O49" s="85"/>
      <c r="P49" s="85"/>
      <c r="Q49" s="85"/>
      <c r="R49" s="85"/>
      <c r="S49" s="85"/>
      <c r="T49" s="85"/>
    </row>
    <row r="50" spans="1:20" s="20" customFormat="1" ht="39" customHeight="1">
      <c r="A50" s="86" t="s">
        <v>56</v>
      </c>
      <c r="B50" s="86"/>
      <c r="C50" s="86"/>
      <c r="D50" s="86"/>
      <c r="E50" s="86"/>
      <c r="F50" s="86"/>
      <c r="G50" s="86"/>
      <c r="H50" s="86"/>
      <c r="I50" s="86"/>
      <c r="J50" s="86"/>
      <c r="K50" s="86"/>
      <c r="L50" s="86"/>
      <c r="M50" s="86"/>
      <c r="N50" s="86"/>
      <c r="O50" s="86"/>
      <c r="P50" s="86"/>
      <c r="Q50" s="86"/>
      <c r="R50" s="86"/>
      <c r="S50" s="86"/>
      <c r="T50" s="86"/>
    </row>
    <row r="51" spans="1:20" ht="11.25" customHeight="1">
      <c r="A51" s="6"/>
    </row>
    <row r="52" spans="1:20" ht="39.75" customHeight="1">
      <c r="A52" s="65" t="s">
        <v>57</v>
      </c>
      <c r="B52" s="65"/>
      <c r="C52" s="65"/>
      <c r="D52" s="65"/>
      <c r="E52" s="65"/>
      <c r="F52" s="65"/>
      <c r="G52" s="65"/>
      <c r="H52" s="65"/>
      <c r="I52" s="65"/>
      <c r="J52" s="65"/>
      <c r="K52" s="65"/>
      <c r="L52" s="65"/>
      <c r="M52" s="65"/>
      <c r="N52" s="65"/>
      <c r="O52" s="65"/>
      <c r="P52" s="65"/>
      <c r="Q52" s="65"/>
      <c r="R52" s="65"/>
      <c r="S52" s="65"/>
      <c r="T52" s="65"/>
    </row>
    <row r="53" spans="1:20" ht="18" customHeight="1">
      <c r="A53" s="83" t="s">
        <v>160</v>
      </c>
      <c r="B53" s="83" t="s">
        <v>161</v>
      </c>
      <c r="C53" s="83"/>
      <c r="D53" s="83" t="s">
        <v>162</v>
      </c>
      <c r="E53" s="83"/>
      <c r="F53" s="83" t="s">
        <v>63</v>
      </c>
      <c r="G53" s="83"/>
      <c r="H53" s="83"/>
      <c r="I53" s="83"/>
      <c r="J53" s="83"/>
      <c r="K53" s="83"/>
      <c r="L53" s="88" t="s">
        <v>59</v>
      </c>
      <c r="M53" s="88"/>
      <c r="N53" s="88"/>
      <c r="O53" s="88"/>
      <c r="P53" s="88"/>
      <c r="Q53" s="88"/>
      <c r="R53" s="88"/>
      <c r="S53" s="88"/>
      <c r="T53" s="88"/>
    </row>
    <row r="54" spans="1:20" ht="11.25" customHeight="1">
      <c r="A54" s="83"/>
      <c r="B54" s="83"/>
      <c r="C54" s="83"/>
      <c r="D54" s="83"/>
      <c r="E54" s="83"/>
      <c r="F54" s="83"/>
      <c r="G54" s="83"/>
      <c r="H54" s="83"/>
      <c r="I54" s="83"/>
      <c r="J54" s="83"/>
      <c r="K54" s="83"/>
      <c r="L54" s="89" t="s">
        <v>60</v>
      </c>
      <c r="M54" s="90"/>
      <c r="N54" s="91"/>
      <c r="O54" s="88" t="s">
        <v>61</v>
      </c>
      <c r="P54" s="88"/>
      <c r="Q54" s="88"/>
      <c r="R54" s="88" t="s">
        <v>62</v>
      </c>
      <c r="S54" s="88"/>
      <c r="T54" s="88"/>
    </row>
    <row r="55" spans="1:20" ht="11.25" customHeight="1">
      <c r="A55" s="83"/>
      <c r="B55" s="83"/>
      <c r="C55" s="83"/>
      <c r="D55" s="83"/>
      <c r="E55" s="83"/>
      <c r="F55" s="83"/>
      <c r="G55" s="83"/>
      <c r="H55" s="83"/>
      <c r="I55" s="83"/>
      <c r="J55" s="83"/>
      <c r="K55" s="83"/>
      <c r="L55" s="92"/>
      <c r="M55" s="93"/>
      <c r="N55" s="94"/>
      <c r="O55" s="88"/>
      <c r="P55" s="88"/>
      <c r="Q55" s="88"/>
      <c r="R55" s="88"/>
      <c r="S55" s="88"/>
      <c r="T55" s="88"/>
    </row>
    <row r="56" spans="1:20" ht="33" customHeight="1">
      <c r="A56" s="47" t="s">
        <v>10</v>
      </c>
      <c r="B56" s="95"/>
      <c r="C56" s="96"/>
      <c r="D56" s="95"/>
      <c r="E56" s="96"/>
      <c r="F56" s="104" t="s">
        <v>163</v>
      </c>
      <c r="G56" s="104"/>
      <c r="H56" s="104"/>
      <c r="I56" s="104"/>
      <c r="J56" s="104"/>
      <c r="K56" s="104"/>
      <c r="L56" s="97">
        <f>L57+L59+L61+L63</f>
        <v>41067766</v>
      </c>
      <c r="M56" s="98"/>
      <c r="N56" s="99"/>
      <c r="O56" s="97">
        <f t="shared" ref="O56" si="0">O57+O59+O61+O63</f>
        <v>37386723</v>
      </c>
      <c r="P56" s="98"/>
      <c r="Q56" s="99"/>
      <c r="R56" s="97">
        <f t="shared" ref="R56" si="1">R57+R59+R61+R63</f>
        <v>38514303</v>
      </c>
      <c r="S56" s="98"/>
      <c r="T56" s="99"/>
    </row>
    <row r="57" spans="1:20" ht="68.25" customHeight="1">
      <c r="A57" s="45"/>
      <c r="B57" s="64" t="s">
        <v>11</v>
      </c>
      <c r="C57" s="64"/>
      <c r="D57" s="102"/>
      <c r="E57" s="103"/>
      <c r="F57" s="105" t="s">
        <v>164</v>
      </c>
      <c r="G57" s="105"/>
      <c r="H57" s="105"/>
      <c r="I57" s="105"/>
      <c r="J57" s="105"/>
      <c r="K57" s="105"/>
      <c r="L57" s="67">
        <f>L58</f>
        <v>36135649</v>
      </c>
      <c r="M57" s="100"/>
      <c r="N57" s="101"/>
      <c r="O57" s="67">
        <f t="shared" ref="O57" si="2">O58</f>
        <v>33956422</v>
      </c>
      <c r="P57" s="100"/>
      <c r="Q57" s="101"/>
      <c r="R57" s="67">
        <f t="shared" ref="R57" si="3">R58</f>
        <v>34911561</v>
      </c>
      <c r="S57" s="100"/>
      <c r="T57" s="101"/>
    </row>
    <row r="58" spans="1:20" ht="15.75" customHeight="1">
      <c r="A58" s="46"/>
      <c r="B58" s="62"/>
      <c r="C58" s="63"/>
      <c r="D58" s="64" t="s">
        <v>12</v>
      </c>
      <c r="E58" s="64"/>
      <c r="F58" s="106" t="s">
        <v>165</v>
      </c>
      <c r="G58" s="106"/>
      <c r="H58" s="106"/>
      <c r="I58" s="106"/>
      <c r="J58" s="106"/>
      <c r="K58" s="106"/>
      <c r="L58" s="67">
        <v>36135649</v>
      </c>
      <c r="M58" s="68"/>
      <c r="N58" s="69"/>
      <c r="O58" s="67">
        <v>33956422</v>
      </c>
      <c r="P58" s="68"/>
      <c r="Q58" s="69"/>
      <c r="R58" s="67">
        <v>34911561</v>
      </c>
      <c r="S58" s="68"/>
      <c r="T58" s="69"/>
    </row>
    <row r="59" spans="1:20" ht="33" customHeight="1">
      <c r="A59" s="46"/>
      <c r="B59" s="64" t="s">
        <v>13</v>
      </c>
      <c r="C59" s="64"/>
      <c r="D59" s="62"/>
      <c r="E59" s="63"/>
      <c r="F59" s="78" t="s">
        <v>166</v>
      </c>
      <c r="G59" s="79"/>
      <c r="H59" s="79"/>
      <c r="I59" s="79"/>
      <c r="J59" s="79"/>
      <c r="K59" s="80"/>
      <c r="L59" s="70">
        <f>L60</f>
        <v>28121</v>
      </c>
      <c r="M59" s="71"/>
      <c r="N59" s="72"/>
      <c r="O59" s="70">
        <f>O60</f>
        <v>29808</v>
      </c>
      <c r="P59" s="71"/>
      <c r="Q59" s="72"/>
      <c r="R59" s="70">
        <f>R60</f>
        <v>31597</v>
      </c>
      <c r="S59" s="73"/>
      <c r="T59" s="74"/>
    </row>
    <row r="60" spans="1:20" ht="18.75">
      <c r="A60" s="46"/>
      <c r="B60" s="62"/>
      <c r="C60" s="63"/>
      <c r="D60" s="64" t="s">
        <v>12</v>
      </c>
      <c r="E60" s="64"/>
      <c r="F60" s="75" t="s">
        <v>165</v>
      </c>
      <c r="G60" s="76"/>
      <c r="H60" s="76"/>
      <c r="I60" s="76"/>
      <c r="J60" s="76"/>
      <c r="K60" s="77"/>
      <c r="L60" s="67">
        <v>28121</v>
      </c>
      <c r="M60" s="68"/>
      <c r="N60" s="69"/>
      <c r="O60" s="67">
        <v>29808</v>
      </c>
      <c r="P60" s="68"/>
      <c r="Q60" s="69"/>
      <c r="R60" s="67">
        <v>31597</v>
      </c>
      <c r="S60" s="68"/>
      <c r="T60" s="69"/>
    </row>
    <row r="61" spans="1:20" ht="35.25" customHeight="1">
      <c r="A61" s="46"/>
      <c r="B61" s="64" t="s">
        <v>14</v>
      </c>
      <c r="C61" s="64"/>
      <c r="D61" s="62"/>
      <c r="E61" s="63"/>
      <c r="F61" s="78" t="s">
        <v>167</v>
      </c>
      <c r="G61" s="79"/>
      <c r="H61" s="79"/>
      <c r="I61" s="79"/>
      <c r="J61" s="79"/>
      <c r="K61" s="80"/>
      <c r="L61" s="70">
        <f>L62</f>
        <v>59201</v>
      </c>
      <c r="M61" s="71"/>
      <c r="N61" s="72"/>
      <c r="O61" s="70">
        <f t="shared" ref="O61" si="4">O62</f>
        <v>62753</v>
      </c>
      <c r="P61" s="71"/>
      <c r="Q61" s="72"/>
      <c r="R61" s="70">
        <f t="shared" ref="R61" si="5">R62</f>
        <v>66518</v>
      </c>
      <c r="S61" s="71"/>
      <c r="T61" s="72"/>
    </row>
    <row r="62" spans="1:20" ht="19.5" customHeight="1">
      <c r="A62" s="46"/>
      <c r="B62" s="62"/>
      <c r="C62" s="63"/>
      <c r="D62" s="64" t="s">
        <v>12</v>
      </c>
      <c r="E62" s="64"/>
      <c r="F62" s="75" t="s">
        <v>165</v>
      </c>
      <c r="G62" s="76"/>
      <c r="H62" s="76"/>
      <c r="I62" s="76"/>
      <c r="J62" s="76"/>
      <c r="K62" s="77"/>
      <c r="L62" s="67">
        <v>59201</v>
      </c>
      <c r="M62" s="111"/>
      <c r="N62" s="112"/>
      <c r="O62" s="67">
        <v>62753</v>
      </c>
      <c r="P62" s="111"/>
      <c r="Q62" s="112"/>
      <c r="R62" s="67">
        <v>66518</v>
      </c>
      <c r="S62" s="111"/>
      <c r="T62" s="112"/>
    </row>
    <row r="63" spans="1:20" ht="21.75" customHeight="1">
      <c r="A63" s="46"/>
      <c r="B63" s="64" t="s">
        <v>15</v>
      </c>
      <c r="C63" s="64"/>
      <c r="D63" s="62"/>
      <c r="E63" s="63"/>
      <c r="F63" s="75" t="s">
        <v>168</v>
      </c>
      <c r="G63" s="76"/>
      <c r="H63" s="76"/>
      <c r="I63" s="76"/>
      <c r="J63" s="76"/>
      <c r="K63" s="77"/>
      <c r="L63" s="70">
        <f>L64</f>
        <v>4844795</v>
      </c>
      <c r="M63" s="71"/>
      <c r="N63" s="72"/>
      <c r="O63" s="70">
        <f>O64</f>
        <v>3337740</v>
      </c>
      <c r="P63" s="73"/>
      <c r="Q63" s="74"/>
      <c r="R63" s="70">
        <f>R64</f>
        <v>3504627</v>
      </c>
      <c r="S63" s="73"/>
      <c r="T63" s="74"/>
    </row>
    <row r="64" spans="1:20" ht="18.75">
      <c r="A64" s="46"/>
      <c r="B64" s="62"/>
      <c r="C64" s="63"/>
      <c r="D64" s="64" t="s">
        <v>12</v>
      </c>
      <c r="E64" s="64"/>
      <c r="F64" s="75" t="s">
        <v>165</v>
      </c>
      <c r="G64" s="76"/>
      <c r="H64" s="76"/>
      <c r="I64" s="76"/>
      <c r="J64" s="76"/>
      <c r="K64" s="77"/>
      <c r="L64" s="67">
        <v>4844795</v>
      </c>
      <c r="M64" s="68"/>
      <c r="N64" s="69"/>
      <c r="O64" s="67">
        <v>3337740</v>
      </c>
      <c r="P64" s="68"/>
      <c r="Q64" s="69"/>
      <c r="R64" s="67">
        <v>3504627</v>
      </c>
      <c r="S64" s="68"/>
      <c r="T64" s="69"/>
    </row>
    <row r="65" spans="1:20" ht="17.25" customHeight="1">
      <c r="A65" s="23"/>
      <c r="B65" s="107" t="s">
        <v>16</v>
      </c>
      <c r="C65" s="108"/>
      <c r="D65" s="108"/>
      <c r="E65" s="109"/>
      <c r="F65" s="113"/>
      <c r="G65" s="114"/>
      <c r="H65" s="114"/>
      <c r="I65" s="114"/>
      <c r="J65" s="114"/>
      <c r="K65" s="115"/>
      <c r="L65" s="97">
        <f>L56</f>
        <v>41067766</v>
      </c>
      <c r="M65" s="98"/>
      <c r="N65" s="99"/>
      <c r="O65" s="97">
        <f t="shared" ref="O65" si="6">O56</f>
        <v>37386723</v>
      </c>
      <c r="P65" s="98"/>
      <c r="Q65" s="99"/>
      <c r="R65" s="97">
        <f t="shared" ref="R65" si="7">R56</f>
        <v>38514303</v>
      </c>
      <c r="S65" s="98"/>
      <c r="T65" s="99"/>
    </row>
    <row r="66" spans="1:20" ht="8.25" customHeight="1">
      <c r="A66" s="19"/>
    </row>
    <row r="67" spans="1:20" ht="177" customHeight="1">
      <c r="A67" s="87" t="s">
        <v>58</v>
      </c>
      <c r="B67" s="87"/>
      <c r="C67" s="87"/>
      <c r="D67" s="87"/>
      <c r="E67" s="87"/>
      <c r="F67" s="87"/>
      <c r="G67" s="87"/>
      <c r="H67" s="87"/>
      <c r="I67" s="87"/>
      <c r="J67" s="87"/>
      <c r="K67" s="87"/>
      <c r="L67" s="87"/>
      <c r="M67" s="87"/>
      <c r="N67" s="87"/>
      <c r="O67" s="87"/>
      <c r="P67" s="87"/>
      <c r="Q67" s="87"/>
      <c r="R67" s="87"/>
      <c r="S67" s="87"/>
      <c r="T67" s="87"/>
    </row>
    <row r="68" spans="1:20" ht="16.5" customHeight="1">
      <c r="A68" s="7"/>
    </row>
    <row r="69" spans="1:20" ht="18.75">
      <c r="A69" s="65" t="s">
        <v>64</v>
      </c>
      <c r="B69" s="81"/>
      <c r="C69" s="81"/>
      <c r="D69" s="81"/>
      <c r="E69" s="81"/>
      <c r="F69" s="81"/>
      <c r="G69" s="81"/>
      <c r="H69" s="81"/>
      <c r="I69" s="81"/>
      <c r="J69" s="81"/>
      <c r="K69" s="81"/>
      <c r="L69" s="81"/>
      <c r="M69" s="81"/>
      <c r="N69" s="81"/>
      <c r="O69" s="81"/>
      <c r="P69" s="81"/>
      <c r="Q69" s="81"/>
      <c r="R69" s="81"/>
      <c r="S69" s="81"/>
      <c r="T69" s="81"/>
    </row>
    <row r="70" spans="1:20" ht="12.75">
      <c r="A70" s="82" t="s">
        <v>87</v>
      </c>
      <c r="B70" s="82"/>
      <c r="C70" s="82"/>
      <c r="D70" s="82"/>
      <c r="E70" s="82"/>
      <c r="F70" s="82"/>
      <c r="G70" s="82"/>
      <c r="H70" s="82"/>
      <c r="I70" s="82"/>
      <c r="J70" s="82"/>
      <c r="K70" s="82"/>
      <c r="L70" s="82"/>
      <c r="M70" s="82"/>
      <c r="N70" s="82"/>
      <c r="O70" s="82"/>
      <c r="P70" s="82"/>
      <c r="Q70" s="82"/>
      <c r="R70" s="82"/>
      <c r="S70" s="82"/>
      <c r="T70" s="82"/>
    </row>
    <row r="71" spans="1:20" ht="12.75">
      <c r="A71" s="8"/>
    </row>
    <row r="72" spans="1:20" ht="18.75">
      <c r="A72" s="81" t="s">
        <v>65</v>
      </c>
      <c r="B72" s="81"/>
      <c r="C72" s="81"/>
      <c r="D72" s="81"/>
      <c r="E72" s="81"/>
      <c r="F72" s="81"/>
      <c r="G72" s="81"/>
      <c r="H72" s="81"/>
      <c r="I72" s="81"/>
      <c r="J72" s="81"/>
      <c r="K72" s="81"/>
      <c r="L72" s="81"/>
      <c r="M72" s="81"/>
      <c r="N72" s="81"/>
      <c r="O72" s="81"/>
      <c r="P72" s="81"/>
      <c r="Q72" s="81"/>
      <c r="R72" s="81"/>
      <c r="S72" s="81"/>
      <c r="T72" s="81"/>
    </row>
    <row r="73" spans="1:20" ht="12.75">
      <c r="A73" s="82" t="s">
        <v>87</v>
      </c>
      <c r="B73" s="82"/>
      <c r="C73" s="82"/>
      <c r="D73" s="82"/>
      <c r="E73" s="82"/>
      <c r="F73" s="82"/>
      <c r="G73" s="82"/>
      <c r="H73" s="82"/>
      <c r="I73" s="82"/>
      <c r="J73" s="82"/>
      <c r="K73" s="82"/>
      <c r="L73" s="82"/>
      <c r="M73" s="82"/>
      <c r="N73" s="82"/>
      <c r="O73" s="82"/>
      <c r="P73" s="82"/>
      <c r="Q73" s="82"/>
      <c r="R73" s="82"/>
      <c r="S73" s="82"/>
      <c r="T73" s="82"/>
    </row>
    <row r="74" spans="1:20" ht="12.75">
      <c r="A74" s="4"/>
    </row>
  </sheetData>
  <mergeCells count="113">
    <mergeCell ref="R65:T65"/>
    <mergeCell ref="O61:Q61"/>
    <mergeCell ref="R61:T61"/>
    <mergeCell ref="L62:N62"/>
    <mergeCell ref="O62:Q62"/>
    <mergeCell ref="R62:T62"/>
    <mergeCell ref="B61:C61"/>
    <mergeCell ref="D62:E62"/>
    <mergeCell ref="B63:C63"/>
    <mergeCell ref="F64:K64"/>
    <mergeCell ref="F65:K65"/>
    <mergeCell ref="L65:N65"/>
    <mergeCell ref="B62:C62"/>
    <mergeCell ref="R64:T64"/>
    <mergeCell ref="O63:Q63"/>
    <mergeCell ref="R63:T63"/>
    <mergeCell ref="R57:T57"/>
    <mergeCell ref="L60:N60"/>
    <mergeCell ref="J5:T5"/>
    <mergeCell ref="D64:E64"/>
    <mergeCell ref="B64:C64"/>
    <mergeCell ref="L64:N64"/>
    <mergeCell ref="L63:N63"/>
    <mergeCell ref="A36:T36"/>
    <mergeCell ref="A37:T37"/>
    <mergeCell ref="B60:C60"/>
    <mergeCell ref="B57:C57"/>
    <mergeCell ref="D58:E58"/>
    <mergeCell ref="L57:N57"/>
    <mergeCell ref="O57:Q57"/>
    <mergeCell ref="B58:C58"/>
    <mergeCell ref="D57:E57"/>
    <mergeCell ref="F59:K59"/>
    <mergeCell ref="F56:K56"/>
    <mergeCell ref="F57:K57"/>
    <mergeCell ref="F58:K58"/>
    <mergeCell ref="B65:E65"/>
    <mergeCell ref="O64:Q64"/>
    <mergeCell ref="O65:Q65"/>
    <mergeCell ref="A72:T72"/>
    <mergeCell ref="A73:T73"/>
    <mergeCell ref="A53:A55"/>
    <mergeCell ref="A46:S46"/>
    <mergeCell ref="A48:T48"/>
    <mergeCell ref="A49:T49"/>
    <mergeCell ref="A50:T50"/>
    <mergeCell ref="A52:T52"/>
    <mergeCell ref="A67:T67"/>
    <mergeCell ref="R54:T55"/>
    <mergeCell ref="O54:Q55"/>
    <mergeCell ref="L54:N55"/>
    <mergeCell ref="B53:C55"/>
    <mergeCell ref="D53:E55"/>
    <mergeCell ref="L53:T53"/>
    <mergeCell ref="F53:K55"/>
    <mergeCell ref="A69:T69"/>
    <mergeCell ref="A70:T70"/>
    <mergeCell ref="D56:E56"/>
    <mergeCell ref="B56:C56"/>
    <mergeCell ref="L56:N56"/>
    <mergeCell ref="O56:Q56"/>
    <mergeCell ref="R56:T56"/>
    <mergeCell ref="L58:N58"/>
    <mergeCell ref="A38:T38"/>
    <mergeCell ref="A39:T39"/>
    <mergeCell ref="D59:E59"/>
    <mergeCell ref="D61:E61"/>
    <mergeCell ref="D63:E63"/>
    <mergeCell ref="D60:E60"/>
    <mergeCell ref="A40:T40"/>
    <mergeCell ref="A41:T41"/>
    <mergeCell ref="A44:T44"/>
    <mergeCell ref="A45:T45"/>
    <mergeCell ref="A42:T42"/>
    <mergeCell ref="O60:Q60"/>
    <mergeCell ref="R60:T60"/>
    <mergeCell ref="L59:N59"/>
    <mergeCell ref="O59:Q59"/>
    <mergeCell ref="R59:T59"/>
    <mergeCell ref="F60:K60"/>
    <mergeCell ref="F61:K61"/>
    <mergeCell ref="F62:K62"/>
    <mergeCell ref="F63:K63"/>
    <mergeCell ref="L61:N61"/>
    <mergeCell ref="B59:C59"/>
    <mergeCell ref="O58:Q58"/>
    <mergeCell ref="R58:T58"/>
    <mergeCell ref="A24:T24"/>
    <mergeCell ref="A14:Q14"/>
    <mergeCell ref="A15:Q15"/>
    <mergeCell ref="A9:T9"/>
    <mergeCell ref="A31:T31"/>
    <mergeCell ref="A32:T32"/>
    <mergeCell ref="A33:T33"/>
    <mergeCell ref="A34:T34"/>
    <mergeCell ref="A35:T35"/>
    <mergeCell ref="A25:T25"/>
    <mergeCell ref="A26:T26"/>
    <mergeCell ref="A27:T27"/>
    <mergeCell ref="A28:T28"/>
    <mergeCell ref="A29:T29"/>
    <mergeCell ref="A30:T30"/>
    <mergeCell ref="A22:T22"/>
    <mergeCell ref="A21:T21"/>
    <mergeCell ref="A8:T8"/>
    <mergeCell ref="A10:T10"/>
    <mergeCell ref="A11:T11"/>
    <mergeCell ref="A13:Q13"/>
    <mergeCell ref="A16:O16"/>
    <mergeCell ref="A17:N17"/>
    <mergeCell ref="A19:T19"/>
    <mergeCell ref="A23:T23"/>
    <mergeCell ref="A20:T20"/>
  </mergeCells>
  <pageMargins left="0.59055118110236227" right="0.31496062992125984" top="0.55118110236220474" bottom="0.31496062992125984" header="0.23622047244094491" footer="0.31496062992125984"/>
  <pageSetup paperSize="9" scale="85" orientation="landscape" r:id="rId1"/>
  <rowBreaks count="1" manualBreakCount="1">
    <brk id="49" max="19" man="1"/>
  </rowBreaks>
</worksheet>
</file>

<file path=xl/worksheets/sheet2.xml><?xml version="1.0" encoding="utf-8"?>
<worksheet xmlns="http://schemas.openxmlformats.org/spreadsheetml/2006/main" xmlns:r="http://schemas.openxmlformats.org/officeDocument/2006/relationships">
  <dimension ref="A5:H35"/>
  <sheetViews>
    <sheetView view="pageBreakPreview" topLeftCell="A16" zoomScaleNormal="100" zoomScaleSheetLayoutView="100" workbookViewId="0">
      <selection activeCell="A21" sqref="A21"/>
    </sheetView>
  </sheetViews>
  <sheetFormatPr defaultRowHeight="11.25"/>
  <cols>
    <col min="1" max="1" width="99.5" customWidth="1"/>
    <col min="2" max="3" width="19.33203125" customWidth="1"/>
    <col min="4" max="4" width="21.33203125" customWidth="1"/>
    <col min="5" max="5" width="18.83203125" customWidth="1"/>
    <col min="6" max="6" width="19.6640625" customWidth="1"/>
    <col min="7" max="7" width="19.1640625" customWidth="1"/>
  </cols>
  <sheetData>
    <row r="5" spans="1:8" ht="15.75">
      <c r="E5" s="116" t="s">
        <v>90</v>
      </c>
      <c r="F5" s="116"/>
      <c r="G5" s="116"/>
    </row>
    <row r="6" spans="1:8" ht="18" customHeight="1">
      <c r="C6" s="110" t="s">
        <v>89</v>
      </c>
      <c r="D6" s="110"/>
      <c r="E6" s="110"/>
      <c r="F6" s="110"/>
      <c r="G6" s="110"/>
    </row>
    <row r="7" spans="1:8" ht="14.25" customHeight="1">
      <c r="D7" s="117" t="s">
        <v>22</v>
      </c>
      <c r="E7" s="117"/>
      <c r="F7" s="117"/>
      <c r="G7" s="117"/>
    </row>
    <row r="8" spans="1:8" ht="18.75">
      <c r="A8" s="118" t="s">
        <v>66</v>
      </c>
      <c r="B8" s="118"/>
      <c r="C8" s="118"/>
      <c r="D8" s="118"/>
      <c r="E8" s="118"/>
      <c r="F8" s="118"/>
      <c r="G8" s="118"/>
    </row>
    <row r="9" spans="1:8" ht="20.25" customHeight="1">
      <c r="A9" s="56" t="s">
        <v>25</v>
      </c>
      <c r="B9" s="56"/>
      <c r="C9" s="56"/>
      <c r="D9" s="56"/>
      <c r="E9" s="56"/>
      <c r="F9" s="56"/>
      <c r="G9" s="56"/>
    </row>
    <row r="10" spans="1:8" ht="18.75">
      <c r="A10" s="118" t="s">
        <v>27</v>
      </c>
      <c r="B10" s="118"/>
      <c r="C10" s="118"/>
      <c r="D10" s="118"/>
      <c r="E10" s="118"/>
      <c r="F10" s="118"/>
      <c r="G10" s="118"/>
    </row>
    <row r="11" spans="1:8" ht="18.75">
      <c r="A11" s="49" t="s">
        <v>26</v>
      </c>
      <c r="B11" s="49"/>
      <c r="C11" s="49"/>
      <c r="D11" s="49"/>
      <c r="E11" s="49"/>
      <c r="F11" s="49"/>
      <c r="G11" s="49"/>
    </row>
    <row r="12" spans="1:8" ht="15.75">
      <c r="A12" s="42" t="s">
        <v>153</v>
      </c>
      <c r="B12" s="42"/>
      <c r="C12" s="42"/>
      <c r="D12" s="42"/>
      <c r="E12" s="42"/>
      <c r="F12" s="42"/>
      <c r="G12" s="34" t="s">
        <v>154</v>
      </c>
    </row>
    <row r="13" spans="1:8" ht="24.75" customHeight="1">
      <c r="A13" s="120" t="s">
        <v>67</v>
      </c>
      <c r="B13" s="120" t="s">
        <v>68</v>
      </c>
      <c r="C13" s="121" t="s">
        <v>69</v>
      </c>
      <c r="D13" s="122"/>
      <c r="E13" s="121" t="s">
        <v>59</v>
      </c>
      <c r="F13" s="123"/>
      <c r="G13" s="122"/>
    </row>
    <row r="14" spans="1:8" ht="37.5">
      <c r="A14" s="120"/>
      <c r="B14" s="120"/>
      <c r="C14" s="35" t="s">
        <v>70</v>
      </c>
      <c r="D14" s="35" t="s">
        <v>71</v>
      </c>
      <c r="E14" s="35" t="s">
        <v>72</v>
      </c>
      <c r="F14" s="35" t="s">
        <v>73</v>
      </c>
      <c r="G14" s="35" t="s">
        <v>74</v>
      </c>
    </row>
    <row r="15" spans="1:8" ht="42" customHeight="1">
      <c r="A15" s="43" t="s">
        <v>75</v>
      </c>
      <c r="B15" s="16">
        <f>B16</f>
        <v>27154899.199999999</v>
      </c>
      <c r="C15" s="16" t="str">
        <f t="shared" ref="C15:G15" si="0">C16</f>
        <v>32 288 727,0</v>
      </c>
      <c r="D15" s="16">
        <f t="shared" si="0"/>
        <v>36051278</v>
      </c>
      <c r="E15" s="16">
        <f>E16+E21</f>
        <v>41067766</v>
      </c>
      <c r="F15" s="16" t="str">
        <f t="shared" si="0"/>
        <v>37 386 723,0</v>
      </c>
      <c r="G15" s="16" t="str">
        <f t="shared" si="0"/>
        <v>38 514 303,0</v>
      </c>
      <c r="H15" s="1"/>
    </row>
    <row r="16" spans="1:8" ht="37.5">
      <c r="A16" s="43" t="s">
        <v>76</v>
      </c>
      <c r="B16" s="12">
        <v>27154899.199999999</v>
      </c>
      <c r="C16" s="38" t="s">
        <v>0</v>
      </c>
      <c r="D16" s="12">
        <v>36051278</v>
      </c>
      <c r="E16" s="13">
        <v>36038988</v>
      </c>
      <c r="F16" s="12" t="s">
        <v>1</v>
      </c>
      <c r="G16" s="12" t="s">
        <v>2</v>
      </c>
    </row>
    <row r="17" spans="1:7" ht="18.75">
      <c r="A17" s="43" t="s">
        <v>77</v>
      </c>
      <c r="B17" s="15" t="s">
        <v>3</v>
      </c>
      <c r="C17" s="15" t="s">
        <v>4</v>
      </c>
      <c r="D17" s="15" t="s">
        <v>4</v>
      </c>
      <c r="E17" s="15" t="s">
        <v>5</v>
      </c>
      <c r="F17" s="12">
        <v>34048983</v>
      </c>
      <c r="G17" s="15" t="s">
        <v>6</v>
      </c>
    </row>
    <row r="18" spans="1:7" ht="18.75">
      <c r="A18" s="43" t="s">
        <v>78</v>
      </c>
      <c r="B18" s="15" t="s">
        <v>3</v>
      </c>
      <c r="C18" s="15" t="s">
        <v>4</v>
      </c>
      <c r="D18" s="15" t="s">
        <v>4</v>
      </c>
      <c r="E18" s="15">
        <v>0</v>
      </c>
      <c r="F18" s="15">
        <v>0</v>
      </c>
      <c r="G18" s="15">
        <v>0</v>
      </c>
    </row>
    <row r="19" spans="1:7" ht="118.5" customHeight="1">
      <c r="A19" s="43" t="s">
        <v>79</v>
      </c>
      <c r="B19" s="15" t="s">
        <v>3</v>
      </c>
      <c r="C19" s="15" t="s">
        <v>4</v>
      </c>
      <c r="D19" s="15" t="s">
        <v>4</v>
      </c>
      <c r="E19" s="15" t="s">
        <v>7</v>
      </c>
      <c r="F19" s="15" t="s">
        <v>8</v>
      </c>
      <c r="G19" s="15" t="s">
        <v>9</v>
      </c>
    </row>
    <row r="20" spans="1:7" ht="56.25" customHeight="1">
      <c r="A20" s="43" t="s">
        <v>80</v>
      </c>
      <c r="B20" s="15" t="s">
        <v>3</v>
      </c>
      <c r="C20" s="15" t="s">
        <v>4</v>
      </c>
      <c r="D20" s="15" t="s">
        <v>4</v>
      </c>
      <c r="E20" s="15">
        <v>0</v>
      </c>
      <c r="F20" s="15">
        <v>0</v>
      </c>
      <c r="G20" s="15">
        <v>0</v>
      </c>
    </row>
    <row r="21" spans="1:7" ht="36.75" customHeight="1">
      <c r="A21" s="43" t="s">
        <v>81</v>
      </c>
      <c r="B21" s="15" t="s">
        <v>3</v>
      </c>
      <c r="C21" s="15" t="s">
        <v>4</v>
      </c>
      <c r="D21" s="15" t="s">
        <v>4</v>
      </c>
      <c r="E21" s="12">
        <v>5028778</v>
      </c>
      <c r="F21" s="15" t="s">
        <v>4</v>
      </c>
      <c r="G21" s="15" t="s">
        <v>4</v>
      </c>
    </row>
    <row r="22" spans="1:7" ht="18" customHeight="1">
      <c r="A22" s="11" t="s">
        <v>82</v>
      </c>
      <c r="B22" s="15">
        <v>4</v>
      </c>
      <c r="C22" s="15">
        <v>4</v>
      </c>
      <c r="D22" s="15">
        <v>4</v>
      </c>
      <c r="E22" s="15">
        <v>4</v>
      </c>
      <c r="F22" s="15">
        <v>4</v>
      </c>
      <c r="G22" s="15">
        <v>4</v>
      </c>
    </row>
    <row r="23" spans="1:7" ht="18.75">
      <c r="A23" s="18" t="s">
        <v>83</v>
      </c>
      <c r="B23" s="17">
        <v>4</v>
      </c>
      <c r="C23" s="17">
        <v>4</v>
      </c>
      <c r="D23" s="17">
        <v>4</v>
      </c>
      <c r="E23" s="17">
        <v>4</v>
      </c>
      <c r="F23" s="17">
        <v>4</v>
      </c>
      <c r="G23" s="17">
        <v>4</v>
      </c>
    </row>
    <row r="24" spans="1:7" ht="18.75">
      <c r="A24" s="18" t="s">
        <v>84</v>
      </c>
      <c r="B24" s="17" t="s">
        <v>3</v>
      </c>
      <c r="C24" s="17" t="s">
        <v>3</v>
      </c>
      <c r="D24" s="15" t="s">
        <v>3</v>
      </c>
      <c r="E24" s="15" t="s">
        <v>3</v>
      </c>
      <c r="F24" s="15" t="s">
        <v>3</v>
      </c>
      <c r="G24" s="15" t="s">
        <v>3</v>
      </c>
    </row>
    <row r="25" spans="1:7" ht="18.75">
      <c r="A25" s="18" t="s">
        <v>85</v>
      </c>
      <c r="B25" s="17">
        <v>4</v>
      </c>
      <c r="C25" s="17">
        <v>4</v>
      </c>
      <c r="D25" s="17">
        <v>4</v>
      </c>
      <c r="E25" s="17">
        <v>3</v>
      </c>
      <c r="F25" s="17">
        <v>3</v>
      </c>
      <c r="G25" s="17">
        <v>3</v>
      </c>
    </row>
    <row r="26" spans="1:7" ht="18.75">
      <c r="A26" s="18" t="s">
        <v>86</v>
      </c>
      <c r="B26" s="17">
        <v>4</v>
      </c>
      <c r="C26" s="17">
        <v>4</v>
      </c>
      <c r="D26" s="17">
        <v>4</v>
      </c>
      <c r="E26" s="17">
        <v>4</v>
      </c>
      <c r="F26" s="17">
        <v>4</v>
      </c>
      <c r="G26" s="17">
        <v>4</v>
      </c>
    </row>
    <row r="27" spans="1:7" ht="10.5" customHeight="1">
      <c r="A27" s="14"/>
      <c r="B27" s="14"/>
      <c r="C27" s="14"/>
      <c r="D27" s="14"/>
      <c r="E27" s="14"/>
      <c r="F27" s="14"/>
      <c r="G27" s="14"/>
    </row>
    <row r="28" spans="1:7" ht="18.75">
      <c r="A28" s="81" t="s">
        <v>64</v>
      </c>
      <c r="B28" s="81"/>
      <c r="C28" s="81"/>
      <c r="D28" s="81"/>
      <c r="E28" s="81"/>
      <c r="F28" s="81"/>
      <c r="G28" s="81"/>
    </row>
    <row r="29" spans="1:7" ht="12.75">
      <c r="A29" s="119" t="s">
        <v>87</v>
      </c>
      <c r="B29" s="119"/>
      <c r="C29" s="119"/>
      <c r="D29" s="119"/>
      <c r="E29" s="119"/>
      <c r="F29" s="119"/>
      <c r="G29" s="119"/>
    </row>
    <row r="30" spans="1:7" ht="13.5" customHeight="1">
      <c r="A30" s="3"/>
      <c r="B30" s="14"/>
      <c r="C30" s="14"/>
      <c r="D30" s="14"/>
      <c r="E30" s="14"/>
      <c r="F30" s="14"/>
      <c r="G30" s="14"/>
    </row>
    <row r="31" spans="1:7" ht="18.75">
      <c r="A31" s="81" t="s">
        <v>88</v>
      </c>
      <c r="B31" s="81"/>
      <c r="C31" s="81"/>
      <c r="D31" s="81"/>
      <c r="E31" s="81"/>
      <c r="F31" s="81"/>
      <c r="G31" s="81"/>
    </row>
    <row r="32" spans="1:7" ht="12.75">
      <c r="A32" s="119" t="s">
        <v>87</v>
      </c>
      <c r="B32" s="119"/>
      <c r="C32" s="119"/>
      <c r="D32" s="119"/>
      <c r="E32" s="119"/>
      <c r="F32" s="119"/>
      <c r="G32" s="119"/>
    </row>
    <row r="33" spans="1:7" ht="18.75">
      <c r="A33" s="3"/>
      <c r="B33" s="14"/>
      <c r="C33" s="14"/>
      <c r="D33" s="14"/>
      <c r="E33" s="14"/>
      <c r="F33" s="14"/>
      <c r="G33" s="14"/>
    </row>
    <row r="34" spans="1:7" ht="18.75">
      <c r="A34" s="9"/>
      <c r="B34" s="14"/>
      <c r="C34" s="14"/>
      <c r="D34" s="14"/>
      <c r="E34" s="14"/>
      <c r="F34" s="14"/>
      <c r="G34" s="14"/>
    </row>
    <row r="35" spans="1:7" ht="14.25">
      <c r="A35" s="10"/>
    </row>
  </sheetData>
  <mergeCells count="15">
    <mergeCell ref="A28:G28"/>
    <mergeCell ref="A29:G29"/>
    <mergeCell ref="A31:G31"/>
    <mergeCell ref="A32:G32"/>
    <mergeCell ref="A8:G8"/>
    <mergeCell ref="A9:G9"/>
    <mergeCell ref="A13:A14"/>
    <mergeCell ref="C13:D13"/>
    <mergeCell ref="E13:G13"/>
    <mergeCell ref="B13:B14"/>
    <mergeCell ref="E5:G5"/>
    <mergeCell ref="D7:G7"/>
    <mergeCell ref="A10:G10"/>
    <mergeCell ref="A11:G11"/>
    <mergeCell ref="C6:G6"/>
  </mergeCells>
  <pageMargins left="0.59055118110236227" right="0.27559055118110237" top="0.27559055118110237" bottom="0.27559055118110237" header="0.23622047244094491" footer="0.23622047244094491"/>
  <pageSetup paperSize="9" scale="80" orientation="landscape" r:id="rId1"/>
  <ignoredErrors>
    <ignoredError sqref="E15" formula="1"/>
  </ignoredErrors>
</worksheet>
</file>

<file path=xl/worksheets/sheet3.xml><?xml version="1.0" encoding="utf-8"?>
<worksheet xmlns="http://schemas.openxmlformats.org/spreadsheetml/2006/main" xmlns:r="http://schemas.openxmlformats.org/officeDocument/2006/relationships">
  <dimension ref="A4:AA70"/>
  <sheetViews>
    <sheetView view="pageBreakPreview" zoomScaleNormal="100" zoomScaleSheetLayoutView="100" workbookViewId="0">
      <selection activeCell="A47" sqref="A47:XFD47"/>
    </sheetView>
  </sheetViews>
  <sheetFormatPr defaultRowHeight="11.25"/>
  <cols>
    <col min="9" max="9" width="18.83203125" customWidth="1"/>
  </cols>
  <sheetData>
    <row r="4" spans="1:27" ht="15.75">
      <c r="S4" s="116" t="s">
        <v>96</v>
      </c>
      <c r="T4" s="116"/>
      <c r="U4" s="116"/>
    </row>
    <row r="5" spans="1:27" ht="32.25" customHeight="1">
      <c r="A5" s="24"/>
      <c r="M5" s="132" t="s">
        <v>91</v>
      </c>
      <c r="N5" s="132"/>
      <c r="O5" s="132"/>
      <c r="P5" s="132"/>
      <c r="Q5" s="132"/>
      <c r="R5" s="132"/>
      <c r="S5" s="132"/>
      <c r="T5" s="132"/>
      <c r="U5" s="132"/>
    </row>
    <row r="6" spans="1:27" ht="15.75">
      <c r="A6" s="25" t="s">
        <v>18</v>
      </c>
      <c r="R6" s="131" t="s">
        <v>92</v>
      </c>
      <c r="S6" s="131"/>
      <c r="T6" s="131"/>
      <c r="U6" s="131"/>
    </row>
    <row r="7" spans="1:27" ht="20.25" customHeight="1">
      <c r="A7" s="26" t="s">
        <v>17</v>
      </c>
      <c r="I7" s="110" t="s">
        <v>137</v>
      </c>
      <c r="J7" s="110"/>
      <c r="K7" s="110"/>
      <c r="L7" s="110"/>
      <c r="M7" s="110"/>
      <c r="N7" s="110"/>
      <c r="O7" s="110"/>
      <c r="P7" s="110"/>
      <c r="Q7" s="110"/>
      <c r="R7" s="110"/>
      <c r="S7" s="110"/>
      <c r="T7" s="110"/>
      <c r="U7" s="110"/>
    </row>
    <row r="8" spans="1:27" ht="34.5" customHeight="1">
      <c r="A8" s="25"/>
      <c r="J8" s="110" t="s">
        <v>138</v>
      </c>
      <c r="K8" s="110"/>
      <c r="L8" s="110"/>
      <c r="M8" s="110"/>
      <c r="N8" s="110"/>
      <c r="O8" s="110"/>
      <c r="P8" s="110"/>
      <c r="Q8" s="110"/>
      <c r="R8" s="110"/>
      <c r="S8" s="110"/>
      <c r="T8" s="110"/>
      <c r="U8" s="110"/>
    </row>
    <row r="9" spans="1:27" ht="15.75">
      <c r="A9" s="25" t="s">
        <v>19</v>
      </c>
      <c r="T9" s="131" t="s">
        <v>139</v>
      </c>
      <c r="U9" s="131"/>
      <c r="V9" s="40"/>
    </row>
    <row r="10" spans="1:27" ht="15.75">
      <c r="A10" s="25"/>
      <c r="R10" s="117"/>
      <c r="S10" s="117"/>
      <c r="T10" s="117"/>
      <c r="U10" s="117"/>
    </row>
    <row r="11" spans="1:27" ht="15.75">
      <c r="A11" s="27"/>
      <c r="I11" s="110"/>
      <c r="J11" s="110"/>
      <c r="K11" s="110"/>
      <c r="L11" s="110"/>
      <c r="M11" s="110"/>
      <c r="N11" s="110"/>
      <c r="O11" s="110"/>
      <c r="P11" s="110"/>
      <c r="Q11" s="110"/>
      <c r="R11" s="110"/>
      <c r="S11" s="110"/>
      <c r="T11" s="110"/>
      <c r="U11" s="110"/>
      <c r="V11" s="28"/>
      <c r="W11" s="28"/>
      <c r="X11" s="28"/>
      <c r="Y11" s="28"/>
      <c r="Z11" s="28"/>
      <c r="AA11" s="28"/>
    </row>
    <row r="12" spans="1:27" ht="18.75">
      <c r="A12" s="48" t="s">
        <v>97</v>
      </c>
      <c r="B12" s="48"/>
      <c r="C12" s="48"/>
      <c r="D12" s="48"/>
      <c r="E12" s="48"/>
      <c r="F12" s="48"/>
      <c r="G12" s="48"/>
      <c r="H12" s="48"/>
      <c r="I12" s="48"/>
      <c r="J12" s="48"/>
      <c r="K12" s="48"/>
      <c r="L12" s="48"/>
      <c r="M12" s="48"/>
      <c r="N12" s="48"/>
      <c r="O12" s="48"/>
      <c r="P12" s="48"/>
      <c r="Q12" s="48"/>
      <c r="R12" s="48"/>
      <c r="S12" s="48"/>
      <c r="T12" s="48"/>
      <c r="U12" s="48"/>
    </row>
    <row r="13" spans="1:27" ht="23.25" customHeight="1">
      <c r="A13" s="56" t="s">
        <v>25</v>
      </c>
      <c r="B13" s="56"/>
      <c r="C13" s="56"/>
      <c r="D13" s="56"/>
      <c r="E13" s="56"/>
      <c r="F13" s="56"/>
      <c r="G13" s="56"/>
      <c r="H13" s="56"/>
      <c r="I13" s="56"/>
      <c r="J13" s="56"/>
      <c r="K13" s="56"/>
      <c r="L13" s="56"/>
      <c r="M13" s="56"/>
      <c r="N13" s="56"/>
      <c r="O13" s="56"/>
      <c r="P13" s="56"/>
      <c r="Q13" s="56"/>
      <c r="R13" s="56"/>
      <c r="S13" s="56"/>
      <c r="T13" s="56"/>
      <c r="U13" s="56"/>
    </row>
    <row r="14" spans="1:27" ht="18.75">
      <c r="A14" s="118" t="s">
        <v>27</v>
      </c>
      <c r="B14" s="118"/>
      <c r="C14" s="118"/>
      <c r="D14" s="118"/>
      <c r="E14" s="118"/>
      <c r="F14" s="118"/>
      <c r="G14" s="118"/>
      <c r="H14" s="118"/>
      <c r="I14" s="118"/>
      <c r="J14" s="118"/>
      <c r="K14" s="118"/>
      <c r="L14" s="118"/>
      <c r="M14" s="118"/>
      <c r="N14" s="118"/>
      <c r="O14" s="118"/>
      <c r="P14" s="118"/>
      <c r="Q14" s="118"/>
      <c r="R14" s="118"/>
      <c r="S14" s="118"/>
      <c r="T14" s="118"/>
      <c r="U14" s="118"/>
    </row>
    <row r="15" spans="1:27" ht="18.75">
      <c r="A15" s="49" t="s">
        <v>26</v>
      </c>
      <c r="B15" s="49"/>
      <c r="C15" s="49"/>
      <c r="D15" s="49"/>
      <c r="E15" s="49"/>
      <c r="F15" s="49"/>
      <c r="G15" s="49"/>
      <c r="H15" s="49"/>
      <c r="I15" s="49"/>
      <c r="J15" s="49"/>
      <c r="K15" s="49"/>
      <c r="L15" s="49"/>
      <c r="M15" s="49"/>
      <c r="N15" s="49"/>
      <c r="O15" s="49"/>
      <c r="P15" s="49"/>
      <c r="Q15" s="49"/>
      <c r="R15" s="49"/>
      <c r="S15" s="49"/>
      <c r="T15" s="49"/>
      <c r="U15" s="49"/>
    </row>
    <row r="16" spans="1:27" ht="43.5" customHeight="1">
      <c r="A16" s="65" t="s">
        <v>98</v>
      </c>
      <c r="B16" s="65"/>
      <c r="C16" s="65"/>
      <c r="D16" s="65"/>
      <c r="E16" s="65"/>
      <c r="F16" s="65"/>
      <c r="G16" s="65"/>
      <c r="H16" s="65"/>
      <c r="I16" s="65"/>
      <c r="J16" s="65"/>
      <c r="K16" s="65"/>
      <c r="L16" s="65"/>
      <c r="M16" s="65"/>
      <c r="N16" s="65"/>
      <c r="O16" s="65"/>
      <c r="P16" s="65"/>
      <c r="Q16" s="65"/>
      <c r="R16" s="65"/>
      <c r="S16" s="65"/>
      <c r="T16" s="65"/>
      <c r="U16" s="65"/>
    </row>
    <row r="17" spans="1:21" ht="20.25" customHeight="1">
      <c r="A17" s="65" t="s">
        <v>99</v>
      </c>
      <c r="B17" s="65"/>
      <c r="C17" s="65"/>
      <c r="D17" s="65"/>
      <c r="E17" s="65"/>
      <c r="F17" s="65"/>
      <c r="G17" s="65"/>
      <c r="H17" s="65"/>
      <c r="I17" s="65"/>
      <c r="J17" s="65"/>
      <c r="K17" s="65"/>
      <c r="L17" s="65"/>
      <c r="M17" s="65"/>
      <c r="N17" s="65"/>
      <c r="O17" s="65"/>
      <c r="P17" s="65"/>
      <c r="Q17" s="65"/>
      <c r="R17" s="65"/>
      <c r="S17" s="65"/>
      <c r="T17" s="65"/>
      <c r="U17" s="65"/>
    </row>
    <row r="18" spans="1:21" ht="18.75">
      <c r="A18" s="81" t="s">
        <v>100</v>
      </c>
      <c r="B18" s="81"/>
      <c r="C18" s="81"/>
      <c r="D18" s="81"/>
      <c r="E18" s="81"/>
      <c r="F18" s="81"/>
      <c r="G18" s="81"/>
      <c r="H18" s="81"/>
      <c r="I18" s="81"/>
      <c r="J18" s="81"/>
      <c r="K18" s="81"/>
      <c r="L18" s="81"/>
      <c r="M18" s="81"/>
      <c r="N18" s="81"/>
      <c r="O18" s="81"/>
      <c r="P18" s="81"/>
      <c r="Q18" s="81"/>
      <c r="R18" s="81"/>
      <c r="S18" s="81"/>
      <c r="T18" s="81"/>
    </row>
    <row r="19" spans="1:21" ht="95.25" customHeight="1">
      <c r="A19" s="65" t="s">
        <v>101</v>
      </c>
      <c r="B19" s="65"/>
      <c r="C19" s="65"/>
      <c r="D19" s="65"/>
      <c r="E19" s="65"/>
      <c r="F19" s="65"/>
      <c r="G19" s="65"/>
      <c r="H19" s="65"/>
      <c r="I19" s="65"/>
      <c r="J19" s="65"/>
      <c r="K19" s="65"/>
      <c r="L19" s="65"/>
      <c r="M19" s="65"/>
      <c r="N19" s="65"/>
      <c r="O19" s="65"/>
      <c r="P19" s="65"/>
      <c r="Q19" s="65"/>
      <c r="R19" s="65"/>
      <c r="S19" s="65"/>
      <c r="T19" s="65"/>
      <c r="U19" s="65"/>
    </row>
    <row r="20" spans="1:21" ht="18.75">
      <c r="A20" s="133" t="s">
        <v>127</v>
      </c>
      <c r="B20" s="133"/>
      <c r="C20" s="133"/>
      <c r="D20" s="133"/>
      <c r="E20" s="133"/>
      <c r="F20" s="133"/>
      <c r="G20" s="133"/>
      <c r="H20" s="133"/>
      <c r="I20" s="133"/>
      <c r="J20" s="133"/>
      <c r="K20" s="133"/>
      <c r="L20" s="133"/>
      <c r="M20" s="133"/>
      <c r="N20" s="133"/>
      <c r="O20" s="133"/>
      <c r="P20" s="133"/>
      <c r="Q20" s="133"/>
      <c r="R20" s="133"/>
      <c r="S20" s="133"/>
      <c r="T20" s="133"/>
      <c r="U20" s="41"/>
    </row>
    <row r="21" spans="1:21" ht="18.75">
      <c r="A21" s="128" t="s">
        <v>128</v>
      </c>
      <c r="B21" s="128"/>
      <c r="C21" s="128"/>
      <c r="D21" s="128"/>
      <c r="E21" s="128"/>
      <c r="F21" s="128"/>
      <c r="G21" s="128"/>
      <c r="H21" s="128"/>
      <c r="I21" s="128"/>
      <c r="J21" s="128"/>
      <c r="K21" s="128"/>
      <c r="L21" s="128"/>
      <c r="M21" s="128"/>
      <c r="N21" s="128"/>
      <c r="O21" s="128"/>
      <c r="P21" s="128"/>
      <c r="Q21" s="128"/>
      <c r="R21" s="128"/>
      <c r="S21" s="128"/>
      <c r="T21" s="128"/>
      <c r="U21" s="128"/>
    </row>
    <row r="22" spans="1:21" ht="18.75">
      <c r="A22" s="127" t="s">
        <v>129</v>
      </c>
      <c r="B22" s="127"/>
      <c r="C22" s="127"/>
      <c r="D22" s="127"/>
      <c r="E22" s="127"/>
      <c r="F22" s="127"/>
      <c r="G22" s="127"/>
      <c r="H22" s="127"/>
      <c r="I22" s="127"/>
      <c r="J22" s="127"/>
      <c r="K22" s="127"/>
      <c r="L22" s="127"/>
      <c r="M22" s="127"/>
      <c r="N22" s="127"/>
      <c r="O22" s="127"/>
      <c r="P22" s="127"/>
      <c r="Q22" s="127"/>
      <c r="R22" s="127"/>
      <c r="S22" s="127"/>
      <c r="T22" s="127"/>
      <c r="U22" s="41"/>
    </row>
    <row r="23" spans="1:21" ht="19.5" customHeight="1">
      <c r="A23" s="128" t="s">
        <v>130</v>
      </c>
      <c r="B23" s="128"/>
      <c r="C23" s="128"/>
      <c r="D23" s="128"/>
      <c r="E23" s="128"/>
      <c r="F23" s="128"/>
      <c r="G23" s="128"/>
      <c r="H23" s="128"/>
      <c r="I23" s="128"/>
      <c r="J23" s="128"/>
      <c r="K23" s="41"/>
      <c r="L23" s="41"/>
      <c r="M23" s="41"/>
      <c r="N23" s="41"/>
      <c r="O23" s="41"/>
      <c r="P23" s="41"/>
      <c r="Q23" s="41"/>
      <c r="R23" s="41"/>
      <c r="S23" s="41"/>
      <c r="T23" s="41"/>
      <c r="U23" s="41"/>
    </row>
    <row r="24" spans="1:21" ht="18.75">
      <c r="A24" s="129" t="s">
        <v>131</v>
      </c>
      <c r="B24" s="129"/>
      <c r="C24" s="129"/>
      <c r="D24" s="129"/>
      <c r="E24" s="129"/>
      <c r="F24" s="129"/>
      <c r="G24" s="129"/>
      <c r="H24" s="129"/>
      <c r="I24" s="129"/>
      <c r="J24" s="129"/>
      <c r="K24" s="129"/>
      <c r="L24" s="129"/>
      <c r="M24" s="129"/>
      <c r="N24" s="129"/>
      <c r="O24" s="129"/>
      <c r="P24" s="129"/>
      <c r="Q24" s="129"/>
      <c r="R24" s="129"/>
      <c r="S24" s="129"/>
      <c r="T24" s="129"/>
      <c r="U24" s="41"/>
    </row>
    <row r="25" spans="1:21" ht="12.75" customHeight="1">
      <c r="A25" s="22"/>
      <c r="B25" s="22"/>
      <c r="C25" s="22"/>
      <c r="D25" s="22"/>
      <c r="E25" s="22"/>
      <c r="F25" s="22"/>
      <c r="G25" s="22"/>
      <c r="H25" s="22"/>
    </row>
    <row r="26" spans="1:21" ht="31.5" customHeight="1">
      <c r="A26" s="134" t="s">
        <v>67</v>
      </c>
      <c r="B26" s="134"/>
      <c r="C26" s="134"/>
      <c r="D26" s="134"/>
      <c r="E26" s="134"/>
      <c r="F26" s="134"/>
      <c r="G26" s="134"/>
      <c r="H26" s="134"/>
      <c r="I26" s="134"/>
      <c r="J26" s="135" t="s">
        <v>68</v>
      </c>
      <c r="K26" s="135"/>
      <c r="L26" s="135" t="s">
        <v>102</v>
      </c>
      <c r="M26" s="135"/>
      <c r="N26" s="135"/>
      <c r="O26" s="135"/>
      <c r="P26" s="135" t="s">
        <v>59</v>
      </c>
      <c r="Q26" s="135"/>
      <c r="R26" s="135"/>
      <c r="S26" s="135"/>
      <c r="T26" s="135"/>
      <c r="U26" s="135"/>
    </row>
    <row r="27" spans="1:21" ht="34.5" customHeight="1">
      <c r="A27" s="134"/>
      <c r="B27" s="134"/>
      <c r="C27" s="134"/>
      <c r="D27" s="134"/>
      <c r="E27" s="134"/>
      <c r="F27" s="134"/>
      <c r="G27" s="134"/>
      <c r="H27" s="134"/>
      <c r="I27" s="134"/>
      <c r="J27" s="135"/>
      <c r="K27" s="135"/>
      <c r="L27" s="136" t="s">
        <v>70</v>
      </c>
      <c r="M27" s="137"/>
      <c r="N27" s="135" t="s">
        <v>103</v>
      </c>
      <c r="O27" s="135"/>
      <c r="P27" s="135" t="s">
        <v>72</v>
      </c>
      <c r="Q27" s="135"/>
      <c r="R27" s="121" t="s">
        <v>73</v>
      </c>
      <c r="S27" s="122"/>
      <c r="T27" s="135" t="s">
        <v>74</v>
      </c>
      <c r="U27" s="135"/>
    </row>
    <row r="28" spans="1:21" ht="63" customHeight="1">
      <c r="A28" s="125" t="s">
        <v>104</v>
      </c>
      <c r="B28" s="125"/>
      <c r="C28" s="125"/>
      <c r="D28" s="125"/>
      <c r="E28" s="125"/>
      <c r="F28" s="125"/>
      <c r="G28" s="125"/>
      <c r="H28" s="125"/>
      <c r="I28" s="125"/>
      <c r="J28" s="138"/>
      <c r="K28" s="138"/>
      <c r="L28" s="138"/>
      <c r="M28" s="138"/>
      <c r="N28" s="138"/>
      <c r="O28" s="138"/>
      <c r="P28" s="138"/>
      <c r="Q28" s="138"/>
      <c r="R28" s="138"/>
      <c r="S28" s="138"/>
      <c r="T28" s="138"/>
      <c r="U28" s="138"/>
    </row>
    <row r="29" spans="1:21" ht="35.25" customHeight="1">
      <c r="A29" s="125" t="s">
        <v>105</v>
      </c>
      <c r="B29" s="125"/>
      <c r="C29" s="125"/>
      <c r="D29" s="125"/>
      <c r="E29" s="125"/>
      <c r="F29" s="125"/>
      <c r="G29" s="125"/>
      <c r="H29" s="125"/>
      <c r="I29" s="125"/>
      <c r="J29" s="130">
        <v>11.8</v>
      </c>
      <c r="K29" s="130"/>
      <c r="L29" s="130">
        <v>11.7</v>
      </c>
      <c r="M29" s="130"/>
      <c r="N29" s="130">
        <v>11.7</v>
      </c>
      <c r="O29" s="130"/>
      <c r="P29" s="130">
        <v>11.6</v>
      </c>
      <c r="Q29" s="130"/>
      <c r="R29" s="130">
        <v>11.5</v>
      </c>
      <c r="S29" s="130"/>
      <c r="T29" s="130">
        <v>11.4</v>
      </c>
      <c r="U29" s="130"/>
    </row>
    <row r="30" spans="1:21" ht="41.25" customHeight="1">
      <c r="A30" s="125" t="s">
        <v>106</v>
      </c>
      <c r="B30" s="125"/>
      <c r="C30" s="125"/>
      <c r="D30" s="125"/>
      <c r="E30" s="125"/>
      <c r="F30" s="125"/>
      <c r="G30" s="125"/>
      <c r="H30" s="125"/>
      <c r="I30" s="125"/>
      <c r="J30" s="130">
        <v>3</v>
      </c>
      <c r="K30" s="130"/>
      <c r="L30" s="130">
        <v>5</v>
      </c>
      <c r="M30" s="130"/>
      <c r="N30" s="130">
        <v>5</v>
      </c>
      <c r="O30" s="130"/>
      <c r="P30" s="130">
        <v>7</v>
      </c>
      <c r="Q30" s="130"/>
      <c r="R30" s="130">
        <v>9</v>
      </c>
      <c r="S30" s="130"/>
      <c r="T30" s="130">
        <v>10</v>
      </c>
      <c r="U30" s="130"/>
    </row>
    <row r="31" spans="1:21" ht="26.25" customHeight="1">
      <c r="A31" s="126" t="s">
        <v>107</v>
      </c>
      <c r="B31" s="126"/>
      <c r="C31" s="126"/>
      <c r="D31" s="126"/>
      <c r="E31" s="126"/>
      <c r="F31" s="126"/>
      <c r="G31" s="126"/>
      <c r="H31" s="126"/>
      <c r="I31" s="126"/>
      <c r="J31" s="130">
        <v>2.4</v>
      </c>
      <c r="K31" s="130"/>
      <c r="L31" s="130">
        <v>2.2999999999999998</v>
      </c>
      <c r="M31" s="130"/>
      <c r="N31" s="130">
        <v>2.2999999999999998</v>
      </c>
      <c r="O31" s="130"/>
      <c r="P31" s="130">
        <v>2.2000000000000002</v>
      </c>
      <c r="Q31" s="130"/>
      <c r="R31" s="130">
        <v>2.1</v>
      </c>
      <c r="S31" s="130"/>
      <c r="T31" s="130">
        <v>2</v>
      </c>
      <c r="U31" s="130"/>
    </row>
    <row r="32" spans="1:21" ht="38.25" customHeight="1">
      <c r="A32" s="124" t="s">
        <v>108</v>
      </c>
      <c r="B32" s="124"/>
      <c r="C32" s="124"/>
      <c r="D32" s="124"/>
      <c r="E32" s="124"/>
      <c r="F32" s="124"/>
      <c r="G32" s="124"/>
      <c r="H32" s="124"/>
      <c r="I32" s="124"/>
      <c r="J32" s="130">
        <v>11.1</v>
      </c>
      <c r="K32" s="130"/>
      <c r="L32" s="130">
        <v>12.9</v>
      </c>
      <c r="M32" s="130"/>
      <c r="N32" s="130">
        <v>12.9</v>
      </c>
      <c r="O32" s="130"/>
      <c r="P32" s="130">
        <v>14.3</v>
      </c>
      <c r="Q32" s="130"/>
      <c r="R32" s="130">
        <v>15</v>
      </c>
      <c r="S32" s="130"/>
      <c r="T32" s="130">
        <v>16</v>
      </c>
      <c r="U32" s="130"/>
    </row>
    <row r="33" spans="1:21" ht="45.75" customHeight="1">
      <c r="A33" s="125" t="s">
        <v>146</v>
      </c>
      <c r="B33" s="125"/>
      <c r="C33" s="125"/>
      <c r="D33" s="125"/>
      <c r="E33" s="125"/>
      <c r="F33" s="125"/>
      <c r="G33" s="125"/>
      <c r="H33" s="125"/>
      <c r="I33" s="125"/>
      <c r="J33" s="130" t="s">
        <v>3</v>
      </c>
      <c r="K33" s="130"/>
      <c r="L33" s="130" t="s">
        <v>3</v>
      </c>
      <c r="M33" s="130"/>
      <c r="N33" s="130" t="s">
        <v>3</v>
      </c>
      <c r="O33" s="130"/>
      <c r="P33" s="130" t="s">
        <v>3</v>
      </c>
      <c r="Q33" s="130"/>
      <c r="R33" s="130" t="s">
        <v>3</v>
      </c>
      <c r="S33" s="130"/>
      <c r="T33" s="130" t="s">
        <v>3</v>
      </c>
      <c r="U33" s="130"/>
    </row>
    <row r="34" spans="1:21" ht="63.75" customHeight="1">
      <c r="A34" s="149" t="s">
        <v>109</v>
      </c>
      <c r="B34" s="150"/>
      <c r="C34" s="150"/>
      <c r="D34" s="150"/>
      <c r="E34" s="150"/>
      <c r="F34" s="150"/>
      <c r="G34" s="150"/>
      <c r="H34" s="150"/>
      <c r="I34" s="151"/>
      <c r="J34" s="130" t="s">
        <v>3</v>
      </c>
      <c r="K34" s="130"/>
      <c r="L34" s="130" t="s">
        <v>3</v>
      </c>
      <c r="M34" s="130"/>
      <c r="N34" s="130" t="s">
        <v>3</v>
      </c>
      <c r="O34" s="130"/>
      <c r="P34" s="152">
        <v>36135649</v>
      </c>
      <c r="Q34" s="152"/>
      <c r="R34" s="130" t="s">
        <v>3</v>
      </c>
      <c r="S34" s="130"/>
      <c r="T34" s="130" t="s">
        <v>3</v>
      </c>
      <c r="U34" s="130"/>
    </row>
    <row r="35" spans="1:21" ht="18.75">
      <c r="A35" s="124" t="s">
        <v>110</v>
      </c>
      <c r="B35" s="124"/>
      <c r="C35" s="124"/>
      <c r="D35" s="124"/>
      <c r="E35" s="124"/>
      <c r="F35" s="124"/>
      <c r="G35" s="124"/>
      <c r="H35" s="124"/>
      <c r="I35" s="124"/>
      <c r="J35" s="148">
        <v>23383960.699999999</v>
      </c>
      <c r="K35" s="148"/>
      <c r="L35" s="148">
        <v>29179776</v>
      </c>
      <c r="M35" s="148"/>
      <c r="N35" s="148">
        <v>32233525</v>
      </c>
      <c r="O35" s="148"/>
      <c r="P35" s="148">
        <v>33055348</v>
      </c>
      <c r="Q35" s="148"/>
      <c r="R35" s="148">
        <v>33956422</v>
      </c>
      <c r="S35" s="148"/>
      <c r="T35" s="148">
        <v>34911561</v>
      </c>
      <c r="U35" s="148"/>
    </row>
    <row r="36" spans="1:21" ht="57" customHeight="1">
      <c r="A36" s="125" t="s">
        <v>147</v>
      </c>
      <c r="B36" s="125"/>
      <c r="C36" s="125"/>
      <c r="D36" s="125"/>
      <c r="E36" s="125"/>
      <c r="F36" s="125"/>
      <c r="G36" s="125"/>
      <c r="H36" s="125"/>
      <c r="I36" s="125"/>
      <c r="J36" s="148">
        <v>0</v>
      </c>
      <c r="K36" s="148"/>
      <c r="L36" s="148">
        <v>0</v>
      </c>
      <c r="M36" s="148"/>
      <c r="N36" s="148">
        <v>0</v>
      </c>
      <c r="O36" s="148"/>
      <c r="P36" s="148">
        <f>P34-P35</f>
        <v>3080301</v>
      </c>
      <c r="Q36" s="148"/>
      <c r="R36" s="148">
        <v>0</v>
      </c>
      <c r="S36" s="148"/>
      <c r="T36" s="148">
        <v>0</v>
      </c>
      <c r="U36" s="148"/>
    </row>
    <row r="38" spans="1:21" ht="42.75" customHeight="1">
      <c r="A38" s="147" t="s">
        <v>111</v>
      </c>
      <c r="B38" s="147"/>
      <c r="C38" s="147"/>
      <c r="D38" s="147"/>
      <c r="E38" s="147"/>
      <c r="F38" s="147"/>
      <c r="G38" s="147"/>
      <c r="H38" s="147"/>
      <c r="I38" s="147"/>
      <c r="J38" s="147"/>
      <c r="K38" s="147"/>
      <c r="L38" s="147"/>
      <c r="M38" s="147"/>
      <c r="N38" s="147"/>
      <c r="O38" s="147"/>
      <c r="P38" s="147"/>
      <c r="Q38" s="147"/>
      <c r="R38" s="147"/>
      <c r="S38" s="147"/>
      <c r="T38" s="147"/>
      <c r="U38" s="147"/>
    </row>
    <row r="39" spans="1:21" ht="16.5" customHeight="1">
      <c r="A39" s="48" t="s">
        <v>112</v>
      </c>
      <c r="B39" s="48"/>
      <c r="C39" s="175">
        <f>P34</f>
        <v>36135649</v>
      </c>
      <c r="D39" s="175"/>
      <c r="E39" s="176" t="s">
        <v>154</v>
      </c>
      <c r="F39" s="176"/>
      <c r="G39" s="176"/>
    </row>
    <row r="41" spans="1:21" ht="59.25" customHeight="1">
      <c r="A41" s="135" t="s">
        <v>114</v>
      </c>
      <c r="B41" s="135"/>
      <c r="C41" s="135"/>
      <c r="D41" s="135"/>
      <c r="E41" s="135"/>
      <c r="F41" s="135" t="s">
        <v>115</v>
      </c>
      <c r="G41" s="135"/>
      <c r="H41" s="135" t="s">
        <v>116</v>
      </c>
      <c r="I41" s="135"/>
      <c r="J41" s="135"/>
      <c r="K41" s="135" t="s">
        <v>117</v>
      </c>
      <c r="L41" s="135"/>
      <c r="M41" s="136" t="s">
        <v>118</v>
      </c>
      <c r="N41" s="156"/>
      <c r="O41" s="156"/>
      <c r="P41" s="156"/>
      <c r="Q41" s="156"/>
      <c r="R41" s="156"/>
      <c r="S41" s="156"/>
      <c r="T41" s="156"/>
      <c r="U41" s="137"/>
    </row>
    <row r="42" spans="1:21" ht="123" customHeight="1">
      <c r="A42" s="153" t="s">
        <v>113</v>
      </c>
      <c r="B42" s="154"/>
      <c r="C42" s="154"/>
      <c r="D42" s="154"/>
      <c r="E42" s="155"/>
      <c r="F42" s="152">
        <v>3329</v>
      </c>
      <c r="G42" s="152"/>
      <c r="H42" s="152">
        <v>3329</v>
      </c>
      <c r="I42" s="152"/>
      <c r="J42" s="152"/>
      <c r="K42" s="139">
        <f>P36</f>
        <v>3080301</v>
      </c>
      <c r="L42" s="140"/>
      <c r="M42" s="212" t="s">
        <v>173</v>
      </c>
      <c r="N42" s="213"/>
      <c r="O42" s="213"/>
      <c r="P42" s="213"/>
      <c r="Q42" s="213"/>
      <c r="R42" s="213"/>
      <c r="S42" s="213"/>
      <c r="T42" s="213"/>
      <c r="U42" s="214"/>
    </row>
    <row r="43" spans="1:21" ht="81" customHeight="1">
      <c r="A43" s="125" t="s">
        <v>119</v>
      </c>
      <c r="B43" s="125"/>
      <c r="C43" s="125"/>
      <c r="D43" s="125"/>
      <c r="E43" s="125"/>
      <c r="F43" s="152">
        <v>18852</v>
      </c>
      <c r="G43" s="152"/>
      <c r="H43" s="152">
        <v>18852</v>
      </c>
      <c r="I43" s="152"/>
      <c r="J43" s="152"/>
      <c r="K43" s="141"/>
      <c r="L43" s="142"/>
      <c r="M43" s="224"/>
      <c r="N43" s="225"/>
      <c r="O43" s="225"/>
      <c r="P43" s="225"/>
      <c r="Q43" s="225"/>
      <c r="R43" s="225"/>
      <c r="S43" s="225"/>
      <c r="T43" s="225"/>
      <c r="U43" s="226"/>
    </row>
    <row r="44" spans="1:21" ht="68.25" customHeight="1">
      <c r="A44" s="125" t="s">
        <v>120</v>
      </c>
      <c r="B44" s="125"/>
      <c r="C44" s="125"/>
      <c r="D44" s="125"/>
      <c r="E44" s="125"/>
      <c r="F44" s="152">
        <v>2705</v>
      </c>
      <c r="G44" s="152"/>
      <c r="H44" s="152">
        <v>2705</v>
      </c>
      <c r="I44" s="152"/>
      <c r="J44" s="152"/>
      <c r="K44" s="141"/>
      <c r="L44" s="142"/>
      <c r="M44" s="224"/>
      <c r="N44" s="225"/>
      <c r="O44" s="225"/>
      <c r="P44" s="225"/>
      <c r="Q44" s="225"/>
      <c r="R44" s="225"/>
      <c r="S44" s="225"/>
      <c r="T44" s="225"/>
      <c r="U44" s="226"/>
    </row>
    <row r="45" spans="1:21" ht="121.5" customHeight="1">
      <c r="A45" s="125" t="s">
        <v>121</v>
      </c>
      <c r="B45" s="125"/>
      <c r="C45" s="125"/>
      <c r="D45" s="125"/>
      <c r="E45" s="125"/>
      <c r="F45" s="152">
        <v>11.6</v>
      </c>
      <c r="G45" s="152"/>
      <c r="H45" s="152">
        <v>11.6</v>
      </c>
      <c r="I45" s="152"/>
      <c r="J45" s="152"/>
      <c r="K45" s="141"/>
      <c r="L45" s="142"/>
      <c r="M45" s="224"/>
      <c r="N45" s="225"/>
      <c r="O45" s="225"/>
      <c r="P45" s="225"/>
      <c r="Q45" s="225"/>
      <c r="R45" s="225"/>
      <c r="S45" s="225"/>
      <c r="T45" s="225"/>
      <c r="U45" s="226"/>
    </row>
    <row r="46" spans="1:21" ht="111" customHeight="1">
      <c r="A46" s="125" t="s">
        <v>122</v>
      </c>
      <c r="B46" s="125"/>
      <c r="C46" s="125"/>
      <c r="D46" s="125"/>
      <c r="E46" s="125"/>
      <c r="F46" s="152">
        <v>7</v>
      </c>
      <c r="G46" s="152"/>
      <c r="H46" s="152">
        <v>7</v>
      </c>
      <c r="I46" s="152"/>
      <c r="J46" s="152"/>
      <c r="K46" s="143"/>
      <c r="L46" s="144"/>
      <c r="M46" s="215"/>
      <c r="N46" s="216"/>
      <c r="O46" s="216"/>
      <c r="P46" s="216"/>
      <c r="Q46" s="216"/>
      <c r="R46" s="216"/>
      <c r="S46" s="216"/>
      <c r="T46" s="216"/>
      <c r="U46" s="217"/>
    </row>
    <row r="49" spans="1:21" ht="18.75">
      <c r="A49" s="31" t="s">
        <v>125</v>
      </c>
      <c r="B49" s="31"/>
      <c r="C49" s="145">
        <f>M51</f>
        <v>33956422</v>
      </c>
      <c r="D49" s="146"/>
      <c r="E49" s="31" t="str">
        <f>E39</f>
        <v>мың теңге</v>
      </c>
      <c r="F49" s="31"/>
      <c r="G49" s="31"/>
    </row>
    <row r="50" spans="1:21" ht="59.25" customHeight="1">
      <c r="A50" s="135" t="str">
        <f>A41</f>
        <v>Іс-шаралар, барлығы, оның ішінде</v>
      </c>
      <c r="B50" s="135"/>
      <c r="C50" s="135"/>
      <c r="D50" s="135"/>
      <c r="E50" s="135"/>
      <c r="F50" s="135" t="str">
        <f>F41</f>
        <v>Іс-шара көрсеткіші</v>
      </c>
      <c r="G50" s="135"/>
      <c r="H50" s="135" t="str">
        <f>H41</f>
        <v>Мемлекеттік жоспарлау жүйелері құжатының көрсеткіші</v>
      </c>
      <c r="I50" s="135"/>
      <c r="J50" s="135"/>
      <c r="K50" s="135" t="str">
        <f>K41</f>
        <v xml:space="preserve">Ауытқу </v>
      </c>
      <c r="L50" s="135"/>
      <c r="M50" s="136" t="s">
        <v>123</v>
      </c>
      <c r="N50" s="156"/>
      <c r="O50" s="135" t="s">
        <v>124</v>
      </c>
      <c r="P50" s="135"/>
      <c r="Q50" s="135"/>
      <c r="R50" s="135"/>
      <c r="S50" s="135"/>
      <c r="T50" s="135"/>
      <c r="U50" s="135"/>
    </row>
    <row r="51" spans="1:21" ht="78" customHeight="1">
      <c r="A51" s="153" t="str">
        <f>A42</f>
        <v>Астана қаласы Полиция департаменті аппаратының және құрылымдық бөлімшелерінің штат саны, бірлік</v>
      </c>
      <c r="B51" s="154"/>
      <c r="C51" s="154"/>
      <c r="D51" s="154"/>
      <c r="E51" s="155"/>
      <c r="F51" s="152">
        <v>3329</v>
      </c>
      <c r="G51" s="152"/>
      <c r="H51" s="152">
        <v>3329</v>
      </c>
      <c r="I51" s="152"/>
      <c r="J51" s="152"/>
      <c r="K51" s="152">
        <f>F51-H51</f>
        <v>0</v>
      </c>
      <c r="L51" s="152"/>
      <c r="M51" s="152">
        <f>R35</f>
        <v>33956422</v>
      </c>
      <c r="N51" s="130"/>
      <c r="O51" s="166"/>
      <c r="P51" s="167"/>
      <c r="Q51" s="167"/>
      <c r="R51" s="167"/>
      <c r="S51" s="167"/>
      <c r="T51" s="167"/>
      <c r="U51" s="168"/>
    </row>
    <row r="52" spans="1:21" ht="42.75" customHeight="1">
      <c r="A52" s="125" t="str">
        <f>A43</f>
        <v>Жасалған қылмыстардың саны, бірлік</v>
      </c>
      <c r="B52" s="125"/>
      <c r="C52" s="125"/>
      <c r="D52" s="125"/>
      <c r="E52" s="125"/>
      <c r="F52" s="152">
        <v>19946</v>
      </c>
      <c r="G52" s="152"/>
      <c r="H52" s="152">
        <f>F52</f>
        <v>19946</v>
      </c>
      <c r="I52" s="152"/>
      <c r="J52" s="152"/>
      <c r="K52" s="152">
        <f>F52-H52</f>
        <v>0</v>
      </c>
      <c r="L52" s="152"/>
      <c r="M52" s="130"/>
      <c r="N52" s="130"/>
      <c r="O52" s="169"/>
      <c r="P52" s="170"/>
      <c r="Q52" s="170"/>
      <c r="R52" s="170"/>
      <c r="S52" s="170"/>
      <c r="T52" s="170"/>
      <c r="U52" s="171"/>
    </row>
    <row r="53" spans="1:21" ht="45.75" customHeight="1">
      <c r="A53" s="125" t="str">
        <f t="shared" ref="A53:A55" si="0">A44</f>
        <v xml:space="preserve">Көшелерде жасалған қылмыстардың саны, бірлік </v>
      </c>
      <c r="B53" s="125"/>
      <c r="C53" s="125"/>
      <c r="D53" s="125"/>
      <c r="E53" s="125"/>
      <c r="F53" s="152">
        <v>2989</v>
      </c>
      <c r="G53" s="152"/>
      <c r="H53" s="152">
        <f>F53</f>
        <v>2989</v>
      </c>
      <c r="I53" s="152"/>
      <c r="J53" s="152"/>
      <c r="K53" s="152">
        <f>F53-H53</f>
        <v>0</v>
      </c>
      <c r="L53" s="152"/>
      <c r="M53" s="130"/>
      <c r="N53" s="130"/>
      <c r="O53" s="169"/>
      <c r="P53" s="170"/>
      <c r="Q53" s="170"/>
      <c r="R53" s="170"/>
      <c r="S53" s="170"/>
      <c r="T53" s="170"/>
      <c r="U53" s="171"/>
    </row>
    <row r="54" spans="1:21" ht="45" customHeight="1">
      <c r="A54" s="125" t="str">
        <f t="shared" si="0"/>
        <v>Жол-көлік оқиғалары салдарынан болатын өлім-жітім, %</v>
      </c>
      <c r="B54" s="125"/>
      <c r="C54" s="125"/>
      <c r="D54" s="125"/>
      <c r="E54" s="125"/>
      <c r="F54" s="152">
        <v>11.5</v>
      </c>
      <c r="G54" s="152"/>
      <c r="H54" s="152">
        <f t="shared" ref="H54:H55" si="1">F54</f>
        <v>11.5</v>
      </c>
      <c r="I54" s="152"/>
      <c r="J54" s="152"/>
      <c r="K54" s="152">
        <f>F54-H54</f>
        <v>0</v>
      </c>
      <c r="L54" s="152"/>
      <c r="M54" s="130"/>
      <c r="N54" s="130"/>
      <c r="O54" s="169"/>
      <c r="P54" s="170"/>
      <c r="Q54" s="170"/>
      <c r="R54" s="170"/>
      <c r="S54" s="170"/>
      <c r="T54" s="170"/>
      <c r="U54" s="171"/>
    </row>
    <row r="55" spans="1:21" ht="75.75" customHeight="1">
      <c r="A55" s="125" t="str">
        <f t="shared" si="0"/>
        <v>Әйелдер мен балаларға қатысты халық деңгейінің төмендеуі (базалық 2022 жылға қатысты), %.</v>
      </c>
      <c r="B55" s="125"/>
      <c r="C55" s="125"/>
      <c r="D55" s="125"/>
      <c r="E55" s="125"/>
      <c r="F55" s="152">
        <v>9</v>
      </c>
      <c r="G55" s="152"/>
      <c r="H55" s="152">
        <f t="shared" si="1"/>
        <v>9</v>
      </c>
      <c r="I55" s="152"/>
      <c r="J55" s="152"/>
      <c r="K55" s="152">
        <f>F55-H55</f>
        <v>0</v>
      </c>
      <c r="L55" s="152"/>
      <c r="M55" s="130"/>
      <c r="N55" s="130"/>
      <c r="O55" s="172"/>
      <c r="P55" s="173"/>
      <c r="Q55" s="173"/>
      <c r="R55" s="173"/>
      <c r="S55" s="173"/>
      <c r="T55" s="173"/>
      <c r="U55" s="174"/>
    </row>
    <row r="58" spans="1:21" ht="18.75">
      <c r="A58" s="31" t="s">
        <v>126</v>
      </c>
      <c r="B58" s="31"/>
      <c r="C58" s="145">
        <f>M60</f>
        <v>34911561</v>
      </c>
      <c r="D58" s="146"/>
      <c r="E58" s="31" t="str">
        <f>E49</f>
        <v>мың теңге</v>
      </c>
      <c r="F58" s="31"/>
      <c r="G58" s="31"/>
    </row>
    <row r="59" spans="1:21" ht="90" customHeight="1">
      <c r="A59" s="135" t="str">
        <f>A50</f>
        <v>Іс-шаралар, барлығы, оның ішінде</v>
      </c>
      <c r="B59" s="135"/>
      <c r="C59" s="135"/>
      <c r="D59" s="135"/>
      <c r="E59" s="135"/>
      <c r="F59" s="135" t="str">
        <f>F41</f>
        <v>Іс-шара көрсеткіші</v>
      </c>
      <c r="G59" s="135"/>
      <c r="H59" s="135" t="str">
        <f>H50</f>
        <v>Мемлекеттік жоспарлау жүйелері құжатының көрсеткіші</v>
      </c>
      <c r="I59" s="135"/>
      <c r="J59" s="135"/>
      <c r="K59" s="135" t="str">
        <f>K50</f>
        <v xml:space="preserve">Ауытқу </v>
      </c>
      <c r="L59" s="135"/>
      <c r="M59" s="136" t="str">
        <f>M50</f>
        <v>Шығындар</v>
      </c>
      <c r="N59" s="137"/>
      <c r="O59" s="135" t="str">
        <f>O50</f>
        <v>Себептер</v>
      </c>
      <c r="P59" s="135"/>
      <c r="Q59" s="135"/>
      <c r="R59" s="135"/>
      <c r="S59" s="135"/>
      <c r="T59" s="135"/>
      <c r="U59" s="135"/>
    </row>
    <row r="60" spans="1:21" ht="80.25" customHeight="1">
      <c r="A60" s="153" t="str">
        <f>A51</f>
        <v>Астана қаласы Полиция департаменті аппаратының және құрылымдық бөлімшелерінің штат саны, бірлік</v>
      </c>
      <c r="B60" s="154"/>
      <c r="C60" s="154"/>
      <c r="D60" s="154"/>
      <c r="E60" s="155"/>
      <c r="F60" s="152">
        <v>3329</v>
      </c>
      <c r="G60" s="152"/>
      <c r="H60" s="152">
        <v>3329</v>
      </c>
      <c r="I60" s="152"/>
      <c r="J60" s="152"/>
      <c r="K60" s="152">
        <f>F60-H60</f>
        <v>0</v>
      </c>
      <c r="L60" s="152"/>
      <c r="M60" s="152">
        <f>T35</f>
        <v>34911561</v>
      </c>
      <c r="N60" s="130"/>
      <c r="O60" s="157"/>
      <c r="P60" s="158"/>
      <c r="Q60" s="158"/>
      <c r="R60" s="158"/>
      <c r="S60" s="158"/>
      <c r="T60" s="158"/>
      <c r="U60" s="159"/>
    </row>
    <row r="61" spans="1:21" ht="41.25" customHeight="1">
      <c r="A61" s="153" t="str">
        <f t="shared" ref="A61:A64" si="2">A52</f>
        <v>Жасалған қылмыстардың саны, бірлік</v>
      </c>
      <c r="B61" s="154"/>
      <c r="C61" s="154"/>
      <c r="D61" s="154"/>
      <c r="E61" s="155"/>
      <c r="F61" s="152">
        <v>20500</v>
      </c>
      <c r="G61" s="152"/>
      <c r="H61" s="152">
        <f>F61</f>
        <v>20500</v>
      </c>
      <c r="I61" s="152"/>
      <c r="J61" s="152"/>
      <c r="K61" s="152">
        <f>F61-H61</f>
        <v>0</v>
      </c>
      <c r="L61" s="152"/>
      <c r="M61" s="130"/>
      <c r="N61" s="130"/>
      <c r="O61" s="160"/>
      <c r="P61" s="161"/>
      <c r="Q61" s="161"/>
      <c r="R61" s="161"/>
      <c r="S61" s="161"/>
      <c r="T61" s="161"/>
      <c r="U61" s="162"/>
    </row>
    <row r="62" spans="1:21" ht="41.25" customHeight="1">
      <c r="A62" s="153" t="str">
        <f t="shared" si="2"/>
        <v xml:space="preserve">Көшелерде жасалған қылмыстардың саны, бірлік </v>
      </c>
      <c r="B62" s="154"/>
      <c r="C62" s="154"/>
      <c r="D62" s="154"/>
      <c r="E62" s="155"/>
      <c r="F62" s="152">
        <v>3273</v>
      </c>
      <c r="G62" s="152"/>
      <c r="H62" s="152">
        <f>F62</f>
        <v>3273</v>
      </c>
      <c r="I62" s="152"/>
      <c r="J62" s="152"/>
      <c r="K62" s="152">
        <f>F62-H62</f>
        <v>0</v>
      </c>
      <c r="L62" s="152"/>
      <c r="M62" s="130"/>
      <c r="N62" s="130"/>
      <c r="O62" s="160"/>
      <c r="P62" s="161"/>
      <c r="Q62" s="161"/>
      <c r="R62" s="161"/>
      <c r="S62" s="161"/>
      <c r="T62" s="161"/>
      <c r="U62" s="162"/>
    </row>
    <row r="63" spans="1:21" ht="59.25" customHeight="1">
      <c r="A63" s="153" t="str">
        <f t="shared" si="2"/>
        <v>Жол-көлік оқиғалары салдарынан болатын өлім-жітім, %</v>
      </c>
      <c r="B63" s="154"/>
      <c r="C63" s="154"/>
      <c r="D63" s="154"/>
      <c r="E63" s="155"/>
      <c r="F63" s="152">
        <v>11.4</v>
      </c>
      <c r="G63" s="152"/>
      <c r="H63" s="152">
        <f t="shared" ref="H63:H64" si="3">F63</f>
        <v>11.4</v>
      </c>
      <c r="I63" s="152"/>
      <c r="J63" s="152"/>
      <c r="K63" s="152">
        <f>F63-H63</f>
        <v>0</v>
      </c>
      <c r="L63" s="152"/>
      <c r="M63" s="130"/>
      <c r="N63" s="130"/>
      <c r="O63" s="160"/>
      <c r="P63" s="161"/>
      <c r="Q63" s="161"/>
      <c r="R63" s="161"/>
      <c r="S63" s="161"/>
      <c r="T63" s="161"/>
      <c r="U63" s="162"/>
    </row>
    <row r="64" spans="1:21" ht="75.75" customHeight="1">
      <c r="A64" s="153" t="str">
        <f t="shared" si="2"/>
        <v>Әйелдер мен балаларға қатысты халық деңгейінің төмендеуі (базалық 2022 жылға қатысты), %.</v>
      </c>
      <c r="B64" s="154"/>
      <c r="C64" s="154"/>
      <c r="D64" s="154"/>
      <c r="E64" s="155"/>
      <c r="F64" s="152">
        <v>10</v>
      </c>
      <c r="G64" s="152"/>
      <c r="H64" s="152">
        <f t="shared" si="3"/>
        <v>10</v>
      </c>
      <c r="I64" s="152"/>
      <c r="J64" s="152"/>
      <c r="K64" s="152">
        <f>F64-H64</f>
        <v>0</v>
      </c>
      <c r="L64" s="152"/>
      <c r="M64" s="130"/>
      <c r="N64" s="130"/>
      <c r="O64" s="163"/>
      <c r="P64" s="164"/>
      <c r="Q64" s="164"/>
      <c r="R64" s="164"/>
      <c r="S64" s="164"/>
      <c r="T64" s="164"/>
      <c r="U64" s="165"/>
    </row>
    <row r="65" spans="1:21" ht="26.25" customHeight="1"/>
    <row r="66" spans="1:21" ht="18.75">
      <c r="A66" s="33" t="s">
        <v>64</v>
      </c>
      <c r="B66" s="30"/>
      <c r="C66" s="30"/>
      <c r="D66" s="30"/>
      <c r="E66" s="30"/>
      <c r="F66" s="30"/>
      <c r="G66" s="30"/>
      <c r="H66" s="30"/>
      <c r="I66" s="30"/>
      <c r="J66" s="30"/>
      <c r="K66" s="30"/>
      <c r="L66" s="30"/>
      <c r="M66" s="30"/>
      <c r="N66" s="30"/>
      <c r="O66" s="30"/>
      <c r="P66" s="30"/>
      <c r="Q66" s="30"/>
      <c r="R66" s="30"/>
      <c r="S66" s="30"/>
      <c r="T66" s="30"/>
      <c r="U66" s="30"/>
    </row>
    <row r="67" spans="1:21" ht="12.75">
      <c r="A67" s="119" t="s">
        <v>87</v>
      </c>
      <c r="B67" s="119"/>
      <c r="C67" s="119"/>
      <c r="D67" s="119"/>
      <c r="E67" s="119"/>
      <c r="F67" s="119"/>
      <c r="G67" s="119"/>
      <c r="H67" s="119"/>
      <c r="I67" s="119"/>
      <c r="J67" s="119"/>
      <c r="K67" s="119"/>
      <c r="L67" s="119"/>
      <c r="M67" s="119"/>
      <c r="N67" s="119"/>
      <c r="O67" s="119"/>
      <c r="P67" s="119"/>
      <c r="Q67" s="119"/>
      <c r="R67" s="119"/>
      <c r="S67" s="119"/>
      <c r="T67" s="119"/>
      <c r="U67" s="119"/>
    </row>
    <row r="68" spans="1:21" ht="18.75">
      <c r="A68" s="3"/>
      <c r="B68" s="14"/>
      <c r="C68" s="14"/>
      <c r="D68" s="14"/>
      <c r="E68" s="14"/>
      <c r="F68" s="14"/>
      <c r="G68" s="14"/>
    </row>
    <row r="69" spans="1:21" ht="18.75">
      <c r="A69" s="33" t="s">
        <v>88</v>
      </c>
      <c r="B69" s="30"/>
      <c r="C69" s="30"/>
      <c r="D69" s="30"/>
      <c r="E69" s="30"/>
      <c r="F69" s="30"/>
      <c r="G69" s="30"/>
    </row>
    <row r="70" spans="1:21" ht="12.75">
      <c r="A70" s="119" t="s">
        <v>87</v>
      </c>
      <c r="B70" s="119"/>
      <c r="C70" s="119"/>
      <c r="D70" s="119"/>
      <c r="E70" s="119"/>
      <c r="F70" s="119"/>
      <c r="G70" s="119"/>
      <c r="H70" s="119"/>
      <c r="I70" s="119"/>
      <c r="J70" s="119"/>
      <c r="K70" s="119"/>
      <c r="L70" s="119"/>
      <c r="M70" s="119"/>
      <c r="N70" s="119"/>
      <c r="O70" s="119"/>
      <c r="P70" s="119"/>
      <c r="Q70" s="119"/>
      <c r="R70" s="119"/>
      <c r="S70" s="119"/>
      <c r="T70" s="119"/>
      <c r="U70" s="119"/>
    </row>
  </sheetData>
  <mergeCells count="179">
    <mergeCell ref="M51:N55"/>
    <mergeCell ref="O51:U55"/>
    <mergeCell ref="A54:E54"/>
    <mergeCell ref="F54:G54"/>
    <mergeCell ref="H54:J54"/>
    <mergeCell ref="K54:L54"/>
    <mergeCell ref="A55:E55"/>
    <mergeCell ref="A39:B39"/>
    <mergeCell ref="C39:D39"/>
    <mergeCell ref="E39:G39"/>
    <mergeCell ref="C49:D49"/>
    <mergeCell ref="A42:E42"/>
    <mergeCell ref="F42:G42"/>
    <mergeCell ref="H42:J42"/>
    <mergeCell ref="A41:E41"/>
    <mergeCell ref="F41:G41"/>
    <mergeCell ref="H41:J41"/>
    <mergeCell ref="K41:L41"/>
    <mergeCell ref="M41:U41"/>
    <mergeCell ref="M42:U46"/>
    <mergeCell ref="A50:E50"/>
    <mergeCell ref="F50:G50"/>
    <mergeCell ref="H50:J50"/>
    <mergeCell ref="A67:U67"/>
    <mergeCell ref="A70:U70"/>
    <mergeCell ref="A63:E63"/>
    <mergeCell ref="F63:G63"/>
    <mergeCell ref="H63:J63"/>
    <mergeCell ref="K63:L63"/>
    <mergeCell ref="A64:E64"/>
    <mergeCell ref="F64:G64"/>
    <mergeCell ref="H64:J64"/>
    <mergeCell ref="K64:L64"/>
    <mergeCell ref="M60:N64"/>
    <mergeCell ref="O60:U64"/>
    <mergeCell ref="A62:E62"/>
    <mergeCell ref="F62:G62"/>
    <mergeCell ref="H62:J62"/>
    <mergeCell ref="K62:L62"/>
    <mergeCell ref="K60:L60"/>
    <mergeCell ref="A61:E61"/>
    <mergeCell ref="F61:G61"/>
    <mergeCell ref="H61:J61"/>
    <mergeCell ref="K61:L61"/>
    <mergeCell ref="A60:E60"/>
    <mergeCell ref="F60:G60"/>
    <mergeCell ref="H60:J60"/>
    <mergeCell ref="O59:U59"/>
    <mergeCell ref="M59:N59"/>
    <mergeCell ref="K50:L50"/>
    <mergeCell ref="A51:E51"/>
    <mergeCell ref="F51:G51"/>
    <mergeCell ref="H51:J51"/>
    <mergeCell ref="K51:L51"/>
    <mergeCell ref="M50:N50"/>
    <mergeCell ref="O50:U50"/>
    <mergeCell ref="F55:G55"/>
    <mergeCell ref="H55:J55"/>
    <mergeCell ref="K55:L55"/>
    <mergeCell ref="A52:E52"/>
    <mergeCell ref="F52:G52"/>
    <mergeCell ref="H52:J52"/>
    <mergeCell ref="K52:L52"/>
    <mergeCell ref="A53:E53"/>
    <mergeCell ref="F53:G53"/>
    <mergeCell ref="H53:J53"/>
    <mergeCell ref="K53:L53"/>
    <mergeCell ref="A59:E59"/>
    <mergeCell ref="F59:G59"/>
    <mergeCell ref="H59:J59"/>
    <mergeCell ref="K59:L59"/>
    <mergeCell ref="H46:J46"/>
    <mergeCell ref="H43:J43"/>
    <mergeCell ref="H44:J44"/>
    <mergeCell ref="F45:G45"/>
    <mergeCell ref="H45:J45"/>
    <mergeCell ref="A43:E43"/>
    <mergeCell ref="A44:E44"/>
    <mergeCell ref="A45:E45"/>
    <mergeCell ref="A46:E46"/>
    <mergeCell ref="F43:G43"/>
    <mergeCell ref="F44:G44"/>
    <mergeCell ref="F46:G46"/>
    <mergeCell ref="K42:L46"/>
    <mergeCell ref="C58:D58"/>
    <mergeCell ref="A38:U38"/>
    <mergeCell ref="I7:U7"/>
    <mergeCell ref="I11:U11"/>
    <mergeCell ref="J36:K36"/>
    <mergeCell ref="L36:M36"/>
    <mergeCell ref="N36:O36"/>
    <mergeCell ref="P36:Q36"/>
    <mergeCell ref="R36:S36"/>
    <mergeCell ref="T36:U36"/>
    <mergeCell ref="J35:K35"/>
    <mergeCell ref="L35:M35"/>
    <mergeCell ref="N35:O35"/>
    <mergeCell ref="P35:Q35"/>
    <mergeCell ref="R35:S35"/>
    <mergeCell ref="T35:U35"/>
    <mergeCell ref="T33:U33"/>
    <mergeCell ref="A34:I34"/>
    <mergeCell ref="J34:K34"/>
    <mergeCell ref="L34:M34"/>
    <mergeCell ref="N34:O34"/>
    <mergeCell ref="P34:Q34"/>
    <mergeCell ref="R34:S34"/>
    <mergeCell ref="R30:S30"/>
    <mergeCell ref="T30:U30"/>
    <mergeCell ref="T29:U29"/>
    <mergeCell ref="T34:U34"/>
    <mergeCell ref="R32:S32"/>
    <mergeCell ref="T32:U32"/>
    <mergeCell ref="A33:I33"/>
    <mergeCell ref="J33:K33"/>
    <mergeCell ref="L33:M33"/>
    <mergeCell ref="N33:O33"/>
    <mergeCell ref="P33:Q33"/>
    <mergeCell ref="R33:S33"/>
    <mergeCell ref="J32:K32"/>
    <mergeCell ref="L32:M32"/>
    <mergeCell ref="N32:O32"/>
    <mergeCell ref="P32:Q32"/>
    <mergeCell ref="P30:Q30"/>
    <mergeCell ref="A20:T20"/>
    <mergeCell ref="A17:U17"/>
    <mergeCell ref="A19:U19"/>
    <mergeCell ref="A26:I27"/>
    <mergeCell ref="A28:I28"/>
    <mergeCell ref="N27:O27"/>
    <mergeCell ref="L27:M27"/>
    <mergeCell ref="T27:U27"/>
    <mergeCell ref="R27:S27"/>
    <mergeCell ref="P27:Q27"/>
    <mergeCell ref="P26:U26"/>
    <mergeCell ref="J26:K27"/>
    <mergeCell ref="L26:O26"/>
    <mergeCell ref="J28:K28"/>
    <mergeCell ref="L28:M28"/>
    <mergeCell ref="N28:O28"/>
    <mergeCell ref="P28:Q28"/>
    <mergeCell ref="R28:S28"/>
    <mergeCell ref="T28:U28"/>
    <mergeCell ref="A21:U21"/>
    <mergeCell ref="R6:U6"/>
    <mergeCell ref="R10:U10"/>
    <mergeCell ref="A13:U13"/>
    <mergeCell ref="A18:T18"/>
    <mergeCell ref="A12:U12"/>
    <mergeCell ref="A14:U14"/>
    <mergeCell ref="A15:U15"/>
    <mergeCell ref="A16:U16"/>
    <mergeCell ref="M5:U5"/>
    <mergeCell ref="J8:U8"/>
    <mergeCell ref="T9:U9"/>
    <mergeCell ref="S4:U4"/>
    <mergeCell ref="A35:I35"/>
    <mergeCell ref="A36:I36"/>
    <mergeCell ref="A30:I30"/>
    <mergeCell ref="A31:I31"/>
    <mergeCell ref="A32:I32"/>
    <mergeCell ref="A22:T22"/>
    <mergeCell ref="A23:J23"/>
    <mergeCell ref="A24:T24"/>
    <mergeCell ref="A29:I29"/>
    <mergeCell ref="J29:K29"/>
    <mergeCell ref="L29:M29"/>
    <mergeCell ref="N29:O29"/>
    <mergeCell ref="P29:Q29"/>
    <mergeCell ref="R29:S29"/>
    <mergeCell ref="J31:K31"/>
    <mergeCell ref="L31:M31"/>
    <mergeCell ref="N31:O31"/>
    <mergeCell ref="P31:Q31"/>
    <mergeCell ref="R31:S31"/>
    <mergeCell ref="T31:U31"/>
    <mergeCell ref="J30:K30"/>
    <mergeCell ref="L30:M30"/>
    <mergeCell ref="N30:O30"/>
  </mergeCells>
  <pageMargins left="0.59055118110236227" right="0.15748031496062992" top="0.35433070866141736" bottom="0.23622047244094491" header="0.31496062992125984" footer="0.19685039370078741"/>
  <pageSetup paperSize="9" scale="85" orientation="landscape" r:id="rId1"/>
  <rowBreaks count="1" manualBreakCount="1">
    <brk id="56" max="20" man="1"/>
  </rowBreaks>
</worksheet>
</file>

<file path=xl/worksheets/sheet4.xml><?xml version="1.0" encoding="utf-8"?>
<worksheet xmlns="http://schemas.openxmlformats.org/spreadsheetml/2006/main" xmlns:r="http://schemas.openxmlformats.org/officeDocument/2006/relationships">
  <dimension ref="A5:AA69"/>
  <sheetViews>
    <sheetView tabSelected="1" view="pageBreakPreview" topLeftCell="A52" zoomScaleNormal="100" zoomScaleSheetLayoutView="100" workbookViewId="0">
      <selection activeCell="A41" sqref="A41:U41"/>
    </sheetView>
  </sheetViews>
  <sheetFormatPr defaultRowHeight="11.25"/>
  <cols>
    <col min="9" max="9" width="18.6640625" customWidth="1"/>
  </cols>
  <sheetData>
    <row r="5" spans="1:27" ht="14.25" customHeight="1">
      <c r="S5" s="116" t="s">
        <v>96</v>
      </c>
      <c r="T5" s="116"/>
      <c r="U5" s="116"/>
      <c r="V5" s="40"/>
    </row>
    <row r="6" spans="1:27" ht="33.75" customHeight="1">
      <c r="A6" s="24"/>
      <c r="J6" s="132" t="s">
        <v>91</v>
      </c>
      <c r="K6" s="132"/>
      <c r="L6" s="132"/>
      <c r="M6" s="132"/>
      <c r="N6" s="132"/>
      <c r="O6" s="132"/>
      <c r="P6" s="132"/>
      <c r="Q6" s="132"/>
      <c r="R6" s="132"/>
      <c r="S6" s="132"/>
      <c r="T6" s="132"/>
      <c r="U6" s="132"/>
    </row>
    <row r="7" spans="1:27" ht="15.75">
      <c r="A7" s="25" t="s">
        <v>18</v>
      </c>
      <c r="R7" s="131" t="s">
        <v>92</v>
      </c>
      <c r="S7" s="131"/>
      <c r="T7" s="131"/>
      <c r="U7" s="131"/>
    </row>
    <row r="8" spans="1:27" ht="20.25" customHeight="1">
      <c r="A8" s="26" t="s">
        <v>17</v>
      </c>
      <c r="I8" s="110" t="s">
        <v>93</v>
      </c>
      <c r="J8" s="110"/>
      <c r="K8" s="110"/>
      <c r="L8" s="110"/>
      <c r="M8" s="110"/>
      <c r="N8" s="110"/>
      <c r="O8" s="110"/>
      <c r="P8" s="110"/>
      <c r="Q8" s="110"/>
      <c r="R8" s="110"/>
      <c r="S8" s="110"/>
      <c r="T8" s="110"/>
      <c r="U8" s="110"/>
    </row>
    <row r="9" spans="1:27" ht="39" customHeight="1">
      <c r="A9" s="25"/>
      <c r="J9" s="110" t="s">
        <v>94</v>
      </c>
      <c r="K9" s="110"/>
      <c r="L9" s="110"/>
      <c r="M9" s="110"/>
      <c r="N9" s="110"/>
      <c r="O9" s="110"/>
      <c r="P9" s="110"/>
      <c r="Q9" s="110"/>
      <c r="R9" s="110"/>
      <c r="S9" s="110"/>
      <c r="T9" s="110"/>
      <c r="U9" s="110"/>
    </row>
    <row r="10" spans="1:27" ht="15.75">
      <c r="A10" s="25"/>
      <c r="R10" s="131"/>
      <c r="S10" s="131"/>
      <c r="T10" s="131" t="s">
        <v>95</v>
      </c>
      <c r="U10" s="131"/>
    </row>
    <row r="11" spans="1:27" ht="14.25" customHeight="1">
      <c r="A11" s="27"/>
      <c r="I11" s="110"/>
      <c r="J11" s="110"/>
      <c r="K11" s="110"/>
      <c r="L11" s="110"/>
      <c r="M11" s="110"/>
      <c r="N11" s="110"/>
      <c r="O11" s="110"/>
      <c r="P11" s="110"/>
      <c r="Q11" s="110"/>
      <c r="R11" s="110"/>
      <c r="S11" s="110"/>
      <c r="T11" s="110"/>
      <c r="U11" s="110"/>
      <c r="V11" s="28"/>
      <c r="W11" s="28"/>
      <c r="X11" s="28"/>
      <c r="Y11" s="28"/>
      <c r="Z11" s="28"/>
      <c r="AA11" s="28"/>
    </row>
    <row r="12" spans="1:27" ht="18.75">
      <c r="A12" s="48" t="s">
        <v>97</v>
      </c>
      <c r="B12" s="48"/>
      <c r="C12" s="48"/>
      <c r="D12" s="48"/>
      <c r="E12" s="48"/>
      <c r="F12" s="48"/>
      <c r="G12" s="48"/>
      <c r="H12" s="48"/>
      <c r="I12" s="48"/>
      <c r="J12" s="48"/>
      <c r="K12" s="48"/>
      <c r="L12" s="48"/>
      <c r="M12" s="48"/>
      <c r="N12" s="48"/>
      <c r="O12" s="48"/>
      <c r="P12" s="48"/>
      <c r="Q12" s="48"/>
      <c r="R12" s="48"/>
      <c r="S12" s="48"/>
      <c r="T12" s="48"/>
      <c r="U12" s="48"/>
    </row>
    <row r="13" spans="1:27" ht="18.75" customHeight="1">
      <c r="A13" s="56" t="s">
        <v>25</v>
      </c>
      <c r="B13" s="56"/>
      <c r="C13" s="56"/>
      <c r="D13" s="56"/>
      <c r="E13" s="56"/>
      <c r="F13" s="56"/>
      <c r="G13" s="56"/>
      <c r="H13" s="56"/>
      <c r="I13" s="56"/>
      <c r="J13" s="56"/>
      <c r="K13" s="56"/>
      <c r="L13" s="56"/>
      <c r="M13" s="56"/>
      <c r="N13" s="56"/>
      <c r="O13" s="56"/>
      <c r="P13" s="56"/>
      <c r="Q13" s="56"/>
      <c r="R13" s="56"/>
      <c r="S13" s="56"/>
      <c r="T13" s="56"/>
      <c r="U13" s="56"/>
    </row>
    <row r="14" spans="1:27" ht="18.75">
      <c r="A14" s="118" t="s">
        <v>27</v>
      </c>
      <c r="B14" s="118"/>
      <c r="C14" s="118"/>
      <c r="D14" s="118"/>
      <c r="E14" s="118"/>
      <c r="F14" s="118"/>
      <c r="G14" s="118"/>
      <c r="H14" s="118"/>
      <c r="I14" s="118"/>
      <c r="J14" s="118"/>
      <c r="K14" s="118"/>
      <c r="L14" s="118"/>
      <c r="M14" s="118"/>
      <c r="N14" s="118"/>
      <c r="O14" s="118"/>
      <c r="P14" s="118"/>
      <c r="Q14" s="118"/>
      <c r="R14" s="118"/>
      <c r="S14" s="118"/>
      <c r="T14" s="118"/>
      <c r="U14" s="118"/>
    </row>
    <row r="15" spans="1:27" ht="18.75">
      <c r="A15" s="49" t="s">
        <v>26</v>
      </c>
      <c r="B15" s="49"/>
      <c r="C15" s="49"/>
      <c r="D15" s="49"/>
      <c r="E15" s="49"/>
      <c r="F15" s="49"/>
      <c r="G15" s="49"/>
      <c r="H15" s="49"/>
      <c r="I15" s="49"/>
      <c r="J15" s="49"/>
      <c r="K15" s="49"/>
      <c r="L15" s="49"/>
      <c r="M15" s="49"/>
      <c r="N15" s="49"/>
      <c r="O15" s="49"/>
      <c r="P15" s="49"/>
      <c r="Q15" s="49"/>
      <c r="R15" s="49"/>
      <c r="S15" s="49"/>
      <c r="T15" s="49"/>
      <c r="U15" s="49"/>
    </row>
    <row r="16" spans="1:27" ht="18.75" customHeight="1">
      <c r="A16" s="65" t="s">
        <v>132</v>
      </c>
      <c r="B16" s="65"/>
      <c r="C16" s="65"/>
      <c r="D16" s="65"/>
      <c r="E16" s="65"/>
      <c r="F16" s="65"/>
      <c r="G16" s="65"/>
      <c r="H16" s="65"/>
      <c r="I16" s="65"/>
      <c r="J16" s="65"/>
      <c r="K16" s="65"/>
      <c r="L16" s="65"/>
      <c r="M16" s="65"/>
      <c r="N16" s="65"/>
      <c r="O16" s="65"/>
      <c r="P16" s="65"/>
      <c r="Q16" s="65"/>
      <c r="R16" s="65"/>
      <c r="S16" s="65"/>
      <c r="T16" s="65"/>
      <c r="U16" s="65"/>
    </row>
    <row r="17" spans="1:21" ht="20.25" customHeight="1">
      <c r="A17" s="65" t="s">
        <v>99</v>
      </c>
      <c r="B17" s="65"/>
      <c r="C17" s="65"/>
      <c r="D17" s="65"/>
      <c r="E17" s="65"/>
      <c r="F17" s="65"/>
      <c r="G17" s="65"/>
      <c r="H17" s="65"/>
      <c r="I17" s="65"/>
      <c r="J17" s="65"/>
      <c r="K17" s="65"/>
      <c r="L17" s="65"/>
      <c r="M17" s="65"/>
      <c r="N17" s="65"/>
      <c r="O17" s="65"/>
      <c r="P17" s="65"/>
      <c r="Q17" s="65"/>
      <c r="R17" s="65"/>
      <c r="S17" s="65"/>
      <c r="T17" s="65"/>
      <c r="U17" s="65"/>
    </row>
    <row r="18" spans="1:21" ht="18.75">
      <c r="A18" s="81" t="s">
        <v>100</v>
      </c>
      <c r="B18" s="81"/>
      <c r="C18" s="81"/>
      <c r="D18" s="81"/>
      <c r="E18" s="81"/>
      <c r="F18" s="81"/>
      <c r="G18" s="81"/>
      <c r="H18" s="81"/>
      <c r="I18" s="81"/>
      <c r="J18" s="81"/>
      <c r="K18" s="81"/>
      <c r="L18" s="81"/>
      <c r="M18" s="81"/>
      <c r="N18" s="81"/>
      <c r="O18" s="81"/>
      <c r="P18" s="81"/>
      <c r="Q18" s="81"/>
      <c r="R18" s="81"/>
      <c r="S18" s="81"/>
      <c r="T18" s="81"/>
    </row>
    <row r="19" spans="1:21" ht="39" customHeight="1">
      <c r="A19" s="65" t="s">
        <v>133</v>
      </c>
      <c r="B19" s="65"/>
      <c r="C19" s="65"/>
      <c r="D19" s="65"/>
      <c r="E19" s="65"/>
      <c r="F19" s="65"/>
      <c r="G19" s="65"/>
      <c r="H19" s="65"/>
      <c r="I19" s="65"/>
      <c r="J19" s="65"/>
      <c r="K19" s="65"/>
      <c r="L19" s="65"/>
      <c r="M19" s="65"/>
      <c r="N19" s="65"/>
      <c r="O19" s="65"/>
      <c r="P19" s="65"/>
      <c r="Q19" s="65"/>
      <c r="R19" s="65"/>
      <c r="S19" s="65"/>
      <c r="T19" s="65"/>
      <c r="U19" s="65"/>
    </row>
    <row r="20" spans="1:21" ht="18.75">
      <c r="A20" s="176" t="s">
        <v>127</v>
      </c>
      <c r="B20" s="176"/>
      <c r="C20" s="176"/>
      <c r="D20" s="176"/>
      <c r="E20" s="176"/>
      <c r="F20" s="176"/>
      <c r="G20" s="176"/>
      <c r="H20" s="176"/>
      <c r="I20" s="176"/>
      <c r="J20" s="176"/>
      <c r="K20" s="176"/>
      <c r="L20" s="176"/>
      <c r="M20" s="176"/>
      <c r="N20" s="176"/>
      <c r="O20" s="176"/>
      <c r="P20" s="176"/>
      <c r="Q20" s="176"/>
      <c r="R20" s="176"/>
      <c r="S20" s="176"/>
      <c r="T20" s="176"/>
    </row>
    <row r="21" spans="1:21" ht="18.75">
      <c r="A21" s="29" t="s">
        <v>134</v>
      </c>
      <c r="B21" s="22"/>
      <c r="C21" s="22"/>
      <c r="D21" s="22"/>
      <c r="E21" s="22"/>
      <c r="F21" s="22"/>
      <c r="G21" s="22"/>
      <c r="H21" s="22"/>
    </row>
    <row r="22" spans="1:21" ht="18.75">
      <c r="A22" s="81" t="s">
        <v>129</v>
      </c>
      <c r="B22" s="81"/>
      <c r="C22" s="81"/>
      <c r="D22" s="81"/>
      <c r="E22" s="81"/>
      <c r="F22" s="81"/>
      <c r="G22" s="81"/>
      <c r="H22" s="81"/>
      <c r="I22" s="81"/>
      <c r="J22" s="81"/>
      <c r="K22" s="81"/>
      <c r="L22" s="81"/>
      <c r="M22" s="81"/>
      <c r="N22" s="81"/>
      <c r="O22" s="81"/>
      <c r="P22" s="81"/>
      <c r="Q22" s="81"/>
      <c r="R22" s="81"/>
      <c r="S22" s="81"/>
      <c r="T22" s="81"/>
    </row>
    <row r="23" spans="1:21" ht="19.5" customHeight="1">
      <c r="A23" s="65" t="s">
        <v>130</v>
      </c>
      <c r="B23" s="65"/>
      <c r="C23" s="65"/>
      <c r="D23" s="65"/>
      <c r="E23" s="65"/>
      <c r="F23" s="65"/>
      <c r="G23" s="65"/>
      <c r="H23" s="65"/>
      <c r="I23" s="65"/>
      <c r="J23" s="65"/>
    </row>
    <row r="24" spans="1:21" ht="18.75">
      <c r="A24" s="81" t="s">
        <v>135</v>
      </c>
      <c r="B24" s="177"/>
      <c r="C24" s="177"/>
      <c r="D24" s="177"/>
      <c r="E24" s="177"/>
      <c r="F24" s="177"/>
      <c r="G24" s="177"/>
      <c r="H24" s="177"/>
      <c r="I24" s="177"/>
      <c r="J24" s="177"/>
      <c r="K24" s="177"/>
      <c r="L24" s="177"/>
      <c r="M24" s="177"/>
      <c r="N24" s="177"/>
      <c r="O24" s="177"/>
      <c r="P24" s="177"/>
      <c r="Q24" s="177"/>
      <c r="R24" s="177"/>
      <c r="S24" s="177"/>
      <c r="T24" s="177"/>
    </row>
    <row r="25" spans="1:21" ht="12.75" customHeight="1">
      <c r="A25" s="22"/>
      <c r="B25" s="22"/>
      <c r="C25" s="22"/>
      <c r="D25" s="22"/>
      <c r="E25" s="22"/>
      <c r="F25" s="22"/>
      <c r="G25" s="22"/>
      <c r="H25" s="22"/>
    </row>
    <row r="26" spans="1:21" ht="34.5" customHeight="1">
      <c r="A26" s="134" t="s">
        <v>67</v>
      </c>
      <c r="B26" s="134"/>
      <c r="C26" s="134"/>
      <c r="D26" s="134"/>
      <c r="E26" s="134"/>
      <c r="F26" s="134"/>
      <c r="G26" s="134"/>
      <c r="H26" s="134"/>
      <c r="I26" s="134"/>
      <c r="J26" s="135" t="s">
        <v>68</v>
      </c>
      <c r="K26" s="135"/>
      <c r="L26" s="135" t="s">
        <v>102</v>
      </c>
      <c r="M26" s="135"/>
      <c r="N26" s="135"/>
      <c r="O26" s="135"/>
      <c r="P26" s="135" t="str">
        <f>'прилож 4 001 '!P26:U26</f>
        <v>Жоспарлы кезең</v>
      </c>
      <c r="Q26" s="135"/>
      <c r="R26" s="135"/>
      <c r="S26" s="135"/>
      <c r="T26" s="135"/>
      <c r="U26" s="135"/>
    </row>
    <row r="27" spans="1:21" ht="34.5" customHeight="1">
      <c r="A27" s="134"/>
      <c r="B27" s="134"/>
      <c r="C27" s="134"/>
      <c r="D27" s="134"/>
      <c r="E27" s="134"/>
      <c r="F27" s="134"/>
      <c r="G27" s="134"/>
      <c r="H27" s="134"/>
      <c r="I27" s="134"/>
      <c r="J27" s="135"/>
      <c r="K27" s="135"/>
      <c r="L27" s="136" t="str">
        <f>'прилож 4 001 '!L27:M27</f>
        <v>Бекітілген</v>
      </c>
      <c r="M27" s="137"/>
      <c r="N27" s="135" t="str">
        <f>'прилож 4 001 '!N27:O27</f>
        <v xml:space="preserve">Нақтыланған </v>
      </c>
      <c r="O27" s="135"/>
      <c r="P27" s="135" t="str">
        <f>'прилож 4 001 '!P27:Q27</f>
        <v>2026 жыл</v>
      </c>
      <c r="Q27" s="135"/>
      <c r="R27" s="135" t="str">
        <f>'прилож 4 001 '!R27:S27</f>
        <v>2027 жыл</v>
      </c>
      <c r="S27" s="135"/>
      <c r="T27" s="135" t="str">
        <f>'прилож 4 001 '!T27:U27</f>
        <v>2028 жыл</v>
      </c>
      <c r="U27" s="135"/>
    </row>
    <row r="28" spans="1:21" ht="57" customHeight="1">
      <c r="A28" s="125" t="s">
        <v>136</v>
      </c>
      <c r="B28" s="125"/>
      <c r="C28" s="125"/>
      <c r="D28" s="125"/>
      <c r="E28" s="125"/>
      <c r="F28" s="125"/>
      <c r="G28" s="125"/>
      <c r="H28" s="125"/>
      <c r="I28" s="125"/>
      <c r="J28" s="138"/>
      <c r="K28" s="138"/>
      <c r="L28" s="138"/>
      <c r="M28" s="138"/>
      <c r="N28" s="138"/>
      <c r="O28" s="138"/>
      <c r="P28" s="138"/>
      <c r="Q28" s="138"/>
      <c r="R28" s="138"/>
      <c r="S28" s="138"/>
      <c r="T28" s="138"/>
      <c r="U28" s="138"/>
    </row>
    <row r="29" spans="1:21" ht="26.25" customHeight="1">
      <c r="A29" s="125" t="s">
        <v>105</v>
      </c>
      <c r="B29" s="125"/>
      <c r="C29" s="125"/>
      <c r="D29" s="125"/>
      <c r="E29" s="125"/>
      <c r="F29" s="125"/>
      <c r="G29" s="125"/>
      <c r="H29" s="125"/>
      <c r="I29" s="125"/>
      <c r="J29" s="152">
        <v>11.8</v>
      </c>
      <c r="K29" s="152"/>
      <c r="L29" s="152">
        <v>11.7</v>
      </c>
      <c r="M29" s="152"/>
      <c r="N29" s="152">
        <v>11.7</v>
      </c>
      <c r="O29" s="152"/>
      <c r="P29" s="130">
        <v>11.6</v>
      </c>
      <c r="Q29" s="130"/>
      <c r="R29" s="130">
        <v>11.5</v>
      </c>
      <c r="S29" s="130"/>
      <c r="T29" s="130">
        <v>11.4</v>
      </c>
      <c r="U29" s="130"/>
    </row>
    <row r="30" spans="1:21" ht="21.75" customHeight="1">
      <c r="A30" s="125" t="s">
        <v>140</v>
      </c>
      <c r="B30" s="125"/>
      <c r="C30" s="125"/>
      <c r="D30" s="125"/>
      <c r="E30" s="125"/>
      <c r="F30" s="125"/>
      <c r="G30" s="125"/>
      <c r="H30" s="125"/>
      <c r="I30" s="125"/>
      <c r="J30" s="130">
        <v>51</v>
      </c>
      <c r="K30" s="130"/>
      <c r="L30" s="130">
        <v>63</v>
      </c>
      <c r="M30" s="130"/>
      <c r="N30" s="130">
        <v>69</v>
      </c>
      <c r="O30" s="130"/>
      <c r="P30" s="130">
        <v>9</v>
      </c>
      <c r="Q30" s="130"/>
      <c r="R30" s="130">
        <v>30</v>
      </c>
      <c r="S30" s="130"/>
      <c r="T30" s="130">
        <v>30</v>
      </c>
      <c r="U30" s="130"/>
    </row>
    <row r="31" spans="1:21" ht="33" customHeight="1">
      <c r="A31" s="126" t="s">
        <v>141</v>
      </c>
      <c r="B31" s="126"/>
      <c r="C31" s="126"/>
      <c r="D31" s="126"/>
      <c r="E31" s="126"/>
      <c r="F31" s="126"/>
      <c r="G31" s="126"/>
      <c r="H31" s="126"/>
      <c r="I31" s="126"/>
      <c r="J31" s="130" t="s">
        <v>3</v>
      </c>
      <c r="K31" s="130"/>
      <c r="L31" s="130" t="s">
        <v>3</v>
      </c>
      <c r="M31" s="130"/>
      <c r="N31" s="130" t="s">
        <v>3</v>
      </c>
      <c r="O31" s="130"/>
      <c r="P31" s="130">
        <v>1</v>
      </c>
      <c r="Q31" s="130"/>
      <c r="R31" s="130">
        <v>1</v>
      </c>
      <c r="S31" s="130"/>
      <c r="T31" s="130">
        <v>1</v>
      </c>
      <c r="U31" s="130"/>
    </row>
    <row r="32" spans="1:21" ht="27.75" customHeight="1">
      <c r="A32" s="125" t="s">
        <v>142</v>
      </c>
      <c r="B32" s="125"/>
      <c r="C32" s="125"/>
      <c r="D32" s="125"/>
      <c r="E32" s="125"/>
      <c r="F32" s="125"/>
      <c r="G32" s="125"/>
      <c r="H32" s="125"/>
      <c r="I32" s="125"/>
      <c r="J32" s="130">
        <v>4</v>
      </c>
      <c r="K32" s="130"/>
      <c r="L32" s="130" t="s">
        <v>3</v>
      </c>
      <c r="M32" s="130"/>
      <c r="N32" s="130">
        <v>1</v>
      </c>
      <c r="O32" s="130"/>
      <c r="P32" s="130">
        <v>1</v>
      </c>
      <c r="Q32" s="130"/>
      <c r="R32" s="130" t="s">
        <v>3</v>
      </c>
      <c r="S32" s="130"/>
      <c r="T32" s="130" t="s">
        <v>3</v>
      </c>
      <c r="U32" s="130"/>
    </row>
    <row r="33" spans="1:21" ht="51" customHeight="1">
      <c r="A33" s="125" t="s">
        <v>143</v>
      </c>
      <c r="B33" s="125"/>
      <c r="C33" s="125"/>
      <c r="D33" s="125"/>
      <c r="E33" s="125"/>
      <c r="F33" s="125"/>
      <c r="G33" s="125"/>
      <c r="H33" s="125"/>
      <c r="I33" s="125"/>
      <c r="J33" s="130">
        <v>3</v>
      </c>
      <c r="K33" s="130"/>
      <c r="L33" s="130" t="s">
        <v>3</v>
      </c>
      <c r="M33" s="130"/>
      <c r="N33" s="130">
        <v>3</v>
      </c>
      <c r="O33" s="130"/>
      <c r="P33" s="130">
        <v>1</v>
      </c>
      <c r="Q33" s="130"/>
      <c r="R33" s="130" t="s">
        <v>3</v>
      </c>
      <c r="S33" s="130"/>
      <c r="T33" s="130" t="s">
        <v>3</v>
      </c>
      <c r="U33" s="130"/>
    </row>
    <row r="34" spans="1:21" ht="78" customHeight="1">
      <c r="A34" s="125" t="s">
        <v>144</v>
      </c>
      <c r="B34" s="125"/>
      <c r="C34" s="125"/>
      <c r="D34" s="125"/>
      <c r="E34" s="125"/>
      <c r="F34" s="125"/>
      <c r="G34" s="125"/>
      <c r="H34" s="125"/>
      <c r="I34" s="125"/>
      <c r="J34" s="180">
        <v>2337</v>
      </c>
      <c r="K34" s="180"/>
      <c r="L34" s="180">
        <v>4055</v>
      </c>
      <c r="M34" s="180"/>
      <c r="N34" s="180">
        <v>3007</v>
      </c>
      <c r="O34" s="180"/>
      <c r="P34" s="180">
        <v>3303</v>
      </c>
      <c r="Q34" s="180"/>
      <c r="R34" s="180">
        <v>4200</v>
      </c>
      <c r="S34" s="180"/>
      <c r="T34" s="180">
        <v>4525</v>
      </c>
      <c r="U34" s="180"/>
    </row>
    <row r="35" spans="1:21" ht="113.25" customHeight="1">
      <c r="A35" s="149" t="s">
        <v>145</v>
      </c>
      <c r="B35" s="150"/>
      <c r="C35" s="150"/>
      <c r="D35" s="150"/>
      <c r="E35" s="150"/>
      <c r="F35" s="150"/>
      <c r="G35" s="150"/>
      <c r="H35" s="150"/>
      <c r="I35" s="151"/>
      <c r="J35" s="178"/>
      <c r="K35" s="179"/>
      <c r="L35" s="130"/>
      <c r="M35" s="130"/>
      <c r="N35" s="130"/>
      <c r="O35" s="130"/>
      <c r="P35" s="130"/>
      <c r="Q35" s="130"/>
      <c r="R35" s="130"/>
      <c r="S35" s="130"/>
      <c r="T35" s="130"/>
      <c r="U35" s="130"/>
    </row>
    <row r="36" spans="1:21" ht="48" customHeight="1">
      <c r="A36" s="149" t="str">
        <f>'прилож 4 001 '!A33:I33</f>
        <v>Бюджеттік бағдарламаның түпкілікті нәтижесінің нысаналы индикаторлардан ауытқуы</v>
      </c>
      <c r="B36" s="150"/>
      <c r="C36" s="150"/>
      <c r="D36" s="150"/>
      <c r="E36" s="150"/>
      <c r="F36" s="150"/>
      <c r="G36" s="150"/>
      <c r="H36" s="150"/>
      <c r="I36" s="151"/>
      <c r="J36" s="130"/>
      <c r="K36" s="130"/>
      <c r="L36" s="130"/>
      <c r="M36" s="130"/>
      <c r="N36" s="130"/>
      <c r="O36" s="130"/>
      <c r="P36" s="130"/>
      <c r="Q36" s="130"/>
      <c r="R36" s="130"/>
      <c r="S36" s="130"/>
      <c r="T36" s="130"/>
      <c r="U36" s="130"/>
    </row>
    <row r="37" spans="1:21" ht="69.75" customHeight="1">
      <c r="A37" s="149" t="s">
        <v>109</v>
      </c>
      <c r="B37" s="150"/>
      <c r="C37" s="150"/>
      <c r="D37" s="150"/>
      <c r="E37" s="150"/>
      <c r="F37" s="150"/>
      <c r="G37" s="150"/>
      <c r="H37" s="150"/>
      <c r="I37" s="151"/>
      <c r="J37" s="130" t="s">
        <v>3</v>
      </c>
      <c r="K37" s="130"/>
      <c r="L37" s="130" t="s">
        <v>3</v>
      </c>
      <c r="M37" s="130"/>
      <c r="N37" s="130" t="s">
        <v>3</v>
      </c>
      <c r="O37" s="130"/>
      <c r="P37" s="152">
        <v>4844795</v>
      </c>
      <c r="Q37" s="152"/>
      <c r="R37" s="130" t="s">
        <v>3</v>
      </c>
      <c r="S37" s="130"/>
      <c r="T37" s="130" t="s">
        <v>3</v>
      </c>
      <c r="U37" s="130"/>
    </row>
    <row r="38" spans="1:21" ht="18.75">
      <c r="A38" s="124" t="s">
        <v>110</v>
      </c>
      <c r="B38" s="124"/>
      <c r="C38" s="124"/>
      <c r="D38" s="124"/>
      <c r="E38" s="124"/>
      <c r="F38" s="124"/>
      <c r="G38" s="124"/>
      <c r="H38" s="124"/>
      <c r="I38" s="124"/>
      <c r="J38" s="148">
        <v>3693993.3</v>
      </c>
      <c r="K38" s="148"/>
      <c r="L38" s="148">
        <v>3026572</v>
      </c>
      <c r="M38" s="148"/>
      <c r="N38" s="148">
        <v>3735374</v>
      </c>
      <c r="O38" s="148"/>
      <c r="P38" s="148">
        <v>2896318</v>
      </c>
      <c r="Q38" s="148"/>
      <c r="R38" s="148">
        <v>3337740</v>
      </c>
      <c r="S38" s="148"/>
      <c r="T38" s="148">
        <v>3504627</v>
      </c>
      <c r="U38" s="148"/>
    </row>
    <row r="39" spans="1:21" ht="48" customHeight="1">
      <c r="A39" s="125" t="s">
        <v>147</v>
      </c>
      <c r="B39" s="125"/>
      <c r="C39" s="125"/>
      <c r="D39" s="125"/>
      <c r="E39" s="125"/>
      <c r="F39" s="125"/>
      <c r="G39" s="125"/>
      <c r="H39" s="125"/>
      <c r="I39" s="125"/>
      <c r="J39" s="148">
        <v>0</v>
      </c>
      <c r="K39" s="148"/>
      <c r="L39" s="148">
        <v>0</v>
      </c>
      <c r="M39" s="148"/>
      <c r="N39" s="148">
        <v>0</v>
      </c>
      <c r="O39" s="148"/>
      <c r="P39" s="148">
        <f>P37-P38</f>
        <v>1948477</v>
      </c>
      <c r="Q39" s="148"/>
      <c r="R39" s="148">
        <v>0</v>
      </c>
      <c r="S39" s="148"/>
      <c r="T39" s="148">
        <v>0</v>
      </c>
      <c r="U39" s="148"/>
    </row>
    <row r="40" spans="1:21" ht="15" customHeight="1"/>
    <row r="41" spans="1:21" ht="20.25" customHeight="1">
      <c r="A41" s="147" t="s">
        <v>148</v>
      </c>
      <c r="B41" s="147"/>
      <c r="C41" s="147"/>
      <c r="D41" s="147"/>
      <c r="E41" s="147"/>
      <c r="F41" s="147"/>
      <c r="G41" s="147"/>
      <c r="H41" s="147"/>
      <c r="I41" s="147"/>
      <c r="J41" s="147"/>
      <c r="K41" s="147"/>
      <c r="L41" s="147"/>
      <c r="M41" s="147"/>
      <c r="N41" s="147"/>
      <c r="O41" s="147"/>
      <c r="P41" s="147"/>
      <c r="Q41" s="147"/>
      <c r="R41" s="147"/>
      <c r="S41" s="147"/>
      <c r="T41" s="147"/>
      <c r="U41" s="147"/>
    </row>
    <row r="42" spans="1:21" ht="21" customHeight="1">
      <c r="A42" s="39" t="s">
        <v>149</v>
      </c>
      <c r="B42" s="39"/>
      <c r="C42" s="185">
        <f>P37</f>
        <v>4844795</v>
      </c>
      <c r="D42" s="176"/>
      <c r="E42" s="39" t="s">
        <v>154</v>
      </c>
      <c r="F42" s="39"/>
      <c r="G42" s="39"/>
    </row>
    <row r="44" spans="1:21" ht="54.75" customHeight="1">
      <c r="A44" s="135" t="str">
        <f>'прилож 4 001 '!A41:E41</f>
        <v>Іс-шаралар, барлығы, оның ішінде</v>
      </c>
      <c r="B44" s="135"/>
      <c r="C44" s="135"/>
      <c r="D44" s="135"/>
      <c r="E44" s="135"/>
      <c r="F44" s="135" t="str">
        <f>'прилож 4 001 '!F41:G41</f>
        <v>Іс-шара көрсеткіші</v>
      </c>
      <c r="G44" s="135"/>
      <c r="H44" s="135" t="str">
        <f>'прилож 4 001 '!H41:J41</f>
        <v>Мемлекеттік жоспарлау жүйелері құжатының көрсеткіші</v>
      </c>
      <c r="I44" s="135"/>
      <c r="J44" s="135"/>
      <c r="K44" s="135" t="str">
        <f>'прилож 4 001 '!K41:L41</f>
        <v xml:space="preserve">Ауытқу </v>
      </c>
      <c r="L44" s="135"/>
      <c r="M44" s="136" t="str">
        <f>'прилож 4 001 '!M41:U41</f>
        <v>Шығындар (себептер)</v>
      </c>
      <c r="N44" s="156"/>
      <c r="O44" s="156"/>
      <c r="P44" s="156"/>
      <c r="Q44" s="156"/>
      <c r="R44" s="156"/>
      <c r="S44" s="156"/>
      <c r="T44" s="156"/>
      <c r="U44" s="137"/>
    </row>
    <row r="45" spans="1:21" ht="389.25" customHeight="1">
      <c r="A45" s="125" t="s">
        <v>140</v>
      </c>
      <c r="B45" s="125"/>
      <c r="C45" s="125"/>
      <c r="D45" s="125"/>
      <c r="E45" s="125"/>
      <c r="F45" s="180">
        <v>7</v>
      </c>
      <c r="G45" s="180"/>
      <c r="H45" s="180">
        <v>9</v>
      </c>
      <c r="I45" s="180"/>
      <c r="J45" s="180"/>
      <c r="K45" s="148">
        <f>289689+47348+125257</f>
        <v>462294</v>
      </c>
      <c r="L45" s="148"/>
      <c r="M45" s="212" t="s">
        <v>169</v>
      </c>
      <c r="N45" s="213"/>
      <c r="O45" s="213"/>
      <c r="P45" s="213"/>
      <c r="Q45" s="213"/>
      <c r="R45" s="213"/>
      <c r="S45" s="213"/>
      <c r="T45" s="213"/>
      <c r="U45" s="214"/>
    </row>
    <row r="46" spans="1:21" ht="147.75" customHeight="1">
      <c r="A46" s="125"/>
      <c r="B46" s="125"/>
      <c r="C46" s="125"/>
      <c r="D46" s="125"/>
      <c r="E46" s="125"/>
      <c r="F46" s="180"/>
      <c r="G46" s="180"/>
      <c r="H46" s="180"/>
      <c r="I46" s="180"/>
      <c r="J46" s="180"/>
      <c r="K46" s="148"/>
      <c r="L46" s="148"/>
      <c r="M46" s="215"/>
      <c r="N46" s="216"/>
      <c r="O46" s="216"/>
      <c r="P46" s="216"/>
      <c r="Q46" s="216"/>
      <c r="R46" s="216"/>
      <c r="S46" s="216"/>
      <c r="T46" s="216"/>
      <c r="U46" s="217"/>
    </row>
    <row r="47" spans="1:21" ht="49.5" customHeight="1">
      <c r="A47" s="125" t="s">
        <v>150</v>
      </c>
      <c r="B47" s="125"/>
      <c r="C47" s="125"/>
      <c r="D47" s="125"/>
      <c r="E47" s="125"/>
      <c r="F47" s="180">
        <v>1</v>
      </c>
      <c r="G47" s="180"/>
      <c r="H47" s="180">
        <v>1</v>
      </c>
      <c r="I47" s="180"/>
      <c r="J47" s="180"/>
      <c r="K47" s="148">
        <v>912840</v>
      </c>
      <c r="L47" s="148"/>
      <c r="M47" s="218" t="s">
        <v>170</v>
      </c>
      <c r="N47" s="219"/>
      <c r="O47" s="219"/>
      <c r="P47" s="219"/>
      <c r="Q47" s="219"/>
      <c r="R47" s="219"/>
      <c r="S47" s="219"/>
      <c r="T47" s="219"/>
      <c r="U47" s="220"/>
    </row>
    <row r="48" spans="1:21" ht="18.75" customHeight="1">
      <c r="A48" s="125" t="str">
        <f>A32</f>
        <v>ЖСҚ әзірлеу</v>
      </c>
      <c r="B48" s="125"/>
      <c r="C48" s="125"/>
      <c r="D48" s="125"/>
      <c r="E48" s="125"/>
      <c r="F48" s="180">
        <v>1</v>
      </c>
      <c r="G48" s="180"/>
      <c r="H48" s="180">
        <v>1</v>
      </c>
      <c r="I48" s="180"/>
      <c r="J48" s="180"/>
      <c r="K48" s="180">
        <f>H48-F48</f>
        <v>0</v>
      </c>
      <c r="L48" s="180"/>
      <c r="M48" s="221"/>
      <c r="N48" s="222"/>
      <c r="O48" s="222"/>
      <c r="P48" s="222"/>
      <c r="Q48" s="222"/>
      <c r="R48" s="222"/>
      <c r="S48" s="222"/>
      <c r="T48" s="222"/>
      <c r="U48" s="223"/>
    </row>
    <row r="49" spans="1:23" ht="61.5" customHeight="1">
      <c r="A49" s="181" t="str">
        <f>A33</f>
        <v>Үй-жайларды, ғимараттар мен құрылыстарды, беру құрылғыларын сатып алу саны</v>
      </c>
      <c r="B49" s="181"/>
      <c r="C49" s="181"/>
      <c r="D49" s="181"/>
      <c r="E49" s="181"/>
      <c r="F49" s="182">
        <v>1</v>
      </c>
      <c r="G49" s="182"/>
      <c r="H49" s="182">
        <v>1</v>
      </c>
      <c r="I49" s="182"/>
      <c r="J49" s="182"/>
      <c r="K49" s="180">
        <f>H49-F49</f>
        <v>0</v>
      </c>
      <c r="L49" s="180"/>
      <c r="M49" s="221"/>
      <c r="N49" s="222"/>
      <c r="O49" s="222"/>
      <c r="P49" s="222"/>
      <c r="Q49" s="222"/>
      <c r="R49" s="222"/>
      <c r="S49" s="222"/>
      <c r="T49" s="222"/>
      <c r="U49" s="223"/>
    </row>
    <row r="50" spans="1:23" ht="128.25" customHeight="1">
      <c r="A50" s="125" t="str">
        <f>A34</f>
        <v>Сатып алынған компьютерлік техниканың, байланыс құралдарының, АТҚЖ мүлкінің, арнайы жабдықтардың, материалдық емес активтердің және т.б. саны "</v>
      </c>
      <c r="B50" s="125"/>
      <c r="C50" s="125"/>
      <c r="D50" s="125"/>
      <c r="E50" s="125"/>
      <c r="F50" s="180">
        <v>2666</v>
      </c>
      <c r="G50" s="180"/>
      <c r="H50" s="180">
        <v>3303</v>
      </c>
      <c r="I50" s="180"/>
      <c r="J50" s="180"/>
      <c r="K50" s="183">
        <v>573343</v>
      </c>
      <c r="L50" s="184"/>
      <c r="M50" s="218" t="s">
        <v>171</v>
      </c>
      <c r="N50" s="219"/>
      <c r="O50" s="219"/>
      <c r="P50" s="219"/>
      <c r="Q50" s="219"/>
      <c r="R50" s="219"/>
      <c r="S50" s="219"/>
      <c r="T50" s="219"/>
      <c r="U50" s="220"/>
      <c r="W50">
        <f>1948477</f>
        <v>1948477</v>
      </c>
    </row>
    <row r="51" spans="1:23" ht="19.5" customHeight="1">
      <c r="A51" s="198" t="str">
        <f>A57</f>
        <v>Барлығы:</v>
      </c>
      <c r="B51" s="199"/>
      <c r="C51" s="199"/>
      <c r="D51" s="199"/>
      <c r="E51" s="200"/>
      <c r="F51" s="195">
        <f>F45+F47+F48+F49+F50</f>
        <v>2676</v>
      </c>
      <c r="G51" s="195"/>
      <c r="H51" s="189">
        <f>H50+H49+H48+H47+H45</f>
        <v>3315</v>
      </c>
      <c r="I51" s="191"/>
      <c r="J51" s="191"/>
      <c r="K51" s="196">
        <f>K50+K49+K48+K47+K45</f>
        <v>1948477</v>
      </c>
      <c r="L51" s="197"/>
      <c r="M51" s="196"/>
      <c r="N51" s="210"/>
      <c r="O51" s="210"/>
      <c r="P51" s="210"/>
      <c r="Q51" s="210"/>
      <c r="R51" s="210"/>
      <c r="S51" s="210"/>
      <c r="T51" s="210"/>
      <c r="U51" s="211"/>
    </row>
    <row r="53" spans="1:23" ht="18.75">
      <c r="A53" s="31" t="s">
        <v>125</v>
      </c>
      <c r="B53" s="31"/>
      <c r="C53" s="145">
        <f>M57</f>
        <v>3337740</v>
      </c>
      <c r="D53" s="146"/>
      <c r="E53" s="31" t="str">
        <f>E42</f>
        <v>мың теңге</v>
      </c>
      <c r="F53" s="31"/>
      <c r="G53" s="31"/>
    </row>
    <row r="54" spans="1:23" ht="51" customHeight="1">
      <c r="A54" s="135" t="str">
        <f>A44</f>
        <v>Іс-шаралар, барлығы, оның ішінде</v>
      </c>
      <c r="B54" s="135"/>
      <c r="C54" s="135"/>
      <c r="D54" s="135"/>
      <c r="E54" s="135"/>
      <c r="F54" s="135" t="str">
        <f>F44</f>
        <v>Іс-шара көрсеткіші</v>
      </c>
      <c r="G54" s="135"/>
      <c r="H54" s="135" t="str">
        <f>H44</f>
        <v>Мемлекеттік жоспарлау жүйелері құжатының көрсеткіші</v>
      </c>
      <c r="I54" s="135"/>
      <c r="J54" s="135"/>
      <c r="K54" s="135" t="str">
        <f>K44</f>
        <v xml:space="preserve">Ауытқу </v>
      </c>
      <c r="L54" s="135"/>
      <c r="M54" s="135" t="str">
        <f>'прилож 4 001 '!M59:N59</f>
        <v>Шығындар</v>
      </c>
      <c r="N54" s="135"/>
      <c r="O54" s="156" t="str">
        <f>'прилож 4 001 '!O59:U59</f>
        <v>Себептер</v>
      </c>
      <c r="P54" s="156"/>
      <c r="Q54" s="156"/>
      <c r="R54" s="156"/>
      <c r="S54" s="156"/>
      <c r="T54" s="156"/>
      <c r="U54" s="137"/>
    </row>
    <row r="55" spans="1:23" ht="39.75" customHeight="1">
      <c r="A55" s="153" t="str">
        <f>A31</f>
        <v xml:space="preserve">223 бірлік түрлі автокөлік сатып алуға қаржы лизинг қызметтері </v>
      </c>
      <c r="B55" s="154"/>
      <c r="C55" s="154"/>
      <c r="D55" s="154"/>
      <c r="E55" s="155"/>
      <c r="F55" s="180">
        <v>1</v>
      </c>
      <c r="G55" s="180"/>
      <c r="H55" s="180">
        <v>1</v>
      </c>
      <c r="I55" s="180"/>
      <c r="J55" s="180"/>
      <c r="K55" s="152"/>
      <c r="L55" s="152"/>
      <c r="M55" s="152">
        <v>1294724</v>
      </c>
      <c r="N55" s="152"/>
      <c r="O55" s="202" t="s">
        <v>172</v>
      </c>
      <c r="P55" s="203"/>
      <c r="Q55" s="203"/>
      <c r="R55" s="203"/>
      <c r="S55" s="203"/>
      <c r="T55" s="203"/>
      <c r="U55" s="204"/>
    </row>
    <row r="56" spans="1:23" ht="95.25" customHeight="1">
      <c r="A56" s="125" t="str">
        <f>A50</f>
        <v>Сатып алынған компьютерлік техниканың, байланыс құралдарының, АТҚЖ мүлкінің, арнайы жабдықтардың, материалдық емес активтердің және т.б. саны "</v>
      </c>
      <c r="B56" s="125"/>
      <c r="C56" s="125"/>
      <c r="D56" s="125"/>
      <c r="E56" s="125"/>
      <c r="F56" s="180">
        <v>4200</v>
      </c>
      <c r="G56" s="180"/>
      <c r="H56" s="180">
        <v>4200</v>
      </c>
      <c r="I56" s="180"/>
      <c r="J56" s="180"/>
      <c r="K56" s="152"/>
      <c r="L56" s="152"/>
      <c r="M56" s="152">
        <v>2043016</v>
      </c>
      <c r="N56" s="152"/>
      <c r="O56" s="205"/>
      <c r="P56" s="206"/>
      <c r="Q56" s="206"/>
      <c r="R56" s="206"/>
      <c r="S56" s="206"/>
      <c r="T56" s="206"/>
      <c r="U56" s="207"/>
    </row>
    <row r="57" spans="1:23" ht="17.25" customHeight="1">
      <c r="A57" s="186" t="s">
        <v>151</v>
      </c>
      <c r="B57" s="187"/>
      <c r="C57" s="187"/>
      <c r="D57" s="187"/>
      <c r="E57" s="188"/>
      <c r="F57" s="189">
        <f>F56+F55</f>
        <v>4201</v>
      </c>
      <c r="G57" s="190"/>
      <c r="H57" s="189">
        <f>H56+H55</f>
        <v>4201</v>
      </c>
      <c r="I57" s="191"/>
      <c r="J57" s="190"/>
      <c r="K57" s="208"/>
      <c r="L57" s="209"/>
      <c r="M57" s="201">
        <f>M56+M55</f>
        <v>3337740</v>
      </c>
      <c r="N57" s="201"/>
      <c r="O57" s="192"/>
      <c r="P57" s="193"/>
      <c r="Q57" s="193"/>
      <c r="R57" s="193"/>
      <c r="S57" s="193"/>
      <c r="T57" s="193"/>
      <c r="U57" s="194"/>
    </row>
    <row r="59" spans="1:23" ht="17.25" customHeight="1">
      <c r="A59" s="31" t="s">
        <v>155</v>
      </c>
      <c r="B59" s="31"/>
      <c r="C59" s="145">
        <f>M63</f>
        <v>3504627</v>
      </c>
      <c r="D59" s="146"/>
      <c r="E59" s="31" t="str">
        <f>E53</f>
        <v>мың теңге</v>
      </c>
      <c r="F59" s="31"/>
      <c r="G59" s="31"/>
    </row>
    <row r="60" spans="1:23" ht="51" customHeight="1">
      <c r="A60" s="135" t="str">
        <f>A54</f>
        <v>Іс-шаралар, барлығы, оның ішінде</v>
      </c>
      <c r="B60" s="135"/>
      <c r="C60" s="135"/>
      <c r="D60" s="135"/>
      <c r="E60" s="135"/>
      <c r="F60" s="135" t="str">
        <f>F54</f>
        <v>Іс-шара көрсеткіші</v>
      </c>
      <c r="G60" s="135"/>
      <c r="H60" s="135" t="str">
        <f>H54</f>
        <v>Мемлекеттік жоспарлау жүйелері құжатының көрсеткіші</v>
      </c>
      <c r="I60" s="135"/>
      <c r="J60" s="135"/>
      <c r="K60" s="135" t="str">
        <f>K54</f>
        <v xml:space="preserve">Ауытқу </v>
      </c>
      <c r="L60" s="135"/>
      <c r="M60" s="135" t="str">
        <f>M54</f>
        <v>Шығындар</v>
      </c>
      <c r="N60" s="135"/>
      <c r="O60" s="135" t="str">
        <f>O54</f>
        <v>Себептер</v>
      </c>
      <c r="P60" s="135"/>
      <c r="Q60" s="135"/>
      <c r="R60" s="135"/>
      <c r="S60" s="135"/>
      <c r="T60" s="135"/>
      <c r="U60" s="135"/>
    </row>
    <row r="61" spans="1:23" ht="39" customHeight="1">
      <c r="A61" s="153" t="str">
        <f>A55</f>
        <v xml:space="preserve">223 бірлік түрлі автокөлік сатып алуға қаржы лизинг қызметтері </v>
      </c>
      <c r="B61" s="154"/>
      <c r="C61" s="154"/>
      <c r="D61" s="154"/>
      <c r="E61" s="155"/>
      <c r="F61" s="180">
        <v>1</v>
      </c>
      <c r="G61" s="180"/>
      <c r="H61" s="180">
        <v>1</v>
      </c>
      <c r="I61" s="180"/>
      <c r="J61" s="180"/>
      <c r="K61" s="152"/>
      <c r="L61" s="152"/>
      <c r="M61" s="152">
        <v>1679539</v>
      </c>
      <c r="N61" s="152"/>
      <c r="O61" s="202" t="s">
        <v>172</v>
      </c>
      <c r="P61" s="203"/>
      <c r="Q61" s="203"/>
      <c r="R61" s="203"/>
      <c r="S61" s="203"/>
      <c r="T61" s="203"/>
      <c r="U61" s="204"/>
    </row>
    <row r="62" spans="1:23" ht="113.25" customHeight="1">
      <c r="A62" s="125" t="str">
        <f>A56</f>
        <v>Сатып алынған компьютерлік техниканың, байланыс құралдарының, АТҚЖ мүлкінің, арнайы жабдықтардың, материалдық емес активтердің және т.б. саны "</v>
      </c>
      <c r="B62" s="125"/>
      <c r="C62" s="125"/>
      <c r="D62" s="125"/>
      <c r="E62" s="125"/>
      <c r="F62" s="180">
        <v>4525</v>
      </c>
      <c r="G62" s="180"/>
      <c r="H62" s="180">
        <f t="shared" ref="H62" si="0">F62</f>
        <v>4525</v>
      </c>
      <c r="I62" s="180"/>
      <c r="J62" s="180"/>
      <c r="K62" s="152"/>
      <c r="L62" s="152"/>
      <c r="M62" s="152">
        <v>1825088</v>
      </c>
      <c r="N62" s="152"/>
      <c r="O62" s="205"/>
      <c r="P62" s="206"/>
      <c r="Q62" s="206"/>
      <c r="R62" s="206"/>
      <c r="S62" s="206"/>
      <c r="T62" s="206"/>
      <c r="U62" s="207"/>
    </row>
    <row r="63" spans="1:23" ht="18" customHeight="1">
      <c r="A63" s="186" t="str">
        <f>A57</f>
        <v>Барлығы:</v>
      </c>
      <c r="B63" s="187"/>
      <c r="C63" s="187"/>
      <c r="D63" s="187"/>
      <c r="E63" s="188"/>
      <c r="F63" s="189">
        <f>F61+F62</f>
        <v>4526</v>
      </c>
      <c r="G63" s="190"/>
      <c r="H63" s="189">
        <f>H61+H62</f>
        <v>4526</v>
      </c>
      <c r="I63" s="191"/>
      <c r="J63" s="190"/>
      <c r="K63" s="152"/>
      <c r="L63" s="152"/>
      <c r="M63" s="201">
        <f>M62+M61</f>
        <v>3504627</v>
      </c>
      <c r="N63" s="201"/>
      <c r="O63" s="192"/>
      <c r="P63" s="193"/>
      <c r="Q63" s="193"/>
      <c r="R63" s="193"/>
      <c r="S63" s="193"/>
      <c r="T63" s="193"/>
      <c r="U63" s="194"/>
    </row>
    <row r="65" spans="1:21" ht="18.75">
      <c r="A65" s="33" t="s">
        <v>64</v>
      </c>
      <c r="B65" s="30"/>
      <c r="C65" s="30"/>
      <c r="D65" s="30"/>
      <c r="E65" s="30"/>
      <c r="F65" s="30"/>
      <c r="G65" s="30"/>
      <c r="H65" s="30"/>
      <c r="I65" s="30"/>
      <c r="J65" s="30"/>
      <c r="K65" s="30"/>
      <c r="L65" s="30"/>
      <c r="M65" s="30"/>
      <c r="N65" s="30"/>
      <c r="O65" s="30"/>
      <c r="P65" s="30"/>
      <c r="Q65" s="30"/>
      <c r="R65" s="30"/>
      <c r="S65" s="30"/>
      <c r="T65" s="30"/>
      <c r="U65" s="30"/>
    </row>
    <row r="66" spans="1:21" ht="12.75">
      <c r="A66" s="119" t="s">
        <v>87</v>
      </c>
      <c r="B66" s="119"/>
      <c r="C66" s="119"/>
      <c r="D66" s="119"/>
      <c r="E66" s="119"/>
      <c r="F66" s="119"/>
      <c r="G66" s="119"/>
      <c r="H66" s="119"/>
      <c r="I66" s="119"/>
      <c r="J66" s="119"/>
      <c r="K66" s="119"/>
      <c r="L66" s="119"/>
      <c r="M66" s="119"/>
      <c r="N66" s="119"/>
      <c r="O66" s="119"/>
      <c r="P66" s="119"/>
      <c r="Q66" s="119"/>
      <c r="R66" s="119"/>
      <c r="S66" s="119"/>
      <c r="T66" s="119"/>
      <c r="U66" s="119"/>
    </row>
    <row r="67" spans="1:21" ht="18" customHeight="1">
      <c r="A67" s="3"/>
      <c r="B67" s="14"/>
      <c r="C67" s="14"/>
      <c r="D67" s="14"/>
      <c r="E67" s="14"/>
      <c r="F67" s="14"/>
      <c r="G67" s="14"/>
    </row>
    <row r="68" spans="1:21" ht="18.75">
      <c r="A68" s="33" t="s">
        <v>88</v>
      </c>
      <c r="B68" s="30"/>
      <c r="C68" s="30"/>
      <c r="D68" s="30"/>
      <c r="E68" s="30"/>
      <c r="F68" s="30"/>
      <c r="G68" s="30"/>
    </row>
    <row r="69" spans="1:21" ht="12.75">
      <c r="A69" s="119" t="s">
        <v>87</v>
      </c>
      <c r="B69" s="119"/>
      <c r="C69" s="119"/>
      <c r="D69" s="119"/>
      <c r="E69" s="119"/>
      <c r="F69" s="119"/>
      <c r="G69" s="119"/>
      <c r="H69" s="119"/>
      <c r="I69" s="119"/>
      <c r="J69" s="119"/>
      <c r="K69" s="119"/>
      <c r="L69" s="119"/>
      <c r="M69" s="119"/>
      <c r="N69" s="119"/>
      <c r="O69" s="119"/>
      <c r="P69" s="119"/>
      <c r="Q69" s="119"/>
      <c r="R69" s="119"/>
      <c r="S69" s="119"/>
      <c r="T69" s="119"/>
      <c r="U69" s="119"/>
    </row>
  </sheetData>
  <mergeCells count="200">
    <mergeCell ref="S5:U5"/>
    <mergeCell ref="R10:S10"/>
    <mergeCell ref="T10:U10"/>
    <mergeCell ref="J6:U6"/>
    <mergeCell ref="M51:U51"/>
    <mergeCell ref="M61:N61"/>
    <mergeCell ref="M62:N62"/>
    <mergeCell ref="O54:U54"/>
    <mergeCell ref="O55:U56"/>
    <mergeCell ref="O57:U57"/>
    <mergeCell ref="J9:U9"/>
    <mergeCell ref="R35:S35"/>
    <mergeCell ref="T35:U35"/>
    <mergeCell ref="M44:U44"/>
    <mergeCell ref="M45:U46"/>
    <mergeCell ref="M47:U47"/>
    <mergeCell ref="M48:U48"/>
    <mergeCell ref="M49:U49"/>
    <mergeCell ref="M50:U50"/>
    <mergeCell ref="A41:U41"/>
    <mergeCell ref="A44:E44"/>
    <mergeCell ref="F44:G44"/>
    <mergeCell ref="H44:J44"/>
    <mergeCell ref="K44:L44"/>
    <mergeCell ref="M63:N63"/>
    <mergeCell ref="O61:U62"/>
    <mergeCell ref="F57:G57"/>
    <mergeCell ref="A57:E57"/>
    <mergeCell ref="M54:N54"/>
    <mergeCell ref="M55:N55"/>
    <mergeCell ref="M56:N56"/>
    <mergeCell ref="M57:N57"/>
    <mergeCell ref="A61:E61"/>
    <mergeCell ref="F61:G61"/>
    <mergeCell ref="H61:J61"/>
    <mergeCell ref="K61:L61"/>
    <mergeCell ref="A60:E60"/>
    <mergeCell ref="K57:L57"/>
    <mergeCell ref="H57:J57"/>
    <mergeCell ref="M60:N60"/>
    <mergeCell ref="O60:U60"/>
    <mergeCell ref="A56:E56"/>
    <mergeCell ref="F56:G56"/>
    <mergeCell ref="H56:J56"/>
    <mergeCell ref="K56:L56"/>
    <mergeCell ref="C59:D59"/>
    <mergeCell ref="A55:E55"/>
    <mergeCell ref="F55:G55"/>
    <mergeCell ref="A45:E46"/>
    <mergeCell ref="F45:G46"/>
    <mergeCell ref="H45:J46"/>
    <mergeCell ref="K45:L46"/>
    <mergeCell ref="F51:G51"/>
    <mergeCell ref="H51:J51"/>
    <mergeCell ref="K51:L51"/>
    <mergeCell ref="A51:E51"/>
    <mergeCell ref="F47:G47"/>
    <mergeCell ref="H47:J47"/>
    <mergeCell ref="K47:L47"/>
    <mergeCell ref="A48:E48"/>
    <mergeCell ref="F48:G48"/>
    <mergeCell ref="H48:J48"/>
    <mergeCell ref="K48:L48"/>
    <mergeCell ref="A47:E47"/>
    <mergeCell ref="T38:U38"/>
    <mergeCell ref="A39:I39"/>
    <mergeCell ref="J39:K39"/>
    <mergeCell ref="L39:M39"/>
    <mergeCell ref="N39:O39"/>
    <mergeCell ref="P39:Q39"/>
    <mergeCell ref="R39:S39"/>
    <mergeCell ref="T39:U39"/>
    <mergeCell ref="A38:I38"/>
    <mergeCell ref="J38:K38"/>
    <mergeCell ref="L38:M38"/>
    <mergeCell ref="N38:O38"/>
    <mergeCell ref="P38:Q38"/>
    <mergeCell ref="R38:S38"/>
    <mergeCell ref="C42:D42"/>
    <mergeCell ref="A69:U69"/>
    <mergeCell ref="A34:I34"/>
    <mergeCell ref="J34:K34"/>
    <mergeCell ref="L34:M34"/>
    <mergeCell ref="N34:O34"/>
    <mergeCell ref="P34:Q34"/>
    <mergeCell ref="R34:S34"/>
    <mergeCell ref="T34:U34"/>
    <mergeCell ref="A35:I35"/>
    <mergeCell ref="A36:I36"/>
    <mergeCell ref="A63:E63"/>
    <mergeCell ref="F63:G63"/>
    <mergeCell ref="H63:J63"/>
    <mergeCell ref="K63:L63"/>
    <mergeCell ref="A66:U66"/>
    <mergeCell ref="O63:U63"/>
    <mergeCell ref="A62:E62"/>
    <mergeCell ref="F62:G62"/>
    <mergeCell ref="H62:J62"/>
    <mergeCell ref="K62:L62"/>
    <mergeCell ref="F60:G60"/>
    <mergeCell ref="H60:J60"/>
    <mergeCell ref="K60:L60"/>
    <mergeCell ref="H55:J55"/>
    <mergeCell ref="K55:L55"/>
    <mergeCell ref="A54:E54"/>
    <mergeCell ref="F54:G54"/>
    <mergeCell ref="H54:J54"/>
    <mergeCell ref="K54:L54"/>
    <mergeCell ref="A49:E49"/>
    <mergeCell ref="F49:G49"/>
    <mergeCell ref="H49:J49"/>
    <mergeCell ref="K49:L49"/>
    <mergeCell ref="A50:E50"/>
    <mergeCell ref="F50:G50"/>
    <mergeCell ref="H50:J50"/>
    <mergeCell ref="K50:L50"/>
    <mergeCell ref="C53:D53"/>
    <mergeCell ref="T33:U33"/>
    <mergeCell ref="A37:I37"/>
    <mergeCell ref="J37:K37"/>
    <mergeCell ref="L37:M37"/>
    <mergeCell ref="N37:O37"/>
    <mergeCell ref="P37:Q37"/>
    <mergeCell ref="R37:S37"/>
    <mergeCell ref="T37:U37"/>
    <mergeCell ref="J36:K36"/>
    <mergeCell ref="L36:M36"/>
    <mergeCell ref="A33:I33"/>
    <mergeCell ref="J33:K33"/>
    <mergeCell ref="L33:M33"/>
    <mergeCell ref="N33:O33"/>
    <mergeCell ref="P33:Q33"/>
    <mergeCell ref="R33:S33"/>
    <mergeCell ref="N36:O36"/>
    <mergeCell ref="P36:Q36"/>
    <mergeCell ref="R36:S36"/>
    <mergeCell ref="T36:U36"/>
    <mergeCell ref="J35:K35"/>
    <mergeCell ref="L35:M35"/>
    <mergeCell ref="N35:O35"/>
    <mergeCell ref="P35:Q35"/>
    <mergeCell ref="T31:U31"/>
    <mergeCell ref="A32:I32"/>
    <mergeCell ref="J32:K32"/>
    <mergeCell ref="L32:M32"/>
    <mergeCell ref="N32:O32"/>
    <mergeCell ref="P32:Q32"/>
    <mergeCell ref="R32:S32"/>
    <mergeCell ref="T32:U32"/>
    <mergeCell ref="A31:I31"/>
    <mergeCell ref="J31:K31"/>
    <mergeCell ref="L31:M31"/>
    <mergeCell ref="N31:O31"/>
    <mergeCell ref="P31:Q31"/>
    <mergeCell ref="R31:S31"/>
    <mergeCell ref="T29:U29"/>
    <mergeCell ref="A30:I30"/>
    <mergeCell ref="J30:K30"/>
    <mergeCell ref="L30:M30"/>
    <mergeCell ref="N30:O30"/>
    <mergeCell ref="P30:Q30"/>
    <mergeCell ref="R30:S30"/>
    <mergeCell ref="T30:U30"/>
    <mergeCell ref="A29:I29"/>
    <mergeCell ref="J29:K29"/>
    <mergeCell ref="L29:M29"/>
    <mergeCell ref="N29:O29"/>
    <mergeCell ref="P29:Q29"/>
    <mergeCell ref="R29:S29"/>
    <mergeCell ref="T27:U27"/>
    <mergeCell ref="A28:I28"/>
    <mergeCell ref="J28:K28"/>
    <mergeCell ref="L28:M28"/>
    <mergeCell ref="N28:O28"/>
    <mergeCell ref="P28:Q28"/>
    <mergeCell ref="R28:S28"/>
    <mergeCell ref="T28:U28"/>
    <mergeCell ref="A23:J23"/>
    <mergeCell ref="A24:T24"/>
    <mergeCell ref="A26:I27"/>
    <mergeCell ref="J26:K27"/>
    <mergeCell ref="L26:O26"/>
    <mergeCell ref="P26:U26"/>
    <mergeCell ref="L27:M27"/>
    <mergeCell ref="N27:O27"/>
    <mergeCell ref="P27:Q27"/>
    <mergeCell ref="R27:S27"/>
    <mergeCell ref="A19:U19"/>
    <mergeCell ref="A20:T20"/>
    <mergeCell ref="A22:T22"/>
    <mergeCell ref="I11:U11"/>
    <mergeCell ref="A12:U12"/>
    <mergeCell ref="A13:U13"/>
    <mergeCell ref="A14:U14"/>
    <mergeCell ref="A15:U15"/>
    <mergeCell ref="R7:U7"/>
    <mergeCell ref="I8:U8"/>
    <mergeCell ref="A16:U16"/>
    <mergeCell ref="A17:U17"/>
    <mergeCell ref="A18:T18"/>
  </mergeCells>
  <pageMargins left="0.59055118110236227" right="0.15748031496062992" top="0.19685039370078741" bottom="0.23622047244094491" header="0.19685039370078741" footer="0.19685039370078741"/>
  <pageSetup paperSize="9" scale="85" orientation="landscape" r:id="rId1"/>
  <rowBreaks count="3" manualBreakCount="3">
    <brk id="30" max="20" man="1"/>
    <brk id="44" max="20" man="1"/>
    <brk id="49"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прилож 2</vt:lpstr>
      <vt:lpstr>прилож 3</vt:lpstr>
      <vt:lpstr>прилож 4 001 </vt:lpstr>
      <vt:lpstr>прилож 4 007</vt:lpstr>
      <vt:lpstr>'прилож 4 001 '!_Hlk190451535</vt:lpstr>
      <vt:lpstr>'прилож 4 007'!_Hlk190451535</vt:lpstr>
      <vt:lpstr>'прилож 2'!Область_печати</vt:lpstr>
      <vt:lpstr>'прилож 3'!Область_печати</vt:lpstr>
      <vt:lpstr>'прилож 4 001 '!Область_печати</vt:lpstr>
      <vt:lpstr>'прилож 4 007'!Область_печати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Bakytzhan.A1</cp:lastModifiedBy>
  <cp:lastPrinted>2026-09-22T11:02:56Z</cp:lastPrinted>
  <dcterms:modified xsi:type="dcterms:W3CDTF">2026-09-22T11:03:16Z</dcterms:modified>
</cp:coreProperties>
</file>