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ЕПИР МСУ\2026\за июль\"/>
    </mc:Choice>
  </mc:AlternateContent>
  <bookViews>
    <workbookView xWindow="-105" yWindow="-105" windowWidth="23250" windowHeight="12450"/>
  </bookViews>
  <sheets>
    <sheet name="рус" sheetId="1" r:id="rId1"/>
  </sheets>
  <definedNames>
    <definedName name="_xlnm.Print_Titles" localSheetId="0">рус!$6:$8</definedName>
    <definedName name="_xlnm.Print_Area" localSheetId="0">рус!$A$1:$F$58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11" i="1"/>
  <c r="D10" i="1"/>
  <c r="D18" i="1" l="1"/>
  <c r="F16" i="1" l="1"/>
  <c r="F14" i="1" s="1"/>
  <c r="E11" i="1" l="1"/>
  <c r="E10" i="1" s="1"/>
  <c r="F10" i="1"/>
  <c r="E18" i="1" l="1"/>
  <c r="E9" i="1" s="1"/>
  <c r="F18" i="1"/>
  <c r="C18" i="1"/>
  <c r="C10" i="1"/>
  <c r="C9" i="1" l="1"/>
  <c r="D9" i="1"/>
  <c r="C14" i="1" l="1"/>
  <c r="C21" i="1"/>
  <c r="D21" i="1"/>
  <c r="E21" i="1"/>
  <c r="F21" i="1"/>
  <c r="F37" i="1" l="1"/>
  <c r="F39" i="1"/>
  <c r="F41" i="1"/>
  <c r="F48" i="1"/>
  <c r="F50" i="1"/>
  <c r="F20" i="1" l="1"/>
  <c r="D48" i="1" l="1"/>
  <c r="C41" i="1"/>
  <c r="D41" i="1"/>
  <c r="D37" i="1" l="1"/>
  <c r="D50" i="1" l="1"/>
  <c r="D20" i="1" s="1"/>
  <c r="D39" i="1"/>
  <c r="C50" i="1"/>
  <c r="C48" i="1"/>
  <c r="C39" i="1"/>
  <c r="C37" i="1"/>
  <c r="C20" i="1" l="1"/>
  <c r="E48" i="1" l="1"/>
  <c r="E50" i="1"/>
  <c r="E41" i="1" l="1"/>
  <c r="E39" i="1"/>
  <c r="G13" i="1" l="1"/>
  <c r="G15" i="1"/>
  <c r="G17" i="1"/>
  <c r="G19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8" i="1"/>
  <c r="G40" i="1"/>
  <c r="G43" i="1"/>
  <c r="G44" i="1"/>
  <c r="G45" i="1"/>
  <c r="G46" i="1"/>
  <c r="G47" i="1"/>
  <c r="G49" i="1"/>
  <c r="G51" i="1"/>
  <c r="G52" i="1"/>
  <c r="G53" i="1"/>
  <c r="G54" i="1"/>
  <c r="G55" i="1"/>
  <c r="G41" i="1" l="1"/>
  <c r="G42" i="1" l="1"/>
  <c r="C59" i="1"/>
  <c r="E37" i="1"/>
  <c r="E20" i="1" s="1"/>
  <c r="G37" i="1" l="1"/>
  <c r="G20" i="1"/>
  <c r="G48" i="1"/>
  <c r="G39" i="1"/>
  <c r="G21" i="1"/>
  <c r="G50" i="1"/>
  <c r="G36" i="1" l="1"/>
  <c r="G14" i="1"/>
  <c r="G12" i="1"/>
  <c r="G16" i="1"/>
  <c r="G18" i="1"/>
  <c r="G11" i="1" l="1"/>
  <c r="G9" i="1"/>
  <c r="G10" i="1"/>
</calcChain>
</file>

<file path=xl/sharedStrings.xml><?xml version="1.0" encoding="utf-8"?>
<sst xmlns="http://schemas.openxmlformats.org/spreadsheetml/2006/main" count="82" uniqueCount="78">
  <si>
    <t xml:space="preserve">Наименование </t>
  </si>
  <si>
    <t>I. ДОХОДЫ</t>
  </si>
  <si>
    <t>НАЛОГОВЫЕ ПОСТУПЛЕНИЯ</t>
  </si>
  <si>
    <t>1</t>
  </si>
  <si>
    <t>Налоговые поступления</t>
  </si>
  <si>
    <t>НЕНАЛОГОВЫЕ ПОСТУПЛЕНИЯ</t>
  </si>
  <si>
    <t>2</t>
  </si>
  <si>
    <t>Неналоговые поступления</t>
  </si>
  <si>
    <t>ПОСТУПЛЕНИЯ ОТ ПРОДАЖИ ОСНОВНОГО КАПИТАЛА</t>
  </si>
  <si>
    <t>3</t>
  </si>
  <si>
    <t>Поступления от продажи основного капитала</t>
  </si>
  <si>
    <t>ПОСТУПЛЕНИЯ ТРАНСФЕРТОВ</t>
  </si>
  <si>
    <t>4</t>
  </si>
  <si>
    <t>Поступления трансфертов</t>
  </si>
  <si>
    <t>II. ЗАТРАТЫ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</si>
  <si>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</si>
  <si>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</si>
  <si>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</si>
  <si>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</si>
  <si>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</si>
  <si>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</si>
  <si>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</si>
  <si>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</si>
  <si>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</si>
  <si>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</si>
  <si>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</si>
  <si>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</si>
  <si>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</si>
  <si>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</si>
  <si>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</si>
  <si>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</si>
  <si>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</si>
  <si>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</si>
  <si>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</si>
  <si>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</si>
  <si>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</si>
  <si>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</si>
  <si>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</si>
  <si>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</si>
  <si>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</si>
  <si>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</si>
  <si>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</si>
  <si>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</si>
  <si>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</si>
  <si>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>5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</si>
  <si>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</si>
  <si>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</si>
  <si>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</si>
  <si>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6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</si>
  <si>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</si>
  <si>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</si>
  <si>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</si>
  <si>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</si>
  <si>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7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</si>
  <si>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</si>
  <si>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</si>
  <si>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</si>
  <si>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</si>
  <si>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</si>
  <si>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</si>
  <si>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</si>
  <si>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</si>
  <si>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КБК</t>
  </si>
  <si>
    <t>НАЛОГИ И ПЛАТЕЖИ</t>
  </si>
  <si>
    <t>РАСХОДЫ</t>
  </si>
  <si>
    <t>тыс.тенге</t>
  </si>
  <si>
    <t>Топливно-энергетический комплекс и недропользование</t>
  </si>
  <si>
    <t>09</t>
  </si>
  <si>
    <t>ПОСТУПЛЕНИЯ</t>
  </si>
  <si>
    <t>ПРИОБРЕТЕНИЕ ФИНАНСОВЫХ АКТИВОВ</t>
  </si>
  <si>
    <t>прочие</t>
  </si>
  <si>
    <t>Отчет об исполнении бюджета Веденовского селского округа</t>
  </si>
  <si>
    <t>2026 г</t>
  </si>
  <si>
    <t>факт на 01.08.2024г.</t>
  </si>
  <si>
    <t>факт на 01.08.2025г.</t>
  </si>
  <si>
    <t>план на 01.08.26г.</t>
  </si>
  <si>
    <t>исполнение на 01.08.26г.</t>
  </si>
  <si>
    <t>на 1 августа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</si>
</sst>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49" fontId="1" fillId="0" borderId="0" xfId="0" applyNumberFormat="1" applyFont="1" applyAlignment="1">
      <alignment horizontal="centerContinuous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49" fontId="7" fillId="2" borderId="1" xfId="0" applyNumberFormat="1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9" fillId="0" borderId="0" xfId="0" applyFont="1"/>
    <xf numFmtId="0" fontId="7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164" fontId="8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8" fillId="0" borderId="6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Continuous" vertical="center"/>
    </xf>
    <xf numFmtId="164" fontId="10" fillId="3" borderId="1" xfId="0" applyNumberFormat="1" applyFont="1" applyFill="1" applyBorder="1" applyAlignment="1">
      <alignment vertical="center"/>
    </xf>
    <xf numFmtId="164" fontId="3" fillId="3" borderId="0" xfId="0" applyNumberFormat="1" applyFont="1" applyFill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164" fontId="8" fillId="3" borderId="1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9" fontId="2" fillId="0" borderId="0" xfId="0" applyNumberFormat="1" applyFont="1" applyAlignment="1">
      <alignment horizontal="right" wrapText="1"/>
    </xf>
    <xf numFmtId="164" fontId="10" fillId="0" borderId="1" xfId="0" applyNumberFormat="1" applyFont="1" applyBorder="1" applyAlignment="1">
      <alignment vertical="center"/>
    </xf>
    <xf numFmtId="49" fontId="11" fillId="2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3" fillId="0" borderId="5" xfId="0" applyFont="1" applyBorder="1" applyAlignment="1">
      <alignment vertical="center" wrapText="1"/>
    </xf>
    <xf numFmtId="164" fontId="2" fillId="0" borderId="0" xfId="0" applyNumberFormat="1" applyFont="1"/>
    <xf numFmtId="164" fontId="9" fillId="0" borderId="0" xfId="0" applyNumberFormat="1" applyFont="1"/>
    <xf numFmtId="164" fontId="5" fillId="0" borderId="0" xfId="0" applyNumberFormat="1" applyFont="1" applyAlignment="1">
      <alignment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3" fillId="3" borderId="0" xfId="0" applyFont="1" applyFill="1" applyAlignment="1">
      <alignment vertical="center"/>
    </xf>
    <xf numFmtId="164" fontId="13" fillId="3" borderId="0" xfId="0" applyNumberFormat="1" applyFont="1" applyFill="1" applyAlignment="1">
      <alignment vertical="center"/>
    </xf>
    <xf numFmtId="164" fontId="12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49" fontId="13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1" fillId="0" borderId="1" xfId="0" applyNumberFormat="1" applyFont="1" applyBorder="1" applyAlignment="1">
      <alignment vertical="center"/>
    </xf>
    <xf numFmtId="164" fontId="11" fillId="3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64" fontId="7" fillId="2" borderId="1" xfId="0" applyNumberFormat="1" applyFont="1" applyFill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/>
    </xf>
    <xf numFmtId="164" fontId="8" fillId="0" borderId="1" xfId="0" applyNumberFormat="1" applyFont="1" applyBorder="1" applyAlignment="1">
      <alignment horizontal="center" vertical="top"/>
    </xf>
    <xf numFmtId="164" fontId="4" fillId="3" borderId="1" xfId="0" applyNumberFormat="1" applyFont="1" applyFill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164" fontId="8" fillId="2" borderId="1" xfId="0" applyNumberFormat="1" applyFont="1" applyFill="1" applyBorder="1" applyAlignment="1">
      <alignment horizontal="center" vertical="top"/>
    </xf>
    <xf numFmtId="164" fontId="4" fillId="3" borderId="2" xfId="0" applyNumberFormat="1" applyFont="1" applyFill="1" applyBorder="1" applyAlignment="1">
      <alignment horizontal="center" vertical="top"/>
    </xf>
    <xf numFmtId="164" fontId="8" fillId="0" borderId="2" xfId="0" applyNumberFormat="1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top"/>
    </xf>
    <xf numFmtId="164" fontId="8" fillId="2" borderId="2" xfId="0" applyNumberFormat="1" applyFont="1" applyFill="1" applyBorder="1" applyAlignment="1">
      <alignment horizontal="center" vertical="top"/>
    </xf>
    <xf numFmtId="164" fontId="7" fillId="0" borderId="2" xfId="0" applyNumberFormat="1" applyFont="1" applyBorder="1" applyAlignment="1">
      <alignment horizontal="center" vertical="top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3" borderId="0" xfId="0" applyFont="1" applyFill="1" applyAlignment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H64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:F55"/>
    </sheetView>
  </sheetViews>
  <sheetFormatPr defaultColWidth="9.140625" defaultRowHeight="11.25" x14ac:dyDescent="0.2"/>
  <cols>
    <col min="1" max="1" width="3.85546875" style="9" customWidth="1"/>
    <col min="2" max="2" width="43" style="2" customWidth="1"/>
    <col min="3" max="4" width="12.5703125" style="30" customWidth="1"/>
    <col min="5" max="6" width="12.5703125" style="2" customWidth="1"/>
    <col min="7" max="7" width="9.140625" style="47"/>
    <col min="8" max="16384" width="9.140625" style="2"/>
  </cols>
  <sheetData>
    <row r="1" spans="1:7" s="3" customFormat="1" ht="15.75" x14ac:dyDescent="0.25">
      <c r="A1" s="1"/>
      <c r="B1" s="1"/>
      <c r="C1" s="1"/>
      <c r="D1" s="1"/>
      <c r="E1" s="1"/>
      <c r="F1" s="4"/>
      <c r="G1" s="43"/>
    </row>
    <row r="2" spans="1:7" s="21" customFormat="1" ht="12.75" x14ac:dyDescent="0.2">
      <c r="A2" s="72" t="s">
        <v>71</v>
      </c>
      <c r="B2" s="72"/>
      <c r="C2" s="72"/>
      <c r="D2" s="72"/>
      <c r="E2" s="72"/>
      <c r="F2" s="72"/>
      <c r="G2" s="44"/>
    </row>
    <row r="3" spans="1:7" s="10" customFormat="1" ht="13.5" x14ac:dyDescent="0.25">
      <c r="A3" s="73" t="s">
        <v>77</v>
      </c>
      <c r="B3" s="73"/>
      <c r="C3" s="73"/>
      <c r="D3" s="73"/>
      <c r="E3" s="73"/>
      <c r="F3" s="73"/>
      <c r="G3" s="45"/>
    </row>
    <row r="4" spans="1:7" s="10" customFormat="1" ht="13.5" x14ac:dyDescent="0.25">
      <c r="F4" s="38" t="s">
        <v>65</v>
      </c>
      <c r="G4" s="45"/>
    </row>
    <row r="5" spans="1:7" s="10" customFormat="1" ht="13.5" x14ac:dyDescent="0.25">
      <c r="A5" s="74" t="s">
        <v>62</v>
      </c>
      <c r="B5" s="82" t="s">
        <v>0</v>
      </c>
      <c r="C5" s="79" t="s">
        <v>73</v>
      </c>
      <c r="D5" s="79" t="s">
        <v>74</v>
      </c>
      <c r="E5" s="77" t="s">
        <v>72</v>
      </c>
      <c r="F5" s="78"/>
      <c r="G5" s="45"/>
    </row>
    <row r="6" spans="1:7" s="5" customFormat="1" ht="10.5" x14ac:dyDescent="0.2">
      <c r="A6" s="74"/>
      <c r="B6" s="82"/>
      <c r="C6" s="80"/>
      <c r="D6" s="80"/>
      <c r="E6" s="75" t="s">
        <v>75</v>
      </c>
      <c r="F6" s="75" t="s">
        <v>76</v>
      </c>
      <c r="G6" s="46"/>
    </row>
    <row r="7" spans="1:7" s="5" customFormat="1" ht="10.5" x14ac:dyDescent="0.2">
      <c r="A7" s="74"/>
      <c r="B7" s="82"/>
      <c r="C7" s="81"/>
      <c r="D7" s="81"/>
      <c r="E7" s="76"/>
      <c r="F7" s="76"/>
      <c r="G7" s="46"/>
    </row>
    <row r="8" spans="1:7" x14ac:dyDescent="0.2">
      <c r="A8" s="11" t="s">
        <v>3</v>
      </c>
      <c r="B8" s="6">
        <v>2</v>
      </c>
      <c r="C8" s="31">
        <v>4</v>
      </c>
      <c r="D8" s="31">
        <v>5</v>
      </c>
      <c r="E8" s="6">
        <v>6</v>
      </c>
      <c r="F8" s="6">
        <v>7</v>
      </c>
    </row>
    <row r="9" spans="1:7" ht="12.75" customHeight="1" x14ac:dyDescent="0.2">
      <c r="A9" s="12"/>
      <c r="B9" s="16" t="s">
        <v>68</v>
      </c>
      <c r="C9" s="60">
        <f>C10+C18+C16</f>
        <v>14535.099999999999</v>
      </c>
      <c r="D9" s="60">
        <f t="shared" ref="D9:E9" si="0">D10+D18+D16</f>
        <v>16984.600000000002</v>
      </c>
      <c r="E9" s="60">
        <f t="shared" si="0"/>
        <v>129338.4</v>
      </c>
      <c r="F9" s="60">
        <f>F10+F18+F14</f>
        <v>133689.49999999997</v>
      </c>
      <c r="G9" s="47">
        <f>F9/E9*100</f>
        <v>103.36412078702068</v>
      </c>
    </row>
    <row r="10" spans="1:7" ht="12.75" customHeight="1" x14ac:dyDescent="0.2">
      <c r="A10" s="13"/>
      <c r="B10" s="22" t="s">
        <v>1</v>
      </c>
      <c r="C10" s="61">
        <f>C11</f>
        <v>4751.2</v>
      </c>
      <c r="D10" s="61">
        <f>D16+D13</f>
        <v>6176.6</v>
      </c>
      <c r="E10" s="61">
        <f t="shared" ref="E10:F10" si="1">E11</f>
        <v>1939.5</v>
      </c>
      <c r="F10" s="61">
        <f t="shared" si="1"/>
        <v>6288.3</v>
      </c>
      <c r="G10" s="47">
        <f t="shared" ref="G10:G55" si="2">F10/E10*100</f>
        <v>324.22273781902555</v>
      </c>
    </row>
    <row r="11" spans="1:7" ht="12.75" customHeight="1" x14ac:dyDescent="0.2">
      <c r="A11" s="15"/>
      <c r="B11" s="25" t="s">
        <v>63</v>
      </c>
      <c r="C11" s="60">
        <v>4751.2</v>
      </c>
      <c r="D11" s="60">
        <v>5810.3</v>
      </c>
      <c r="E11" s="60">
        <f t="shared" ref="E11" si="3">E12+E16</f>
        <v>1939.5</v>
      </c>
      <c r="F11" s="60">
        <f>F12</f>
        <v>6288.3</v>
      </c>
      <c r="G11" s="47">
        <f t="shared" si="2"/>
        <v>324.22273781902555</v>
      </c>
    </row>
    <row r="12" spans="1:7" ht="12.75" customHeight="1" x14ac:dyDescent="0.2">
      <c r="A12" s="17"/>
      <c r="B12" s="23" t="s">
        <v>2</v>
      </c>
      <c r="C12" s="62">
        <v>4751.2</v>
      </c>
      <c r="D12" s="62">
        <v>5810.3</v>
      </c>
      <c r="E12" s="62">
        <v>1939.5</v>
      </c>
      <c r="F12" s="62">
        <v>6288.3</v>
      </c>
      <c r="G12" s="47">
        <f t="shared" si="2"/>
        <v>324.22273781902555</v>
      </c>
    </row>
    <row r="13" spans="1:7" ht="12.75" customHeight="1" x14ac:dyDescent="0.2">
      <c r="A13" s="19" t="s">
        <v>3</v>
      </c>
      <c r="B13" s="24" t="s">
        <v>4</v>
      </c>
      <c r="C13" s="66">
        <v>4751.2</v>
      </c>
      <c r="D13" s="63">
        <v>5810.3</v>
      </c>
      <c r="E13" s="63">
        <v>1939.5</v>
      </c>
      <c r="F13" s="63">
        <v>6288.3</v>
      </c>
      <c r="G13" s="47">
        <f>F13/E13*100</f>
        <v>324.22273781902555</v>
      </c>
    </row>
    <row r="14" spans="1:7" ht="12.75" customHeight="1" x14ac:dyDescent="0.2">
      <c r="A14" s="17"/>
      <c r="B14" s="23" t="s">
        <v>5</v>
      </c>
      <c r="C14" s="67">
        <f>C15</f>
        <v>0</v>
      </c>
      <c r="D14" s="62">
        <v>366.3</v>
      </c>
      <c r="E14" s="62">
        <v>0</v>
      </c>
      <c r="F14" s="62">
        <f>F15+F16</f>
        <v>2.2999999999999998</v>
      </c>
      <c r="G14" s="47" t="e">
        <f t="shared" si="2"/>
        <v>#DIV/0!</v>
      </c>
    </row>
    <row r="15" spans="1:7" ht="12.75" customHeight="1" x14ac:dyDescent="0.2">
      <c r="A15" s="19" t="s">
        <v>6</v>
      </c>
      <c r="B15" s="24" t="s">
        <v>7</v>
      </c>
      <c r="C15" s="68">
        <v>0</v>
      </c>
      <c r="D15" s="63">
        <v>0</v>
      </c>
      <c r="E15" s="64">
        <v>0</v>
      </c>
      <c r="F15" s="64">
        <v>2.2999999999999998</v>
      </c>
      <c r="G15" s="47" t="e">
        <f t="shared" si="2"/>
        <v>#DIV/0!</v>
      </c>
    </row>
    <row r="16" spans="1:7" ht="21" x14ac:dyDescent="0.2">
      <c r="A16" s="17"/>
      <c r="B16" s="23" t="s">
        <v>8</v>
      </c>
      <c r="C16" s="67">
        <v>0</v>
      </c>
      <c r="D16" s="67">
        <v>366.3</v>
      </c>
      <c r="E16" s="67">
        <v>0</v>
      </c>
      <c r="F16" s="67">
        <f t="shared" ref="F16" si="4">F17</f>
        <v>0</v>
      </c>
      <c r="G16" s="47" t="e">
        <f t="shared" si="2"/>
        <v>#DIV/0!</v>
      </c>
    </row>
    <row r="17" spans="1:8" ht="12.75" customHeight="1" x14ac:dyDescent="0.2">
      <c r="A17" s="19" t="s">
        <v>9</v>
      </c>
      <c r="B17" s="24" t="s">
        <v>10</v>
      </c>
      <c r="C17" s="68">
        <v>0</v>
      </c>
      <c r="D17" s="63">
        <v>0</v>
      </c>
      <c r="E17" s="63">
        <v>0</v>
      </c>
      <c r="F17" s="63">
        <v>0</v>
      </c>
      <c r="G17" s="47" t="e">
        <f t="shared" si="2"/>
        <v>#DIV/0!</v>
      </c>
    </row>
    <row r="18" spans="1:8" ht="12.75" customHeight="1" x14ac:dyDescent="0.2">
      <c r="A18" s="17"/>
      <c r="B18" s="23" t="s">
        <v>11</v>
      </c>
      <c r="C18" s="67">
        <f>C19</f>
        <v>9783.9</v>
      </c>
      <c r="D18" s="67">
        <f>D19</f>
        <v>10441.700000000001</v>
      </c>
      <c r="E18" s="67">
        <f t="shared" ref="E18:F18" si="5">E19</f>
        <v>127398.9</v>
      </c>
      <c r="F18" s="67">
        <f t="shared" si="5"/>
        <v>127398.9</v>
      </c>
      <c r="G18" s="47">
        <f t="shared" si="2"/>
        <v>100</v>
      </c>
    </row>
    <row r="19" spans="1:8" ht="12.75" customHeight="1" x14ac:dyDescent="0.2">
      <c r="A19" s="19" t="s">
        <v>12</v>
      </c>
      <c r="B19" s="24" t="s">
        <v>13</v>
      </c>
      <c r="C19" s="68">
        <v>9783.9</v>
      </c>
      <c r="D19" s="63">
        <v>10441.700000000001</v>
      </c>
      <c r="E19" s="63">
        <v>127398.9</v>
      </c>
      <c r="F19" s="63">
        <v>127398.9</v>
      </c>
      <c r="G19" s="47">
        <f t="shared" si="2"/>
        <v>100</v>
      </c>
    </row>
    <row r="20" spans="1:8" s="41" customFormat="1" ht="12.75" customHeight="1" x14ac:dyDescent="0.2">
      <c r="A20" s="40"/>
      <c r="B20" s="25" t="s">
        <v>64</v>
      </c>
      <c r="C20" s="69">
        <f t="shared" ref="C20:D20" si="6">C21+C37+C44+C50</f>
        <v>10173.500000000002</v>
      </c>
      <c r="D20" s="65">
        <f t="shared" si="6"/>
        <v>13175.8</v>
      </c>
      <c r="E20" s="65">
        <f t="shared" ref="E20" si="7">E21+E37+E44+E50</f>
        <v>129859.9</v>
      </c>
      <c r="F20" s="65">
        <f>F21+F37+F44+F50</f>
        <v>129854.59999999999</v>
      </c>
      <c r="G20" s="47">
        <f t="shared" si="2"/>
        <v>99.9959186785143</v>
      </c>
    </row>
    <row r="21" spans="1:8" ht="12.75" customHeight="1" x14ac:dyDescent="0.2">
      <c r="A21" s="13"/>
      <c r="B21" s="22" t="s">
        <v>14</v>
      </c>
      <c r="C21" s="70">
        <f>SUM(C22:C35)</f>
        <v>10173.500000000002</v>
      </c>
      <c r="D21" s="61">
        <f>SUM(D22:D35)</f>
        <v>13175.8</v>
      </c>
      <c r="E21" s="61">
        <f>SUM(E22:E35)</f>
        <v>129859.9</v>
      </c>
      <c r="F21" s="61">
        <f>SUM(F22:F35)</f>
        <v>129854.59999999999</v>
      </c>
      <c r="G21" s="47">
        <f t="shared" si="2"/>
        <v>99.9959186785143</v>
      </c>
    </row>
    <row r="22" spans="1:8" ht="12.75" customHeight="1" x14ac:dyDescent="0.2">
      <c r="A22" s="19" t="s">
        <v>15</v>
      </c>
      <c r="B22" s="24" t="s">
        <v>16</v>
      </c>
      <c r="C22" s="68">
        <v>9136.6</v>
      </c>
      <c r="D22" s="63">
        <v>11210</v>
      </c>
      <c r="E22" s="63">
        <v>24140.3</v>
      </c>
      <c r="F22" s="63">
        <v>24138.1</v>
      </c>
      <c r="G22" s="47">
        <f t="shared" si="2"/>
        <v>99.990886608699967</v>
      </c>
      <c r="H22" s="27"/>
    </row>
    <row r="23" spans="1:8" ht="12.75" customHeight="1" x14ac:dyDescent="0.2">
      <c r="A23" s="19" t="s">
        <v>17</v>
      </c>
      <c r="B23" s="24" t="s">
        <v>18</v>
      </c>
      <c r="C23" s="68"/>
      <c r="D23" s="63"/>
      <c r="E23" s="63"/>
      <c r="F23" s="63"/>
      <c r="G23" s="47" t="e">
        <f t="shared" si="2"/>
        <v>#DIV/0!</v>
      </c>
      <c r="H23" s="27"/>
    </row>
    <row r="24" spans="1:8" ht="22.5" x14ac:dyDescent="0.2">
      <c r="A24" s="19" t="s">
        <v>19</v>
      </c>
      <c r="B24" s="24" t="s">
        <v>20</v>
      </c>
      <c r="C24" s="68"/>
      <c r="D24" s="63"/>
      <c r="E24" s="63"/>
      <c r="F24" s="63"/>
      <c r="G24" s="47" t="e">
        <f t="shared" si="2"/>
        <v>#DIV/0!</v>
      </c>
      <c r="H24" s="27"/>
    </row>
    <row r="25" spans="1:8" ht="12.75" customHeight="1" x14ac:dyDescent="0.2">
      <c r="A25" s="19" t="s">
        <v>21</v>
      </c>
      <c r="B25" s="24" t="s">
        <v>22</v>
      </c>
      <c r="C25" s="68"/>
      <c r="D25" s="63"/>
      <c r="E25" s="63"/>
      <c r="F25" s="63"/>
      <c r="G25" s="47" t="e">
        <f t="shared" si="2"/>
        <v>#DIV/0!</v>
      </c>
    </row>
    <row r="26" spans="1:8" ht="12.75" customHeight="1" x14ac:dyDescent="0.2">
      <c r="A26" s="19" t="s">
        <v>23</v>
      </c>
      <c r="B26" s="24" t="s">
        <v>24</v>
      </c>
      <c r="C26" s="68"/>
      <c r="D26" s="63"/>
      <c r="E26" s="63"/>
      <c r="F26" s="63"/>
      <c r="G26" s="47" t="e">
        <f t="shared" si="2"/>
        <v>#DIV/0!</v>
      </c>
      <c r="H26" s="27"/>
    </row>
    <row r="27" spans="1:8" ht="12.75" customHeight="1" x14ac:dyDescent="0.2">
      <c r="A27" s="19" t="s">
        <v>25</v>
      </c>
      <c r="B27" s="24" t="s">
        <v>26</v>
      </c>
      <c r="C27" s="64">
        <v>436.7</v>
      </c>
      <c r="D27" s="63">
        <v>465.4</v>
      </c>
      <c r="E27" s="63">
        <v>4124.5</v>
      </c>
      <c r="F27" s="63">
        <v>4123.3999999999996</v>
      </c>
      <c r="G27" s="47">
        <f t="shared" si="2"/>
        <v>99.973330100618256</v>
      </c>
      <c r="H27" s="27"/>
    </row>
    <row r="28" spans="1:8" ht="22.5" x14ac:dyDescent="0.2">
      <c r="A28" s="19" t="s">
        <v>27</v>
      </c>
      <c r="B28" s="24" t="s">
        <v>28</v>
      </c>
      <c r="C28" s="64"/>
      <c r="D28" s="64"/>
      <c r="E28" s="63"/>
      <c r="F28" s="63"/>
      <c r="G28" s="47" t="e">
        <f t="shared" si="2"/>
        <v>#DIV/0!</v>
      </c>
    </row>
    <row r="29" spans="1:8" x14ac:dyDescent="0.2">
      <c r="A29" s="19" t="s">
        <v>67</v>
      </c>
      <c r="B29" s="7" t="s">
        <v>66</v>
      </c>
      <c r="C29" s="20"/>
      <c r="D29" s="29"/>
      <c r="E29" s="29"/>
      <c r="F29" s="29"/>
      <c r="G29" s="47" t="e">
        <f t="shared" si="2"/>
        <v>#DIV/0!</v>
      </c>
    </row>
    <row r="30" spans="1:8" ht="45" x14ac:dyDescent="0.2">
      <c r="A30" s="19" t="s">
        <v>29</v>
      </c>
      <c r="B30" s="24" t="s">
        <v>30</v>
      </c>
      <c r="C30" s="20"/>
      <c r="D30" s="20"/>
      <c r="E30" s="29"/>
      <c r="F30" s="29"/>
      <c r="G30" s="47" t="e">
        <f t="shared" si="2"/>
        <v>#DIV/0!</v>
      </c>
    </row>
    <row r="31" spans="1:8" ht="22.5" x14ac:dyDescent="0.2">
      <c r="A31" s="19" t="s">
        <v>31</v>
      </c>
      <c r="B31" s="24" t="s">
        <v>32</v>
      </c>
      <c r="C31" s="20"/>
      <c r="D31" s="20"/>
      <c r="E31" s="29"/>
      <c r="F31" s="29"/>
      <c r="G31" s="47" t="e">
        <f t="shared" si="2"/>
        <v>#DIV/0!</v>
      </c>
    </row>
    <row r="32" spans="1:8" x14ac:dyDescent="0.2">
      <c r="A32" s="19" t="s">
        <v>33</v>
      </c>
      <c r="B32" s="24" t="s">
        <v>34</v>
      </c>
      <c r="C32" s="20">
        <v>600</v>
      </c>
      <c r="D32" s="20">
        <v>1500</v>
      </c>
      <c r="E32" s="29">
        <v>101594.9</v>
      </c>
      <c r="F32" s="29">
        <v>101592.9</v>
      </c>
      <c r="G32" s="47">
        <f t="shared" si="2"/>
        <v>99.998031397245342</v>
      </c>
    </row>
    <row r="33" spans="1:8" x14ac:dyDescent="0.2">
      <c r="A33" s="19" t="s">
        <v>35</v>
      </c>
      <c r="B33" s="24" t="s">
        <v>36</v>
      </c>
      <c r="C33" s="20"/>
      <c r="D33" s="29"/>
      <c r="E33" s="29"/>
      <c r="F33" s="29"/>
      <c r="G33" s="47" t="e">
        <f t="shared" si="2"/>
        <v>#DIV/0!</v>
      </c>
      <c r="H33" s="27">
        <v>0</v>
      </c>
    </row>
    <row r="34" spans="1:8" x14ac:dyDescent="0.2">
      <c r="A34" s="19" t="s">
        <v>37</v>
      </c>
      <c r="B34" s="24" t="s">
        <v>38</v>
      </c>
      <c r="C34" s="20"/>
      <c r="D34" s="20"/>
      <c r="E34" s="29"/>
      <c r="F34" s="29"/>
      <c r="G34" s="47" t="e">
        <f t="shared" si="2"/>
        <v>#DIV/0!</v>
      </c>
    </row>
    <row r="35" spans="1:8" x14ac:dyDescent="0.2">
      <c r="A35" s="19" t="s">
        <v>39</v>
      </c>
      <c r="B35" s="24" t="s">
        <v>40</v>
      </c>
      <c r="C35" s="20">
        <v>0.2</v>
      </c>
      <c r="D35" s="20">
        <v>0.4</v>
      </c>
      <c r="E35" s="29">
        <v>0.2</v>
      </c>
      <c r="F35" s="29">
        <v>0.2</v>
      </c>
      <c r="G35" s="47">
        <f t="shared" si="2"/>
        <v>100</v>
      </c>
    </row>
    <row r="36" spans="1:8" ht="12" x14ac:dyDescent="0.2">
      <c r="A36" s="13"/>
      <c r="B36" s="22" t="s">
        <v>41</v>
      </c>
      <c r="C36" s="35"/>
      <c r="D36" s="35"/>
      <c r="E36" s="35"/>
      <c r="F36" s="35"/>
      <c r="G36" s="47" t="e">
        <f t="shared" si="2"/>
        <v>#DIV/0!</v>
      </c>
    </row>
    <row r="37" spans="1:8" x14ac:dyDescent="0.2">
      <c r="A37" s="17"/>
      <c r="B37" s="23" t="s">
        <v>42</v>
      </c>
      <c r="C37" s="36">
        <f>C38</f>
        <v>0</v>
      </c>
      <c r="D37" s="36">
        <f>D38</f>
        <v>0</v>
      </c>
      <c r="E37" s="36">
        <f>E38</f>
        <v>0</v>
      </c>
      <c r="F37" s="36">
        <f>F38</f>
        <v>0</v>
      </c>
      <c r="G37" s="47" t="e">
        <f t="shared" si="2"/>
        <v>#DIV/0!</v>
      </c>
    </row>
    <row r="38" spans="1:8" ht="45" x14ac:dyDescent="0.2">
      <c r="A38" s="19" t="s">
        <v>29</v>
      </c>
      <c r="B38" s="24" t="s">
        <v>30</v>
      </c>
      <c r="C38" s="20"/>
      <c r="D38" s="20">
        <v>0</v>
      </c>
      <c r="E38" s="37">
        <v>0</v>
      </c>
      <c r="F38" s="37">
        <v>0</v>
      </c>
      <c r="G38" s="47" t="e">
        <f t="shared" si="2"/>
        <v>#DIV/0!</v>
      </c>
    </row>
    <row r="39" spans="1:8" x14ac:dyDescent="0.2">
      <c r="A39" s="17"/>
      <c r="B39" s="23" t="s">
        <v>43</v>
      </c>
      <c r="C39" s="36">
        <f>C40</f>
        <v>0</v>
      </c>
      <c r="D39" s="36">
        <f>D40</f>
        <v>0</v>
      </c>
      <c r="E39" s="36">
        <f t="shared" ref="E39:F39" si="8">E40</f>
        <v>0</v>
      </c>
      <c r="F39" s="36">
        <f t="shared" si="8"/>
        <v>0</v>
      </c>
      <c r="G39" s="47" t="e">
        <f t="shared" si="2"/>
        <v>#DIV/0!</v>
      </c>
    </row>
    <row r="40" spans="1:8" x14ac:dyDescent="0.2">
      <c r="A40" s="19" t="s">
        <v>44</v>
      </c>
      <c r="B40" s="24" t="s">
        <v>45</v>
      </c>
      <c r="C40" s="20"/>
      <c r="D40" s="20">
        <v>0</v>
      </c>
      <c r="E40" s="37">
        <v>0</v>
      </c>
      <c r="F40" s="37">
        <v>0</v>
      </c>
      <c r="G40" s="47" t="e">
        <f t="shared" si="2"/>
        <v>#DIV/0!</v>
      </c>
    </row>
    <row r="41" spans="1:8" ht="24" x14ac:dyDescent="0.2">
      <c r="A41" s="13"/>
      <c r="B41" s="22" t="s">
        <v>46</v>
      </c>
      <c r="C41" s="14">
        <f t="shared" ref="C41:D41" si="9">C42</f>
        <v>0</v>
      </c>
      <c r="D41" s="14">
        <f t="shared" si="9"/>
        <v>0</v>
      </c>
      <c r="E41" s="14">
        <f t="shared" ref="E41" si="10">SUM(E42:E45)</f>
        <v>0</v>
      </c>
      <c r="F41" s="14">
        <f t="shared" ref="F41" si="11">SUM(F42:F45)</f>
        <v>0</v>
      </c>
      <c r="G41" s="47" t="e">
        <f t="shared" si="2"/>
        <v>#DIV/0!</v>
      </c>
      <c r="H41" s="27"/>
    </row>
    <row r="42" spans="1:8" ht="21" x14ac:dyDescent="0.2">
      <c r="A42" s="17"/>
      <c r="B42" s="23" t="s">
        <v>47</v>
      </c>
      <c r="C42" s="39"/>
      <c r="D42" s="39">
        <v>0</v>
      </c>
      <c r="E42" s="39">
        <v>0</v>
      </c>
      <c r="F42" s="39">
        <v>0</v>
      </c>
      <c r="G42" s="47" t="e">
        <f t="shared" si="2"/>
        <v>#DIV/0!</v>
      </c>
    </row>
    <row r="43" spans="1:8" s="59" customFormat="1" ht="22.5" x14ac:dyDescent="0.2">
      <c r="A43" s="19" t="s">
        <v>48</v>
      </c>
      <c r="B43" s="24" t="s">
        <v>49</v>
      </c>
      <c r="C43" s="57"/>
      <c r="D43" s="58">
        <v>0</v>
      </c>
      <c r="E43" s="57">
        <v>0</v>
      </c>
      <c r="F43" s="57">
        <v>0</v>
      </c>
      <c r="G43" s="27" t="e">
        <f t="shared" si="2"/>
        <v>#DIV/0!</v>
      </c>
    </row>
    <row r="44" spans="1:8" ht="12" x14ac:dyDescent="0.2">
      <c r="A44" s="19"/>
      <c r="B44" s="42" t="s">
        <v>69</v>
      </c>
      <c r="C44" s="39"/>
      <c r="D44" s="33"/>
      <c r="E44" s="39">
        <v>0</v>
      </c>
      <c r="F44" s="39">
        <v>0</v>
      </c>
      <c r="G44" s="47" t="e">
        <f t="shared" si="2"/>
        <v>#DIV/0!</v>
      </c>
    </row>
    <row r="45" spans="1:8" ht="12" x14ac:dyDescent="0.2">
      <c r="A45" s="19" t="s">
        <v>35</v>
      </c>
      <c r="B45" s="42" t="s">
        <v>70</v>
      </c>
      <c r="C45" s="39"/>
      <c r="D45" s="33"/>
      <c r="E45" s="39">
        <v>0</v>
      </c>
      <c r="F45" s="39">
        <v>0</v>
      </c>
      <c r="G45" s="47" t="e">
        <f t="shared" si="2"/>
        <v>#DIV/0!</v>
      </c>
    </row>
    <row r="46" spans="1:8" ht="12" x14ac:dyDescent="0.2">
      <c r="A46" s="13"/>
      <c r="B46" s="22" t="s">
        <v>50</v>
      </c>
      <c r="C46" s="14"/>
      <c r="D46" s="35">
        <v>0</v>
      </c>
      <c r="E46" s="35">
        <v>0</v>
      </c>
      <c r="F46" s="35">
        <v>0</v>
      </c>
      <c r="G46" s="47" t="e">
        <f t="shared" si="2"/>
        <v>#DIV/0!</v>
      </c>
      <c r="H46" s="27"/>
    </row>
    <row r="47" spans="1:8" ht="24" x14ac:dyDescent="0.2">
      <c r="A47" s="13"/>
      <c r="B47" s="22" t="s">
        <v>51</v>
      </c>
      <c r="C47" s="14"/>
      <c r="D47" s="35">
        <v>0</v>
      </c>
      <c r="E47" s="35">
        <v>0</v>
      </c>
      <c r="F47" s="35">
        <v>0</v>
      </c>
      <c r="G47" s="47" t="e">
        <f t="shared" si="2"/>
        <v>#DIV/0!</v>
      </c>
      <c r="H47" s="27"/>
    </row>
    <row r="48" spans="1:8" x14ac:dyDescent="0.2">
      <c r="A48" s="17"/>
      <c r="B48" s="23" t="s">
        <v>52</v>
      </c>
      <c r="C48" s="36">
        <f>C49</f>
        <v>0</v>
      </c>
      <c r="D48" s="36">
        <f>D49</f>
        <v>0</v>
      </c>
      <c r="E48" s="36">
        <f t="shared" ref="E48:F48" si="12">E49</f>
        <v>0</v>
      </c>
      <c r="F48" s="36">
        <f t="shared" si="12"/>
        <v>0</v>
      </c>
      <c r="G48" s="47" t="e">
        <f t="shared" si="2"/>
        <v>#DIV/0!</v>
      </c>
    </row>
    <row r="49" spans="1:7" x14ac:dyDescent="0.2">
      <c r="A49" s="19" t="s">
        <v>53</v>
      </c>
      <c r="B49" s="24" t="s">
        <v>54</v>
      </c>
      <c r="C49" s="20"/>
      <c r="D49" s="29">
        <v>0</v>
      </c>
      <c r="E49" s="29">
        <v>0</v>
      </c>
      <c r="F49" s="29">
        <v>0</v>
      </c>
      <c r="G49" s="47" t="e">
        <f t="shared" si="2"/>
        <v>#DIV/0!</v>
      </c>
    </row>
    <row r="50" spans="1:7" x14ac:dyDescent="0.2">
      <c r="A50" s="17"/>
      <c r="B50" s="23" t="s">
        <v>55</v>
      </c>
      <c r="C50" s="18">
        <f>C51</f>
        <v>0</v>
      </c>
      <c r="D50" s="18">
        <f>D51</f>
        <v>0</v>
      </c>
      <c r="E50" s="18">
        <f t="shared" ref="E50:F50" si="13">E51</f>
        <v>0</v>
      </c>
      <c r="F50" s="18">
        <f t="shared" si="13"/>
        <v>0</v>
      </c>
      <c r="G50" s="47" t="e">
        <f t="shared" si="2"/>
        <v>#DIV/0!</v>
      </c>
    </row>
    <row r="51" spans="1:7" x14ac:dyDescent="0.2">
      <c r="A51" s="19" t="s">
        <v>56</v>
      </c>
      <c r="B51" s="24" t="s">
        <v>57</v>
      </c>
      <c r="C51" s="20"/>
      <c r="D51" s="29">
        <v>0</v>
      </c>
      <c r="E51" s="29">
        <v>0</v>
      </c>
      <c r="F51" s="29">
        <v>0</v>
      </c>
      <c r="G51" s="47" t="e">
        <f t="shared" si="2"/>
        <v>#DIV/0!</v>
      </c>
    </row>
    <row r="52" spans="1:7" ht="21" x14ac:dyDescent="0.2">
      <c r="A52" s="17"/>
      <c r="B52" s="23" t="s">
        <v>58</v>
      </c>
      <c r="C52" s="18"/>
      <c r="D52" s="18">
        <v>0</v>
      </c>
      <c r="E52" s="36">
        <v>0</v>
      </c>
      <c r="F52" s="36">
        <v>0</v>
      </c>
      <c r="G52" s="47" t="e">
        <f t="shared" si="2"/>
        <v>#DIV/0!</v>
      </c>
    </row>
    <row r="53" spans="1:7" ht="24" x14ac:dyDescent="0.2">
      <c r="A53" s="13"/>
      <c r="B53" s="22" t="s">
        <v>59</v>
      </c>
      <c r="C53" s="14"/>
      <c r="D53" s="35"/>
      <c r="E53" s="35"/>
      <c r="F53" s="35"/>
      <c r="G53" s="47" t="e">
        <f t="shared" si="2"/>
        <v>#DIV/0!</v>
      </c>
    </row>
    <row r="54" spans="1:7" ht="21" x14ac:dyDescent="0.2">
      <c r="A54" s="17"/>
      <c r="B54" s="28" t="s">
        <v>60</v>
      </c>
      <c r="C54" s="18"/>
      <c r="D54" s="36">
        <v>0</v>
      </c>
      <c r="E54" s="36"/>
      <c r="F54" s="36"/>
      <c r="G54" s="47" t="e">
        <f t="shared" si="2"/>
        <v>#DIV/0!</v>
      </c>
    </row>
    <row r="55" spans="1:7" ht="21" x14ac:dyDescent="0.2">
      <c r="A55" s="17"/>
      <c r="B55" s="23" t="s">
        <v>61</v>
      </c>
      <c r="C55" s="18">
        <v>0</v>
      </c>
      <c r="D55" s="18">
        <v>0</v>
      </c>
      <c r="E55" s="36"/>
      <c r="F55" s="36"/>
      <c r="G55" s="47" t="e">
        <f t="shared" si="2"/>
        <v>#DIV/0!</v>
      </c>
    </row>
    <row r="56" spans="1:7" s="54" customFormat="1" ht="13.15" customHeight="1" x14ac:dyDescent="0.2">
      <c r="A56" s="48"/>
      <c r="B56" s="48"/>
      <c r="C56" s="49"/>
      <c r="D56" s="50"/>
      <c r="E56" s="51"/>
      <c r="F56" s="52"/>
      <c r="G56" s="53"/>
    </row>
    <row r="57" spans="1:7" s="54" customFormat="1" ht="15" x14ac:dyDescent="0.2">
      <c r="A57" s="55"/>
      <c r="B57" s="56"/>
      <c r="C57" s="49"/>
      <c r="D57" s="50"/>
      <c r="E57" s="51"/>
      <c r="F57" s="51"/>
      <c r="G57" s="53"/>
    </row>
    <row r="58" spans="1:7" s="54" customFormat="1" ht="13.15" customHeight="1" x14ac:dyDescent="0.2">
      <c r="A58" s="71"/>
      <c r="B58" s="71"/>
      <c r="C58" s="49"/>
      <c r="D58" s="49"/>
      <c r="E58" s="51"/>
      <c r="F58" s="51"/>
      <c r="G58" s="53"/>
    </row>
    <row r="59" spans="1:7" x14ac:dyDescent="0.2">
      <c r="C59" s="34">
        <f>D10+D40+D42+D48</f>
        <v>6176.6</v>
      </c>
      <c r="E59" s="26"/>
      <c r="F59" s="26"/>
    </row>
    <row r="60" spans="1:7" x14ac:dyDescent="0.2">
      <c r="C60" s="32"/>
      <c r="D60" s="32"/>
      <c r="E60" s="26"/>
      <c r="F60" s="26"/>
    </row>
    <row r="64" spans="1:7" x14ac:dyDescent="0.2">
      <c r="E64" s="8"/>
    </row>
  </sheetData>
  <mergeCells count="10">
    <mergeCell ref="A58:B58"/>
    <mergeCell ref="A2:F2"/>
    <mergeCell ref="A3:F3"/>
    <mergeCell ref="A5:A7"/>
    <mergeCell ref="F6:F7"/>
    <mergeCell ref="E6:E7"/>
    <mergeCell ref="E5:F5"/>
    <mergeCell ref="D5:D7"/>
    <mergeCell ref="C5:C7"/>
    <mergeCell ref="B5:B7"/>
  </mergeCells>
  <phoneticPr fontId="0" type="noConversion"/>
  <printOptions horizontalCentered="1"/>
  <pageMargins left="0.81" right="0.19685039370078741" top="0.87" bottom="0.35433070866141736" header="0.61" footer="0.19685039370078741"/>
  <pageSetup paperSize="9" scale="97" fitToHeight="0" orientation="portrait" r:id="rId1"/>
  <headerFooter alignWithMargins="0">
    <oddFooter>&amp;R&amp;8&amp;С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рус</vt:lpstr>
      <vt:lpstr>рус!Заголовки_для_печати</vt:lpstr>
      <vt:lpstr>рус!Область_печати</vt:lpstr>
    </vt:vector>
  </TitlesOfParts>
  <Company>RR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2026-08-10T05:23:18Z</cp:lastPrinted>
  <dcterms:created xsi:type="dcterms:W3CDTF">2003-05-20T10:03:43Z</dcterms:created>
  <dcterms:modified xsi:type="dcterms:W3CDTF">2026-08-10T13:18:16Z</dcterms:modified>
</cp:coreProperties>
</file>