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35" i="1" l="1"/>
  <c r="K36" i="1"/>
  <c r="K37" i="1"/>
  <c r="K31" i="1"/>
  <c r="K32" i="1"/>
  <c r="K33" i="1"/>
  <c r="K34" i="1"/>
  <c r="I15" i="1"/>
  <c r="I14" i="1" s="1"/>
  <c r="H15" i="1"/>
  <c r="G15" i="1"/>
  <c r="K30" i="1"/>
  <c r="F15" i="1"/>
  <c r="K26" i="1"/>
  <c r="K27" i="1"/>
  <c r="K41" i="1" l="1"/>
  <c r="K42" i="1"/>
  <c r="K43" i="1"/>
  <c r="K38" i="1"/>
  <c r="K39" i="1"/>
  <c r="K40" i="1"/>
  <c r="J15" i="1" l="1"/>
  <c r="K17" i="1" l="1"/>
  <c r="K18" i="1"/>
  <c r="K19" i="1"/>
  <c r="K20" i="1"/>
  <c r="K21" i="1"/>
  <c r="K22" i="1"/>
  <c r="K23" i="1"/>
  <c r="K24" i="1"/>
  <c r="K25" i="1"/>
  <c r="K28" i="1"/>
  <c r="K29" i="1"/>
  <c r="K44" i="1" l="1"/>
  <c r="K45" i="1"/>
  <c r="K46" i="1"/>
  <c r="K15" i="1" l="1"/>
  <c r="J14" i="1"/>
  <c r="J13" i="1" s="1"/>
  <c r="G14" i="1" l="1"/>
  <c r="G13" i="1" s="1"/>
  <c r="H14" i="1"/>
  <c r="H13" i="1" s="1"/>
  <c r="I13" i="1"/>
  <c r="K13" i="1" l="1"/>
  <c r="K14" i="1"/>
  <c r="F14" i="1"/>
  <c r="F13" i="1" s="1"/>
  <c r="K16" i="1" l="1"/>
  <c r="F47" i="1" l="1"/>
  <c r="J47" i="1"/>
  <c r="I47" i="1"/>
  <c r="G47" i="1" l="1"/>
  <c r="H47" i="1"/>
  <c r="K47" i="1" l="1"/>
</calcChain>
</file>

<file path=xl/sharedStrings.xml><?xml version="1.0" encoding="utf-8"?>
<sst xmlns="http://schemas.openxmlformats.org/spreadsheetml/2006/main" count="68" uniqueCount="52">
  <si>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</si>
  <si>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</si>
  <si>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</si>
  <si>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</si>
  <si>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</si>
  <si>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</si>
  <si>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</si>
  <si>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</si>
  <si>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</si>
  <si>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</si>
  <si>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</si>
  <si>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</si>
  <si>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</si>
  <si>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</si>
  <si>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</si>
  <si>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</si>
  <si>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</si>
  <si>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</si>
  <si>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</si>
  <si>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</si>
  <si>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</si>
  <si>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</si>
  <si>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</si>
  <si>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</si>
  <si>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</si>
  <si>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</si>
  <si>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</si>
  <si>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</si>
  <si>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</si>
  <si>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</si>
  <si>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</si>
  <si>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</si>
  <si>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</si>
  <si>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</si>
  <si>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</si>
  <si>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</si>
  <si>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</si>
  <si>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</si>
  <si>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</si>
  <si>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</si>
  <si>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</si>
  <si>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</si>
  <si>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</si>
  <si>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</si>
  <si>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</si>
  <si>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</si>
  <si>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</si>
  <si>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</si>
  <si>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</si>
  <si>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</si>
  <si>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31.07.2026 жылға арналған
4-20 нысаның кассалық атқарылуы туралы есеп</t>
  </si>
  <si>
    <t>Байланыс қызметтеріне ақы төлеу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</si>
</sst>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0"/>
  <sheetViews>
    <sheetView tabSelected="1" topLeftCell="A2" zoomScale="80" zoomScaleNormal="80" workbookViewId="0">
      <selection activeCell="F16" sqref="F16:J4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5" t="s">
        <v>50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9" t="s">
        <v>31</v>
      </c>
      <c r="B6" s="40"/>
      <c r="C6" s="40"/>
      <c r="D6" s="40"/>
      <c r="E6" s="40"/>
      <c r="F6" s="39" t="s">
        <v>0</v>
      </c>
      <c r="G6" s="40"/>
    </row>
    <row r="7" spans="1:11" x14ac:dyDescent="0.25">
      <c r="A7" s="39" t="s">
        <v>32</v>
      </c>
      <c r="B7" s="40"/>
      <c r="C7" s="40"/>
      <c r="D7" s="40"/>
      <c r="E7" s="40"/>
      <c r="F7" s="39" t="s">
        <v>1</v>
      </c>
      <c r="G7" s="40"/>
    </row>
    <row r="8" spans="1:11" ht="15.75" customHeight="1" x14ac:dyDescent="0.25">
      <c r="A8" s="39" t="s">
        <v>33</v>
      </c>
      <c r="B8" s="40"/>
      <c r="C8" s="40"/>
      <c r="D8" s="40"/>
      <c r="E8" s="40"/>
      <c r="F8" s="39" t="s">
        <v>2</v>
      </c>
      <c r="G8" s="39"/>
      <c r="H8" s="39"/>
      <c r="I8" s="39"/>
    </row>
    <row r="11" spans="1:11" ht="33" customHeight="1" x14ac:dyDescent="0.25">
      <c r="A11" s="41" t="s">
        <v>3</v>
      </c>
      <c r="B11" s="42"/>
      <c r="C11" s="42"/>
      <c r="D11" s="42"/>
      <c r="E11" s="41" t="s">
        <v>4</v>
      </c>
      <c r="F11" s="36" t="s">
        <v>5</v>
      </c>
      <c r="G11" s="38"/>
      <c r="H11" s="13" t="s">
        <v>6</v>
      </c>
      <c r="I11" s="36" t="s">
        <v>7</v>
      </c>
      <c r="J11" s="37"/>
      <c r="K11" s="4" t="s">
        <v>8</v>
      </c>
    </row>
    <row r="12" spans="1:11" ht="40.5" customHeight="1" x14ac:dyDescent="0.25">
      <c r="A12" s="5"/>
      <c r="B12" s="5"/>
      <c r="C12" s="5"/>
      <c r="D12" s="5"/>
      <c r="E12" s="42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F14+F32+F35+F38+F41+F44</f>
        <v>191542.2</v>
      </c>
      <c r="G13" s="14">
        <f t="shared" ref="G13:J13" si="0">G14+G32+G35+G38+G41+G44</f>
        <v>138576.09999999998</v>
      </c>
      <c r="H13" s="14">
        <f t="shared" si="0"/>
        <v>129570.58299999998</v>
      </c>
      <c r="I13" s="14">
        <f t="shared" si="0"/>
        <v>19869.236999999997</v>
      </c>
      <c r="J13" s="14">
        <f t="shared" si="0"/>
        <v>9005.5149999999994</v>
      </c>
      <c r="K13" s="14">
        <f>H13/G13*100</f>
        <v>93.50139237574156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25158.899999999998</v>
      </c>
      <c r="H14" s="14">
        <f>H15</f>
        <v>25153.305000000004</v>
      </c>
      <c r="I14" s="14">
        <f>I15</f>
        <v>7814.0109999999995</v>
      </c>
      <c r="J14" s="18">
        <f>J15</f>
        <v>5.5939999999999994</v>
      </c>
      <c r="K14" s="19">
        <f>H14/G14*100</f>
        <v>99.977761348866622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F16+F17+F18+F19+F20+F21+F22+F23+F24+F25+F26+F27+F28+F29+F30+F31</f>
        <v>33266</v>
      </c>
      <c r="G15" s="14">
        <f>G16+G17+G18+G19+G20+G21+G22+G23+G24+G25+G26+G27+G28+G29+G30+G31</f>
        <v>25158.899999999998</v>
      </c>
      <c r="H15" s="14">
        <f>H16+H17+H18+H19+H20+H21+H22+H23+H24+H25+H26+H27+H28+H29+H30+H31</f>
        <v>25153.305000000004</v>
      </c>
      <c r="I15" s="14">
        <f>I16+I17+I18+I19+I20+I21+I22+I23+I24+I25+I26+I27+I28+I29+I30+I31</f>
        <v>7814.0109999999995</v>
      </c>
      <c r="J15" s="14">
        <f>J16+J17+J18+J19+J20+J21+J22+J23+J24+J25+J26+J28+J29+J30+J31</f>
        <v>5.5939999999999994</v>
      </c>
      <c r="K15" s="19">
        <f>H15/G15*100</f>
        <v>99.977761348866622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14890.2</v>
      </c>
      <c r="G16" s="9">
        <v>9675</v>
      </c>
      <c r="H16" s="14">
        <v>9674.4969999999994</v>
      </c>
      <c r="I16" s="14">
        <v>5215.7030000000004</v>
      </c>
      <c r="J16" s="14">
        <v>0.503</v>
      </c>
      <c r="K16" s="25">
        <f t="shared" ref="K16:K46" si="1">H16/G16*100</f>
        <v>99.994801033591727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5664.6</v>
      </c>
      <c r="G17" s="9">
        <v>5664.6</v>
      </c>
      <c r="H17" s="14">
        <v>5664.5469999999996</v>
      </c>
      <c r="I17" s="14">
        <v>5.2999999999999999E-2</v>
      </c>
      <c r="J17" s="14">
        <v>5.2999999999999999E-2</v>
      </c>
      <c r="K17" s="25">
        <f t="shared" si="1"/>
        <v>99.999064364650621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2642.5</v>
      </c>
      <c r="G18" s="9">
        <v>2642.5</v>
      </c>
      <c r="H18" s="14">
        <v>2642.4879999999998</v>
      </c>
      <c r="I18" s="14">
        <v>1.2E-2</v>
      </c>
      <c r="J18" s="14">
        <v>1.2E-2</v>
      </c>
      <c r="K18" s="25">
        <f t="shared" si="1"/>
        <v>99.999545884578993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341.1</v>
      </c>
      <c r="H19" s="14">
        <v>341.00700000000001</v>
      </c>
      <c r="I19" s="14">
        <v>94.593000000000004</v>
      </c>
      <c r="J19" s="14">
        <v>9.2999999999999999E-2</v>
      </c>
      <c r="K19" s="25">
        <f t="shared" si="1"/>
        <v>99.972735268249778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991.9</v>
      </c>
      <c r="G20" s="9">
        <v>961.9</v>
      </c>
      <c r="H20" s="14">
        <v>961.899</v>
      </c>
      <c r="I20" s="14">
        <v>30</v>
      </c>
      <c r="J20" s="14">
        <v>0</v>
      </c>
      <c r="K20" s="25">
        <f t="shared" si="1"/>
        <v>99.999896039089307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812.8</v>
      </c>
      <c r="G21" s="9">
        <v>586.1</v>
      </c>
      <c r="H21" s="14">
        <v>582.84100000000001</v>
      </c>
      <c r="I21" s="14">
        <v>229.959</v>
      </c>
      <c r="J21" s="14">
        <v>3.2589999999999999</v>
      </c>
      <c r="K21" s="25">
        <f t="shared" si="1"/>
        <v>99.443951544105104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456</v>
      </c>
      <c r="H22" s="14">
        <v>456</v>
      </c>
      <c r="I22" s="14">
        <v>117.8</v>
      </c>
      <c r="J22" s="14">
        <v>0</v>
      </c>
      <c r="K22" s="25">
        <f t="shared" si="1"/>
        <v>100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4984.2</v>
      </c>
      <c r="G23" s="9">
        <v>3600.2</v>
      </c>
      <c r="H23" s="14">
        <v>3599.8870000000002</v>
      </c>
      <c r="I23" s="14">
        <v>1384.3130000000001</v>
      </c>
      <c r="J23" s="14">
        <v>0.313</v>
      </c>
      <c r="K23" s="25">
        <f t="shared" si="1"/>
        <v>99.991306038553418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421.3</v>
      </c>
      <c r="H24" s="14">
        <v>421.08699999999999</v>
      </c>
      <c r="I24" s="14">
        <v>163.01300000000001</v>
      </c>
      <c r="J24" s="14">
        <v>0.21299999999999999</v>
      </c>
      <c r="K24" s="25">
        <f t="shared" si="1"/>
        <v>99.94944220270591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490.2</v>
      </c>
      <c r="G25" s="9">
        <v>169.1</v>
      </c>
      <c r="H25" s="14">
        <v>169.07</v>
      </c>
      <c r="I25" s="14">
        <v>321.13</v>
      </c>
      <c r="J25" s="14">
        <v>0.03</v>
      </c>
      <c r="K25" s="25">
        <f t="shared" si="1"/>
        <v>99.982259018332343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190</v>
      </c>
      <c r="G26" s="9">
        <v>70.099999999999994</v>
      </c>
      <c r="H26" s="14">
        <v>70</v>
      </c>
      <c r="I26" s="14">
        <v>119.999</v>
      </c>
      <c r="J26" s="14">
        <v>0.1</v>
      </c>
      <c r="K26" s="25">
        <f t="shared" si="1"/>
        <v>99.857346647646224</v>
      </c>
    </row>
    <row r="27" spans="1:11" s="33" customFormat="1" ht="19.149999999999999" customHeight="1" x14ac:dyDescent="0.25">
      <c r="A27" s="34"/>
      <c r="B27" s="34"/>
      <c r="C27" s="34"/>
      <c r="D27" s="7">
        <v>152</v>
      </c>
      <c r="E27" s="8" t="s">
        <v>51</v>
      </c>
      <c r="F27" s="9">
        <v>23.2</v>
      </c>
      <c r="G27" s="9">
        <v>23.2</v>
      </c>
      <c r="H27" s="14">
        <v>23.2</v>
      </c>
      <c r="I27" s="14">
        <v>0</v>
      </c>
      <c r="J27" s="14">
        <v>0</v>
      </c>
      <c r="K27" s="25">
        <f t="shared" si="1"/>
        <v>100</v>
      </c>
    </row>
    <row r="28" spans="1:11" ht="28.9" customHeight="1" x14ac:dyDescent="0.25">
      <c r="A28" s="5"/>
      <c r="B28" s="5"/>
      <c r="C28" s="5"/>
      <c r="D28" s="7">
        <v>158</v>
      </c>
      <c r="E28" s="8" t="s">
        <v>23</v>
      </c>
      <c r="F28" s="9">
        <v>352</v>
      </c>
      <c r="G28" s="9">
        <v>196.9</v>
      </c>
      <c r="H28" s="14">
        <v>196.88200000000001</v>
      </c>
      <c r="I28" s="14">
        <v>3.2360000000000002</v>
      </c>
      <c r="J28" s="14">
        <v>1.7999999999999999E-2</v>
      </c>
      <c r="K28" s="25">
        <f t="shared" si="1"/>
        <v>99.990858303707469</v>
      </c>
    </row>
    <row r="29" spans="1:11" ht="34.5" customHeight="1" x14ac:dyDescent="0.25">
      <c r="A29" s="5"/>
      <c r="B29" s="5"/>
      <c r="C29" s="5"/>
      <c r="D29" s="7">
        <v>159</v>
      </c>
      <c r="E29" s="8" t="s">
        <v>24</v>
      </c>
      <c r="F29" s="9">
        <v>380.4</v>
      </c>
      <c r="G29" s="9">
        <v>100.4</v>
      </c>
      <c r="H29" s="14">
        <v>100.4</v>
      </c>
      <c r="I29" s="14">
        <v>133.19999999999999</v>
      </c>
      <c r="J29" s="14">
        <v>0</v>
      </c>
      <c r="K29" s="25">
        <f t="shared" si="1"/>
        <v>100</v>
      </c>
    </row>
    <row r="30" spans="1:11" ht="28.9" customHeight="1" x14ac:dyDescent="0.25">
      <c r="A30" s="5"/>
      <c r="B30" s="5"/>
      <c r="C30" s="5"/>
      <c r="D30" s="7">
        <v>161</v>
      </c>
      <c r="E30" s="8" t="s">
        <v>25</v>
      </c>
      <c r="F30" s="9">
        <v>249.5</v>
      </c>
      <c r="G30" s="9">
        <v>249.5</v>
      </c>
      <c r="H30" s="14">
        <v>249.5</v>
      </c>
      <c r="I30" s="14">
        <v>0</v>
      </c>
      <c r="J30" s="14">
        <v>0</v>
      </c>
      <c r="K30" s="25">
        <f t="shared" si="1"/>
        <v>100</v>
      </c>
    </row>
    <row r="31" spans="1:11" s="30" customFormat="1" ht="28.9" customHeight="1" x14ac:dyDescent="0.25">
      <c r="A31" s="31"/>
      <c r="B31" s="31"/>
      <c r="C31" s="31"/>
      <c r="D31" s="7">
        <v>169</v>
      </c>
      <c r="E31" s="8" t="s">
        <v>49</v>
      </c>
      <c r="F31" s="9">
        <v>1</v>
      </c>
      <c r="G31" s="9">
        <v>1</v>
      </c>
      <c r="H31" s="14">
        <v>0</v>
      </c>
      <c r="I31" s="14">
        <v>1</v>
      </c>
      <c r="J31" s="18">
        <v>1</v>
      </c>
      <c r="K31" s="25">
        <f t="shared" si="1"/>
        <v>0</v>
      </c>
    </row>
    <row r="32" spans="1:11" s="23" customFormat="1" ht="47.25" customHeight="1" x14ac:dyDescent="0.25">
      <c r="A32" s="24"/>
      <c r="B32" s="29" t="s">
        <v>35</v>
      </c>
      <c r="C32" s="24"/>
      <c r="D32" s="7"/>
      <c r="E32" s="8" t="s">
        <v>41</v>
      </c>
      <c r="F32" s="9">
        <v>55641</v>
      </c>
      <c r="G32" s="9">
        <v>29451</v>
      </c>
      <c r="H32" s="14">
        <v>25476.531999999999</v>
      </c>
      <c r="I32" s="14">
        <v>7674.5349999999999</v>
      </c>
      <c r="J32" s="18">
        <v>3974.4679999999998</v>
      </c>
      <c r="K32" s="25">
        <f t="shared" si="1"/>
        <v>86.504811381616918</v>
      </c>
    </row>
    <row r="33" spans="1:11" s="23" customFormat="1" ht="48.75" customHeight="1" x14ac:dyDescent="0.25">
      <c r="A33" s="24"/>
      <c r="B33" s="24"/>
      <c r="C33" s="29" t="s">
        <v>37</v>
      </c>
      <c r="D33" s="7"/>
      <c r="E33" s="8" t="s">
        <v>41</v>
      </c>
      <c r="F33" s="9">
        <v>55641</v>
      </c>
      <c r="G33" s="9">
        <v>29451</v>
      </c>
      <c r="H33" s="14">
        <v>25476.531999999999</v>
      </c>
      <c r="I33" s="14">
        <v>7674.5349999999999</v>
      </c>
      <c r="J33" s="18">
        <v>3974.4679999999998</v>
      </c>
      <c r="K33" s="25">
        <f t="shared" si="1"/>
        <v>86.504811381616918</v>
      </c>
    </row>
    <row r="34" spans="1:11" s="23" customFormat="1" ht="30" customHeight="1" x14ac:dyDescent="0.25">
      <c r="A34" s="24"/>
      <c r="B34" s="24"/>
      <c r="C34" s="28"/>
      <c r="D34" s="7">
        <v>159</v>
      </c>
      <c r="E34" s="8" t="s">
        <v>24</v>
      </c>
      <c r="F34" s="9">
        <v>55641</v>
      </c>
      <c r="G34" s="9">
        <v>29451</v>
      </c>
      <c r="H34" s="14">
        <v>25476.531999999999</v>
      </c>
      <c r="I34" s="14">
        <v>7674.5349999999999</v>
      </c>
      <c r="J34" s="18">
        <v>3974.4679999999998</v>
      </c>
      <c r="K34" s="25">
        <f t="shared" si="1"/>
        <v>86.504811381616918</v>
      </c>
    </row>
    <row r="35" spans="1:11" s="23" customFormat="1" ht="33" customHeight="1" x14ac:dyDescent="0.25">
      <c r="A35" s="24"/>
      <c r="B35" s="29" t="s">
        <v>38</v>
      </c>
      <c r="C35" s="24"/>
      <c r="D35" s="7"/>
      <c r="E35" s="8" t="s">
        <v>42</v>
      </c>
      <c r="F35" s="9">
        <v>27000</v>
      </c>
      <c r="G35" s="9">
        <v>10896</v>
      </c>
      <c r="H35" s="14">
        <v>6575.9989999999998</v>
      </c>
      <c r="I35" s="14">
        <v>3724.1379999999999</v>
      </c>
      <c r="J35" s="18">
        <v>4320</v>
      </c>
      <c r="K35" s="25">
        <f t="shared" si="1"/>
        <v>60.352413729809108</v>
      </c>
    </row>
    <row r="36" spans="1:11" s="23" customFormat="1" ht="33" customHeight="1" x14ac:dyDescent="0.25">
      <c r="A36" s="24"/>
      <c r="B36" s="24"/>
      <c r="C36" s="29" t="s">
        <v>37</v>
      </c>
      <c r="D36" s="7"/>
      <c r="E36" s="8" t="s">
        <v>42</v>
      </c>
      <c r="F36" s="9">
        <v>27000</v>
      </c>
      <c r="G36" s="9">
        <v>10896</v>
      </c>
      <c r="H36" s="14">
        <v>6575.9989999999998</v>
      </c>
      <c r="I36" s="14">
        <v>3724.1379999999999</v>
      </c>
      <c r="J36" s="18">
        <v>4320</v>
      </c>
      <c r="K36" s="25">
        <f t="shared" si="1"/>
        <v>60.352413729809108</v>
      </c>
    </row>
    <row r="37" spans="1:11" s="23" customFormat="1" ht="32.25" customHeight="1" x14ac:dyDescent="0.25">
      <c r="A37" s="24"/>
      <c r="B37" s="24"/>
      <c r="C37" s="28"/>
      <c r="D37" s="7">
        <v>159</v>
      </c>
      <c r="E37" s="8" t="s">
        <v>24</v>
      </c>
      <c r="F37" s="9">
        <v>27000</v>
      </c>
      <c r="G37" s="9">
        <v>10896</v>
      </c>
      <c r="H37" s="14">
        <v>6575.9989999999998</v>
      </c>
      <c r="I37" s="14">
        <v>3724.1379999999999</v>
      </c>
      <c r="J37" s="18">
        <v>4320</v>
      </c>
      <c r="K37" s="25">
        <f t="shared" si="1"/>
        <v>60.352413729809108</v>
      </c>
    </row>
    <row r="38" spans="1:11" s="23" customFormat="1" ht="34.5" customHeight="1" x14ac:dyDescent="0.25">
      <c r="A38" s="24"/>
      <c r="B38" s="29" t="s">
        <v>39</v>
      </c>
      <c r="C38" s="24"/>
      <c r="D38" s="7"/>
      <c r="E38" s="8" t="s">
        <v>43</v>
      </c>
      <c r="F38" s="9">
        <v>1360</v>
      </c>
      <c r="G38" s="9">
        <v>809</v>
      </c>
      <c r="H38" s="14">
        <v>428.24200000000002</v>
      </c>
      <c r="I38" s="14">
        <v>187.58699999999999</v>
      </c>
      <c r="J38" s="18">
        <v>380.75799999999998</v>
      </c>
      <c r="K38" s="25">
        <f t="shared" si="1"/>
        <v>52.934734239802225</v>
      </c>
    </row>
    <row r="39" spans="1:11" s="23" customFormat="1" ht="30.75" customHeight="1" x14ac:dyDescent="0.25">
      <c r="A39" s="24"/>
      <c r="B39" s="24"/>
      <c r="C39" s="29" t="s">
        <v>37</v>
      </c>
      <c r="D39" s="7"/>
      <c r="E39" s="8" t="s">
        <v>43</v>
      </c>
      <c r="F39" s="9">
        <v>1360</v>
      </c>
      <c r="G39" s="9">
        <v>809</v>
      </c>
      <c r="H39" s="14">
        <v>428.24200000000002</v>
      </c>
      <c r="I39" s="14">
        <v>187.58699999999999</v>
      </c>
      <c r="J39" s="18">
        <v>380.75799999999998</v>
      </c>
      <c r="K39" s="25">
        <f t="shared" si="1"/>
        <v>52.934734239802225</v>
      </c>
    </row>
    <row r="40" spans="1:11" s="23" customFormat="1" ht="32.25" customHeight="1" x14ac:dyDescent="0.25">
      <c r="A40" s="24"/>
      <c r="B40" s="24"/>
      <c r="C40" s="28"/>
      <c r="D40" s="7">
        <v>159</v>
      </c>
      <c r="E40" s="8" t="s">
        <v>24</v>
      </c>
      <c r="F40" s="9">
        <v>1360</v>
      </c>
      <c r="G40" s="9">
        <v>809</v>
      </c>
      <c r="H40" s="14">
        <v>428.24200000000002</v>
      </c>
      <c r="I40" s="14">
        <v>187.58699999999999</v>
      </c>
      <c r="J40" s="18">
        <v>380.75799999999998</v>
      </c>
      <c r="K40" s="25">
        <f t="shared" si="1"/>
        <v>52.934734239802225</v>
      </c>
    </row>
    <row r="41" spans="1:11" s="23" customFormat="1" ht="48" customHeight="1" x14ac:dyDescent="0.25">
      <c r="A41" s="24"/>
      <c r="B41" s="29" t="s">
        <v>40</v>
      </c>
      <c r="C41" s="24"/>
      <c r="D41" s="7"/>
      <c r="E41" s="8" t="s">
        <v>44</v>
      </c>
      <c r="F41" s="9">
        <v>3400</v>
      </c>
      <c r="G41" s="9">
        <v>1386</v>
      </c>
      <c r="H41" s="14">
        <v>1061.3050000000001</v>
      </c>
      <c r="I41" s="14">
        <v>468.96600000000001</v>
      </c>
      <c r="J41" s="18">
        <v>324.69499999999999</v>
      </c>
      <c r="K41" s="25">
        <f t="shared" si="1"/>
        <v>76.573232323232332</v>
      </c>
    </row>
    <row r="42" spans="1:11" s="23" customFormat="1" ht="48.75" customHeight="1" x14ac:dyDescent="0.25">
      <c r="A42" s="24"/>
      <c r="B42" s="24"/>
      <c r="C42" s="29" t="s">
        <v>37</v>
      </c>
      <c r="D42" s="7"/>
      <c r="E42" s="8" t="s">
        <v>44</v>
      </c>
      <c r="F42" s="9">
        <v>3400</v>
      </c>
      <c r="G42" s="9">
        <v>1386</v>
      </c>
      <c r="H42" s="14">
        <v>1061.3050000000001</v>
      </c>
      <c r="I42" s="14">
        <v>468.96600000000001</v>
      </c>
      <c r="J42" s="18">
        <v>324.69499999999999</v>
      </c>
      <c r="K42" s="25">
        <f t="shared" si="1"/>
        <v>76.573232323232332</v>
      </c>
    </row>
    <row r="43" spans="1:11" s="23" customFormat="1" ht="33" customHeight="1" x14ac:dyDescent="0.25">
      <c r="A43" s="24"/>
      <c r="B43" s="24"/>
      <c r="C43" s="28"/>
      <c r="D43" s="7">
        <v>159</v>
      </c>
      <c r="E43" s="8" t="s">
        <v>24</v>
      </c>
      <c r="F43" s="9">
        <v>3400</v>
      </c>
      <c r="G43" s="9">
        <v>1386</v>
      </c>
      <c r="H43" s="14">
        <v>1061.3050000000001</v>
      </c>
      <c r="I43" s="14">
        <v>468.96600000000001</v>
      </c>
      <c r="J43" s="18">
        <v>324.69499999999999</v>
      </c>
      <c r="K43" s="25">
        <f t="shared" si="1"/>
        <v>76.573232323232332</v>
      </c>
    </row>
    <row r="44" spans="1:11" s="26" customFormat="1" ht="81" customHeight="1" x14ac:dyDescent="0.25">
      <c r="A44" s="27"/>
      <c r="B44" s="29" t="s">
        <v>45</v>
      </c>
      <c r="C44" s="29"/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1"/>
        <v>100</v>
      </c>
    </row>
    <row r="45" spans="1:11" s="26" customFormat="1" ht="84.75" customHeight="1" x14ac:dyDescent="0.25">
      <c r="A45" s="27"/>
      <c r="B45" s="29"/>
      <c r="C45" s="29" t="s">
        <v>37</v>
      </c>
      <c r="D45" s="32"/>
      <c r="E45" s="8" t="s">
        <v>47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1"/>
        <v>100</v>
      </c>
    </row>
    <row r="46" spans="1:11" s="26" customFormat="1" ht="33" customHeight="1" x14ac:dyDescent="0.25">
      <c r="A46" s="27"/>
      <c r="B46" s="29"/>
      <c r="C46" s="29"/>
      <c r="D46" s="32" t="s">
        <v>46</v>
      </c>
      <c r="E46" s="8" t="s">
        <v>48</v>
      </c>
      <c r="F46" s="9">
        <v>70875.199999999997</v>
      </c>
      <c r="G46" s="9">
        <v>70875.199999999997</v>
      </c>
      <c r="H46" s="14">
        <v>70875.199999999997</v>
      </c>
      <c r="I46" s="14">
        <v>0</v>
      </c>
      <c r="J46" s="18">
        <v>0</v>
      </c>
      <c r="K46" s="25">
        <f t="shared" si="1"/>
        <v>100</v>
      </c>
    </row>
    <row r="47" spans="1:11" x14ac:dyDescent="0.25">
      <c r="A47" s="5"/>
      <c r="B47" s="5"/>
      <c r="C47" s="5"/>
      <c r="D47" s="5"/>
      <c r="E47" s="8" t="s">
        <v>26</v>
      </c>
      <c r="F47" s="9">
        <f>F13</f>
        <v>191542.2</v>
      </c>
      <c r="G47" s="9">
        <f>G13</f>
        <v>138576.09999999998</v>
      </c>
      <c r="H47" s="14">
        <f>H13</f>
        <v>129570.58299999998</v>
      </c>
      <c r="I47" s="14">
        <f>I13</f>
        <v>19869.236999999997</v>
      </c>
      <c r="J47" s="18">
        <f>J13</f>
        <v>9005.5149999999994</v>
      </c>
      <c r="K47" s="10">
        <f>H47/G47*100</f>
        <v>93.50139237574156</v>
      </c>
    </row>
    <row r="50" spans="1:10" x14ac:dyDescent="0.25">
      <c r="A50" s="39" t="s">
        <v>27</v>
      </c>
      <c r="B50" s="40"/>
      <c r="C50" s="40"/>
      <c r="D50" s="40"/>
      <c r="E50" s="40"/>
      <c r="F50" s="40"/>
      <c r="G50" s="40"/>
      <c r="H50" s="40"/>
      <c r="I50" s="40"/>
      <c r="J50" s="40"/>
    </row>
  </sheetData>
  <mergeCells count="12">
    <mergeCell ref="A3:J4"/>
    <mergeCell ref="I11:J11"/>
    <mergeCell ref="F11:G11"/>
    <mergeCell ref="A8:E8"/>
    <mergeCell ref="A50:J50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2026-09-07T12:19:59Z</dcterms:modified>
</cp:coreProperties>
</file>