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15" firstSheet="4" activeTab="4"/>
  </bookViews>
  <sheets>
    <sheet name="2.3.1 от 31.01.22" sheetId="1" state="hidden" r:id="rId1"/>
    <sheet name="2.3.1 от 31.12.21" sheetId="2" state="hidden" r:id="rId2"/>
    <sheet name="разница ИПР " sheetId="4" state="hidden" r:id="rId3"/>
    <sheet name="по 2.3.1.1 ИПР на 01.06.2022" sheetId="5" state="hidden" r:id="rId4"/>
    <sheet name="ИПР РК 01.09.2026 г." sheetId="10" r:id="rId5"/>
  </sheets>
  <definedNames>
    <definedName name="JR_PAGE_ANCHOR_0_1">'2.3.1 от 31.01.22'!$A$1</definedName>
    <definedName name="_xlnm.Print_Area" localSheetId="0">'2.3.1 от 31.01.22'!$A$1:$DR$24</definedName>
    <definedName name="_xlnm.Print_Area" localSheetId="1">'2.3.1 от 31.12.21'!$A$1:$DR$23</definedName>
    <definedName name="_xlnm.Print_Area" localSheetId="3">'по 2.3.1.1 ИПР на 01.06.2022'!$A$1:$AB$27</definedName>
    <definedName name="_xlnm.Print_Area" localSheetId="2">'разница ИПР '!$A$1:$EX$24</definedName>
  </definedNames>
  <calcPr calcId="152511"/>
</workbook>
</file>

<file path=xl/calcChain.xml><?xml version="1.0" encoding="utf-8"?>
<calcChain xmlns="http://schemas.openxmlformats.org/spreadsheetml/2006/main">
  <c r="T29" i="10" l="1"/>
  <c r="AC29" i="10"/>
  <c r="Z29" i="10"/>
  <c r="W29" i="10"/>
  <c r="K29" i="10"/>
  <c r="H29" i="10"/>
  <c r="E29" i="10"/>
  <c r="N29" i="10"/>
  <c r="Q29" i="10" l="1"/>
  <c r="Z26" i="10" l="1"/>
  <c r="W26" i="10"/>
  <c r="T26" i="10"/>
  <c r="Q26" i="10"/>
  <c r="N26" i="10"/>
  <c r="K26" i="10"/>
  <c r="H26" i="10"/>
  <c r="E26" i="10"/>
  <c r="AC26" i="10" l="1"/>
  <c r="Y30" i="10" l="1"/>
  <c r="X30" i="10"/>
  <c r="V30" i="10"/>
  <c r="U30" i="10"/>
  <c r="S30" i="10"/>
  <c r="R30" i="10"/>
  <c r="P30" i="10"/>
  <c r="O30" i="10"/>
  <c r="M30" i="10"/>
  <c r="L30" i="10"/>
  <c r="J30" i="10"/>
  <c r="I30" i="10"/>
  <c r="G30" i="10"/>
  <c r="F27" i="10"/>
  <c r="D30" i="10"/>
  <c r="C30" i="10"/>
  <c r="F30" i="10" l="1"/>
  <c r="C27" i="10"/>
  <c r="O27" i="10"/>
  <c r="D27" i="10"/>
  <c r="V27" i="10"/>
  <c r="L27" i="10"/>
  <c r="R27" i="10"/>
  <c r="X27" i="10"/>
  <c r="I27" i="10"/>
  <c r="U27" i="10"/>
  <c r="J27" i="10"/>
  <c r="P27" i="10"/>
  <c r="G27" i="10"/>
  <c r="M27" i="10"/>
  <c r="S27" i="10"/>
  <c r="Y27" i="10"/>
  <c r="AA30" i="10"/>
  <c r="AB30" i="10"/>
  <c r="AB27" i="10" l="1"/>
  <c r="AA27" i="10"/>
  <c r="S5" i="5" l="1"/>
  <c r="S6" i="5"/>
  <c r="S8" i="5"/>
  <c r="S7" i="5"/>
  <c r="S9" i="5"/>
  <c r="S10" i="5"/>
  <c r="S11" i="5"/>
  <c r="S12" i="5"/>
  <c r="S13" i="5"/>
  <c r="S14" i="5"/>
  <c r="S16" i="5"/>
  <c r="S15" i="5"/>
  <c r="S18" i="5"/>
  <c r="S17" i="5"/>
  <c r="S19" i="5"/>
  <c r="S20" i="5"/>
  <c r="S4" i="5"/>
  <c r="V5" i="5"/>
  <c r="V6" i="5"/>
  <c r="V8" i="5"/>
  <c r="V7" i="5"/>
  <c r="V9" i="5"/>
  <c r="V10" i="5"/>
  <c r="V11" i="5"/>
  <c r="V12" i="5"/>
  <c r="V13" i="5"/>
  <c r="V14" i="5"/>
  <c r="V16" i="5"/>
  <c r="V15" i="5"/>
  <c r="V18" i="5"/>
  <c r="V17" i="5"/>
  <c r="V19" i="5"/>
  <c r="V20" i="5"/>
  <c r="V4" i="5"/>
  <c r="Y5" i="5"/>
  <c r="Y6" i="5"/>
  <c r="Y8" i="5"/>
  <c r="Y7" i="5"/>
  <c r="Y9" i="5"/>
  <c r="Y10" i="5"/>
  <c r="Y11" i="5"/>
  <c r="Y12" i="5"/>
  <c r="Y13" i="5"/>
  <c r="Y14" i="5"/>
  <c r="Y16" i="5"/>
  <c r="Y15" i="5"/>
  <c r="Y18" i="5"/>
  <c r="Y17" i="5"/>
  <c r="Y19" i="5"/>
  <c r="Y20" i="5"/>
  <c r="Y4" i="5"/>
  <c r="P5" i="5"/>
  <c r="P6" i="5"/>
  <c r="P8" i="5"/>
  <c r="P7" i="5"/>
  <c r="P9" i="5"/>
  <c r="P10" i="5"/>
  <c r="P11" i="5"/>
  <c r="P12" i="5"/>
  <c r="P13" i="5"/>
  <c r="P14" i="5"/>
  <c r="P16" i="5"/>
  <c r="P15" i="5"/>
  <c r="P18" i="5"/>
  <c r="P17" i="5"/>
  <c r="P19" i="5"/>
  <c r="P20" i="5"/>
  <c r="P4" i="5"/>
  <c r="M5" i="5"/>
  <c r="M6" i="5"/>
  <c r="M8" i="5"/>
  <c r="M7" i="5"/>
  <c r="M9" i="5"/>
  <c r="M10" i="5"/>
  <c r="M11" i="5"/>
  <c r="M12" i="5"/>
  <c r="M13" i="5"/>
  <c r="M14" i="5"/>
  <c r="M16" i="5"/>
  <c r="M15" i="5"/>
  <c r="M18" i="5"/>
  <c r="M17" i="5"/>
  <c r="M19" i="5"/>
  <c r="M20" i="5"/>
  <c r="M4" i="5"/>
  <c r="J5" i="5"/>
  <c r="J6" i="5"/>
  <c r="J8" i="5"/>
  <c r="J7" i="5"/>
  <c r="J9" i="5"/>
  <c r="J10" i="5"/>
  <c r="J11" i="5"/>
  <c r="J12" i="5"/>
  <c r="J13" i="5"/>
  <c r="J14" i="5"/>
  <c r="J16" i="5"/>
  <c r="J15" i="5"/>
  <c r="J18" i="5"/>
  <c r="J17" i="5"/>
  <c r="J19" i="5"/>
  <c r="J20" i="5"/>
  <c r="J4" i="5"/>
  <c r="G5" i="5"/>
  <c r="G6" i="5"/>
  <c r="G8" i="5"/>
  <c r="G7" i="5"/>
  <c r="G9" i="5"/>
  <c r="G10" i="5"/>
  <c r="G11" i="5"/>
  <c r="G12" i="5"/>
  <c r="G13" i="5"/>
  <c r="G14" i="5"/>
  <c r="G16" i="5"/>
  <c r="G15" i="5"/>
  <c r="G18" i="5"/>
  <c r="G17" i="5"/>
  <c r="G19" i="5"/>
  <c r="G20" i="5"/>
  <c r="G4" i="5"/>
  <c r="X21" i="5" l="1"/>
  <c r="W21" i="5"/>
  <c r="U21" i="5"/>
  <c r="T21" i="5"/>
  <c r="R21" i="5"/>
  <c r="Q21" i="5"/>
  <c r="O21" i="5"/>
  <c r="N21" i="5"/>
  <c r="L21" i="5"/>
  <c r="K21" i="5"/>
  <c r="I21" i="5"/>
  <c r="H21" i="5"/>
  <c r="F21" i="5"/>
  <c r="E21" i="5"/>
  <c r="C21" i="5"/>
  <c r="B21" i="5"/>
  <c r="X24" i="5" l="1"/>
  <c r="W24" i="5"/>
  <c r="U27" i="5"/>
  <c r="T24" i="5"/>
  <c r="Q24" i="5"/>
  <c r="O27" i="5"/>
  <c r="N24" i="5"/>
  <c r="K24" i="5"/>
  <c r="I27" i="5"/>
  <c r="H24" i="5"/>
  <c r="F24" i="5"/>
  <c r="E24" i="5"/>
  <c r="C27" i="5"/>
  <c r="B24" i="5"/>
  <c r="DN7" i="4"/>
  <c r="DN8" i="4"/>
  <c r="DN9" i="4"/>
  <c r="DN10" i="4"/>
  <c r="DN11" i="4"/>
  <c r="DN12" i="4"/>
  <c r="DN13" i="4"/>
  <c r="DN14" i="4"/>
  <c r="DN15" i="4"/>
  <c r="DN16" i="4"/>
  <c r="DN17" i="4"/>
  <c r="DN18" i="4"/>
  <c r="DN19" i="4"/>
  <c r="DN20" i="4"/>
  <c r="DN21" i="4"/>
  <c r="DN22" i="4"/>
  <c r="DN23" i="4"/>
  <c r="CB8" i="4"/>
  <c r="CB9" i="4"/>
  <c r="CB10" i="4"/>
  <c r="CB11" i="4"/>
  <c r="CB12" i="4"/>
  <c r="CB13" i="4"/>
  <c r="CB14" i="4"/>
  <c r="CB15" i="4"/>
  <c r="CB16" i="4"/>
  <c r="CB17" i="4"/>
  <c r="CB18" i="4"/>
  <c r="CB19" i="4"/>
  <c r="CB20" i="4"/>
  <c r="CB21" i="4"/>
  <c r="CB22" i="4"/>
  <c r="CB23" i="4"/>
  <c r="CB7" i="4"/>
  <c r="CL7" i="4" s="1"/>
  <c r="BL8" i="1"/>
  <c r="BL9" i="1"/>
  <c r="BL10" i="1"/>
  <c r="BL11" i="1"/>
  <c r="BL12" i="1"/>
  <c r="BL13" i="1"/>
  <c r="BL14" i="1"/>
  <c r="BL15" i="1"/>
  <c r="BL16" i="1"/>
  <c r="BL17" i="1"/>
  <c r="BL18" i="1"/>
  <c r="BL19" i="1"/>
  <c r="BL20" i="1"/>
  <c r="BL21" i="1"/>
  <c r="BL22" i="1"/>
  <c r="BL23" i="1"/>
  <c r="BL7" i="1"/>
  <c r="AB26" i="5"/>
  <c r="Y26" i="5"/>
  <c r="V26" i="5"/>
  <c r="S26" i="5"/>
  <c r="P26" i="5"/>
  <c r="M26" i="5"/>
  <c r="J26" i="5"/>
  <c r="G26" i="5"/>
  <c r="D26" i="5"/>
  <c r="AB23" i="5"/>
  <c r="Y23" i="5"/>
  <c r="V23" i="5"/>
  <c r="S23" i="5"/>
  <c r="P23" i="5"/>
  <c r="M23" i="5"/>
  <c r="J23" i="5"/>
  <c r="G23" i="5"/>
  <c r="D23" i="5"/>
  <c r="R24" i="5"/>
  <c r="L24" i="5"/>
  <c r="AA18" i="5"/>
  <c r="Z18" i="5"/>
  <c r="D18" i="5"/>
  <c r="AA10" i="5"/>
  <c r="Z10" i="5"/>
  <c r="D10" i="5"/>
  <c r="AA14" i="5"/>
  <c r="Z14" i="5"/>
  <c r="D14" i="5"/>
  <c r="AA17" i="5"/>
  <c r="Z17" i="5"/>
  <c r="D17" i="5"/>
  <c r="AA13" i="5"/>
  <c r="Z13" i="5"/>
  <c r="D13" i="5"/>
  <c r="AA16" i="5"/>
  <c r="Z16" i="5"/>
  <c r="D16" i="5"/>
  <c r="AA15" i="5"/>
  <c r="Z15" i="5"/>
  <c r="D15" i="5"/>
  <c r="AA20" i="5"/>
  <c r="Z20" i="5"/>
  <c r="D20" i="5"/>
  <c r="AA7" i="5"/>
  <c r="Z7" i="5"/>
  <c r="D7" i="5"/>
  <c r="AA12" i="5"/>
  <c r="Z12" i="5"/>
  <c r="D12" i="5"/>
  <c r="AA9" i="5"/>
  <c r="Z9" i="5"/>
  <c r="D9" i="5"/>
  <c r="AA6" i="5"/>
  <c r="Z6" i="5"/>
  <c r="D6" i="5"/>
  <c r="AA19" i="5"/>
  <c r="Z19" i="5"/>
  <c r="D19" i="5"/>
  <c r="AA4" i="5"/>
  <c r="Z4" i="5"/>
  <c r="D4" i="5"/>
  <c r="AA8" i="5"/>
  <c r="Z8" i="5"/>
  <c r="D8" i="5"/>
  <c r="AA11" i="5"/>
  <c r="Z11" i="5"/>
  <c r="D11" i="5"/>
  <c r="AA5" i="5"/>
  <c r="Z5" i="5"/>
  <c r="D5" i="5"/>
  <c r="AA21" i="5" l="1"/>
  <c r="AA24" i="5" s="1"/>
  <c r="Z21" i="5"/>
  <c r="Z27" i="5" s="1"/>
  <c r="AB10" i="5"/>
  <c r="AB17" i="5"/>
  <c r="AB14" i="5"/>
  <c r="AB13" i="5"/>
  <c r="AB16" i="5"/>
  <c r="AB15" i="5"/>
  <c r="AB18" i="5"/>
  <c r="AB20" i="5"/>
  <c r="AB7" i="5"/>
  <c r="AB12" i="5"/>
  <c r="AB9" i="5"/>
  <c r="AB6" i="5"/>
  <c r="AB19" i="5"/>
  <c r="AB4" i="5"/>
  <c r="AB8" i="5"/>
  <c r="AB11" i="5"/>
  <c r="G21" i="5"/>
  <c r="S21" i="5"/>
  <c r="C24" i="5"/>
  <c r="I24" i="5"/>
  <c r="O24" i="5"/>
  <c r="U24" i="5"/>
  <c r="E27" i="5"/>
  <c r="K27" i="5"/>
  <c r="Q27" i="5"/>
  <c r="W27" i="5"/>
  <c r="D21" i="5"/>
  <c r="P21" i="5"/>
  <c r="F27" i="5"/>
  <c r="L27" i="5"/>
  <c r="R27" i="5"/>
  <c r="X27" i="5"/>
  <c r="AB5" i="5"/>
  <c r="M21" i="5"/>
  <c r="Y21" i="5"/>
  <c r="B27" i="5"/>
  <c r="H27" i="5"/>
  <c r="N27" i="5"/>
  <c r="T27" i="5"/>
  <c r="J21" i="5"/>
  <c r="V21" i="5"/>
  <c r="AA27" i="5" l="1"/>
  <c r="AB21" i="5"/>
  <c r="Z24" i="5"/>
  <c r="EV24" i="4"/>
  <c r="EP24" i="4"/>
  <c r="EC24" i="4"/>
  <c r="DX8" i="4"/>
  <c r="DX9" i="4"/>
  <c r="DX10" i="4"/>
  <c r="DX11" i="4"/>
  <c r="DX12" i="4"/>
  <c r="DX13" i="4"/>
  <c r="DX14" i="4"/>
  <c r="DX15" i="4"/>
  <c r="DX16" i="4"/>
  <c r="DX17" i="4"/>
  <c r="DX18" i="4"/>
  <c r="DX19" i="4"/>
  <c r="DX20" i="4"/>
  <c r="DX21" i="4"/>
  <c r="DX22" i="4"/>
  <c r="DX23" i="4"/>
  <c r="DX7" i="4"/>
  <c r="DW24" i="4"/>
  <c r="DJ24" i="4"/>
  <c r="DD24" i="4"/>
  <c r="CQ24" i="4"/>
  <c r="CL8" i="4"/>
  <c r="CL9" i="4"/>
  <c r="CL10" i="4"/>
  <c r="CL11" i="4"/>
  <c r="CL12" i="4"/>
  <c r="CL13" i="4"/>
  <c r="CL14" i="4"/>
  <c r="CL15" i="4"/>
  <c r="CL16" i="4"/>
  <c r="CL17" i="4"/>
  <c r="CL18" i="4"/>
  <c r="CL19" i="4"/>
  <c r="CL20" i="4"/>
  <c r="CL21" i="4"/>
  <c r="CL22" i="4"/>
  <c r="CL23" i="4"/>
  <c r="CK24" i="4"/>
  <c r="BX24" i="4"/>
  <c r="BR24" i="4"/>
  <c r="BE24" i="4"/>
  <c r="AY24" i="4"/>
  <c r="AL24" i="4"/>
  <c r="AF24" i="4"/>
  <c r="R24" i="4"/>
  <c r="L24" i="4"/>
  <c r="ER23" i="4"/>
  <c r="EW23" i="4" s="1"/>
  <c r="EG23" i="4"/>
  <c r="EQ23" i="4" s="1"/>
  <c r="DY23" i="4"/>
  <c r="ED23" i="4" s="1"/>
  <c r="DF23" i="4"/>
  <c r="DK23" i="4" s="1"/>
  <c r="CU23" i="4"/>
  <c r="DE23" i="4" s="1"/>
  <c r="CM23" i="4"/>
  <c r="CR23" i="4" s="1"/>
  <c r="BT23" i="4"/>
  <c r="BY23" i="4" s="1"/>
  <c r="BI23" i="4"/>
  <c r="BS23" i="4" s="1"/>
  <c r="BA23" i="4"/>
  <c r="BF23" i="4" s="1"/>
  <c r="AP23" i="4"/>
  <c r="AZ23" i="4" s="1"/>
  <c r="AH23" i="4"/>
  <c r="AM23" i="4" s="1"/>
  <c r="V23" i="4"/>
  <c r="AG23" i="4" s="1"/>
  <c r="N23" i="4"/>
  <c r="S23" i="4" s="1"/>
  <c r="C23" i="4"/>
  <c r="M23" i="4" s="1"/>
  <c r="ER22" i="4"/>
  <c r="EW22" i="4" s="1"/>
  <c r="EG22" i="4"/>
  <c r="EQ22" i="4" s="1"/>
  <c r="DY22" i="4"/>
  <c r="ED22" i="4" s="1"/>
  <c r="DF22" i="4"/>
  <c r="DK22" i="4" s="1"/>
  <c r="CU22" i="4"/>
  <c r="DE22" i="4" s="1"/>
  <c r="CM22" i="4"/>
  <c r="CR22" i="4" s="1"/>
  <c r="BT22" i="4"/>
  <c r="BY22" i="4" s="1"/>
  <c r="BI22" i="4"/>
  <c r="BS22" i="4" s="1"/>
  <c r="BZ22" i="4" s="1"/>
  <c r="BA22" i="4"/>
  <c r="BF22" i="4" s="1"/>
  <c r="AP22" i="4"/>
  <c r="AZ22" i="4" s="1"/>
  <c r="AH22" i="4"/>
  <c r="AM22" i="4" s="1"/>
  <c r="V22" i="4"/>
  <c r="AG22" i="4" s="1"/>
  <c r="N22" i="4"/>
  <c r="S22" i="4" s="1"/>
  <c r="C22" i="4"/>
  <c r="M22" i="4" s="1"/>
  <c r="ER21" i="4"/>
  <c r="EW21" i="4" s="1"/>
  <c r="EG21" i="4"/>
  <c r="EQ21" i="4" s="1"/>
  <c r="DY21" i="4"/>
  <c r="ED21" i="4" s="1"/>
  <c r="DF21" i="4"/>
  <c r="DK21" i="4" s="1"/>
  <c r="CU21" i="4"/>
  <c r="DE21" i="4" s="1"/>
  <c r="CM21" i="4"/>
  <c r="CR21" i="4" s="1"/>
  <c r="BT21" i="4"/>
  <c r="BY21" i="4" s="1"/>
  <c r="BI21" i="4"/>
  <c r="BS21" i="4" s="1"/>
  <c r="BA21" i="4"/>
  <c r="BF21" i="4" s="1"/>
  <c r="AP21" i="4"/>
  <c r="AZ21" i="4" s="1"/>
  <c r="BG21" i="4" s="1"/>
  <c r="AH21" i="4"/>
  <c r="AM21" i="4" s="1"/>
  <c r="V21" i="4"/>
  <c r="AG21" i="4" s="1"/>
  <c r="N21" i="4"/>
  <c r="S21" i="4" s="1"/>
  <c r="C21" i="4"/>
  <c r="M21" i="4" s="1"/>
  <c r="ER20" i="4"/>
  <c r="EW20" i="4" s="1"/>
  <c r="EG20" i="4"/>
  <c r="EQ20" i="4" s="1"/>
  <c r="DY20" i="4"/>
  <c r="ED20" i="4" s="1"/>
  <c r="DF20" i="4"/>
  <c r="DK20" i="4" s="1"/>
  <c r="CU20" i="4"/>
  <c r="DE20" i="4" s="1"/>
  <c r="CM20" i="4"/>
  <c r="CR20" i="4" s="1"/>
  <c r="BT20" i="4"/>
  <c r="BY20" i="4" s="1"/>
  <c r="BI20" i="4"/>
  <c r="BS20" i="4" s="1"/>
  <c r="BA20" i="4"/>
  <c r="BF20" i="4" s="1"/>
  <c r="AP20" i="4"/>
  <c r="AZ20" i="4" s="1"/>
  <c r="AH20" i="4"/>
  <c r="AM20" i="4" s="1"/>
  <c r="V20" i="4"/>
  <c r="AG20" i="4" s="1"/>
  <c r="N20" i="4"/>
  <c r="S20" i="4" s="1"/>
  <c r="C20" i="4"/>
  <c r="M20" i="4" s="1"/>
  <c r="ER19" i="4"/>
  <c r="EW19" i="4" s="1"/>
  <c r="EG19" i="4"/>
  <c r="EQ19" i="4" s="1"/>
  <c r="EX19" i="4" s="1"/>
  <c r="DY19" i="4"/>
  <c r="ED19" i="4" s="1"/>
  <c r="DF19" i="4"/>
  <c r="DK19" i="4" s="1"/>
  <c r="CU19" i="4"/>
  <c r="DE19" i="4" s="1"/>
  <c r="CM19" i="4"/>
  <c r="CR19" i="4" s="1"/>
  <c r="BT19" i="4"/>
  <c r="BY19" i="4" s="1"/>
  <c r="BI19" i="4"/>
  <c r="BS19" i="4" s="1"/>
  <c r="BA19" i="4"/>
  <c r="BF19" i="4" s="1"/>
  <c r="AP19" i="4"/>
  <c r="AZ19" i="4" s="1"/>
  <c r="AH19" i="4"/>
  <c r="AM19" i="4" s="1"/>
  <c r="V19" i="4"/>
  <c r="AG19" i="4" s="1"/>
  <c r="N19" i="4"/>
  <c r="S19" i="4" s="1"/>
  <c r="C19" i="4"/>
  <c r="M19" i="4" s="1"/>
  <c r="ER18" i="4"/>
  <c r="EW18" i="4" s="1"/>
  <c r="EG18" i="4"/>
  <c r="EQ18" i="4" s="1"/>
  <c r="DY18" i="4"/>
  <c r="ED18" i="4" s="1"/>
  <c r="DF18" i="4"/>
  <c r="DK18" i="4" s="1"/>
  <c r="CU18" i="4"/>
  <c r="DE18" i="4" s="1"/>
  <c r="CM18" i="4"/>
  <c r="CR18" i="4" s="1"/>
  <c r="BT18" i="4"/>
  <c r="BY18" i="4" s="1"/>
  <c r="BI18" i="4"/>
  <c r="BS18" i="4" s="1"/>
  <c r="BA18" i="4"/>
  <c r="BF18" i="4" s="1"/>
  <c r="AP18" i="4"/>
  <c r="AZ18" i="4" s="1"/>
  <c r="AH18" i="4"/>
  <c r="AM18" i="4" s="1"/>
  <c r="V18" i="4"/>
  <c r="AG18" i="4" s="1"/>
  <c r="N18" i="4"/>
  <c r="S18" i="4" s="1"/>
  <c r="C18" i="4"/>
  <c r="M18" i="4" s="1"/>
  <c r="ER17" i="4"/>
  <c r="EW17" i="4" s="1"/>
  <c r="EG17" i="4"/>
  <c r="EQ17" i="4" s="1"/>
  <c r="DY17" i="4"/>
  <c r="ED17" i="4" s="1"/>
  <c r="DF17" i="4"/>
  <c r="DK17" i="4" s="1"/>
  <c r="CU17" i="4"/>
  <c r="DE17" i="4" s="1"/>
  <c r="CM17" i="4"/>
  <c r="CR17" i="4" s="1"/>
  <c r="BT17" i="4"/>
  <c r="BY17" i="4" s="1"/>
  <c r="BI17" i="4"/>
  <c r="BS17" i="4" s="1"/>
  <c r="BZ17" i="4" s="1"/>
  <c r="BA17" i="4"/>
  <c r="BF17" i="4" s="1"/>
  <c r="AP17" i="4"/>
  <c r="AZ17" i="4" s="1"/>
  <c r="BG17" i="4" s="1"/>
  <c r="AH17" i="4"/>
  <c r="AM17" i="4" s="1"/>
  <c r="V17" i="4"/>
  <c r="AG17" i="4" s="1"/>
  <c r="N17" i="4"/>
  <c r="S17" i="4" s="1"/>
  <c r="C17" i="4"/>
  <c r="M17" i="4" s="1"/>
  <c r="ER16" i="4"/>
  <c r="EW16" i="4" s="1"/>
  <c r="EG16" i="4"/>
  <c r="EQ16" i="4" s="1"/>
  <c r="DY16" i="4"/>
  <c r="ED16" i="4" s="1"/>
  <c r="DF16" i="4"/>
  <c r="DK16" i="4" s="1"/>
  <c r="CU16" i="4"/>
  <c r="DE16" i="4" s="1"/>
  <c r="CM16" i="4"/>
  <c r="CR16" i="4" s="1"/>
  <c r="BT16" i="4"/>
  <c r="BY16" i="4" s="1"/>
  <c r="BI16" i="4"/>
  <c r="BS16" i="4" s="1"/>
  <c r="BA16" i="4"/>
  <c r="BF16" i="4" s="1"/>
  <c r="AP16" i="4"/>
  <c r="AZ16" i="4" s="1"/>
  <c r="AH16" i="4"/>
  <c r="AM16" i="4" s="1"/>
  <c r="V16" i="4"/>
  <c r="AG16" i="4" s="1"/>
  <c r="N16" i="4"/>
  <c r="S16" i="4" s="1"/>
  <c r="C16" i="4"/>
  <c r="M16" i="4" s="1"/>
  <c r="ER15" i="4"/>
  <c r="EW15" i="4" s="1"/>
  <c r="EG15" i="4"/>
  <c r="EQ15" i="4" s="1"/>
  <c r="DY15" i="4"/>
  <c r="ED15" i="4" s="1"/>
  <c r="DF15" i="4"/>
  <c r="DK15" i="4" s="1"/>
  <c r="CU15" i="4"/>
  <c r="DE15" i="4" s="1"/>
  <c r="CM15" i="4"/>
  <c r="CR15" i="4" s="1"/>
  <c r="BT15" i="4"/>
  <c r="BY15" i="4" s="1"/>
  <c r="BI15" i="4"/>
  <c r="BS15" i="4" s="1"/>
  <c r="BA15" i="4"/>
  <c r="BF15" i="4" s="1"/>
  <c r="AP15" i="4"/>
  <c r="AZ15" i="4" s="1"/>
  <c r="AH15" i="4"/>
  <c r="AM15" i="4" s="1"/>
  <c r="V15" i="4"/>
  <c r="AG15" i="4" s="1"/>
  <c r="N15" i="4"/>
  <c r="S15" i="4" s="1"/>
  <c r="C15" i="4"/>
  <c r="M15" i="4" s="1"/>
  <c r="ER14" i="4"/>
  <c r="EW14" i="4" s="1"/>
  <c r="EG14" i="4"/>
  <c r="EQ14" i="4" s="1"/>
  <c r="DY14" i="4"/>
  <c r="ED14" i="4" s="1"/>
  <c r="DF14" i="4"/>
  <c r="DK14" i="4" s="1"/>
  <c r="CU14" i="4"/>
  <c r="DE14" i="4" s="1"/>
  <c r="CM14" i="4"/>
  <c r="CR14" i="4" s="1"/>
  <c r="BT14" i="4"/>
  <c r="BY14" i="4" s="1"/>
  <c r="BI14" i="4"/>
  <c r="BS14" i="4" s="1"/>
  <c r="BA14" i="4"/>
  <c r="BF14" i="4" s="1"/>
  <c r="AP14" i="4"/>
  <c r="AZ14" i="4" s="1"/>
  <c r="AH14" i="4"/>
  <c r="AM14" i="4" s="1"/>
  <c r="V14" i="4"/>
  <c r="AG14" i="4" s="1"/>
  <c r="N14" i="4"/>
  <c r="S14" i="4" s="1"/>
  <c r="C14" i="4"/>
  <c r="M14" i="4" s="1"/>
  <c r="ER13" i="4"/>
  <c r="EW13" i="4" s="1"/>
  <c r="EG13" i="4"/>
  <c r="EQ13" i="4" s="1"/>
  <c r="DY13" i="4"/>
  <c r="ED13" i="4" s="1"/>
  <c r="DF13" i="4"/>
  <c r="DK13" i="4" s="1"/>
  <c r="CU13" i="4"/>
  <c r="DE13" i="4" s="1"/>
  <c r="CM13" i="4"/>
  <c r="CR13" i="4" s="1"/>
  <c r="BT13" i="4"/>
  <c r="BY13" i="4" s="1"/>
  <c r="BI13" i="4"/>
  <c r="BS13" i="4" s="1"/>
  <c r="BA13" i="4"/>
  <c r="BF13" i="4" s="1"/>
  <c r="AP13" i="4"/>
  <c r="AZ13" i="4" s="1"/>
  <c r="BG13" i="4" s="1"/>
  <c r="AH13" i="4"/>
  <c r="AM13" i="4" s="1"/>
  <c r="V13" i="4"/>
  <c r="AG13" i="4" s="1"/>
  <c r="N13" i="4"/>
  <c r="S13" i="4" s="1"/>
  <c r="C13" i="4"/>
  <c r="M13" i="4" s="1"/>
  <c r="ER12" i="4"/>
  <c r="EW12" i="4" s="1"/>
  <c r="EG12" i="4"/>
  <c r="EQ12" i="4" s="1"/>
  <c r="DY12" i="4"/>
  <c r="ED12" i="4" s="1"/>
  <c r="DF12" i="4"/>
  <c r="DK12" i="4" s="1"/>
  <c r="CU12" i="4"/>
  <c r="DE12" i="4" s="1"/>
  <c r="CM12" i="4"/>
  <c r="CR12" i="4" s="1"/>
  <c r="BT12" i="4"/>
  <c r="BY12" i="4" s="1"/>
  <c r="BI12" i="4"/>
  <c r="BS12" i="4" s="1"/>
  <c r="BA12" i="4"/>
  <c r="BF12" i="4" s="1"/>
  <c r="AP12" i="4"/>
  <c r="AZ12" i="4" s="1"/>
  <c r="AH12" i="4"/>
  <c r="AM12" i="4" s="1"/>
  <c r="V12" i="4"/>
  <c r="AG12" i="4" s="1"/>
  <c r="N12" i="4"/>
  <c r="S12" i="4" s="1"/>
  <c r="C12" i="4"/>
  <c r="M12" i="4" s="1"/>
  <c r="ER11" i="4"/>
  <c r="EW11" i="4" s="1"/>
  <c r="EG11" i="4"/>
  <c r="EQ11" i="4" s="1"/>
  <c r="DY11" i="4"/>
  <c r="ED11" i="4" s="1"/>
  <c r="DF11" i="4"/>
  <c r="DK11" i="4" s="1"/>
  <c r="CU11" i="4"/>
  <c r="DE11" i="4" s="1"/>
  <c r="CM11" i="4"/>
  <c r="CR11" i="4" s="1"/>
  <c r="BT11" i="4"/>
  <c r="BY11" i="4" s="1"/>
  <c r="BI11" i="4"/>
  <c r="BS11" i="4" s="1"/>
  <c r="BA11" i="4"/>
  <c r="BF11" i="4" s="1"/>
  <c r="AP11" i="4"/>
  <c r="AZ11" i="4" s="1"/>
  <c r="AH11" i="4"/>
  <c r="AM11" i="4" s="1"/>
  <c r="V11" i="4"/>
  <c r="AG11" i="4" s="1"/>
  <c r="N11" i="4"/>
  <c r="S11" i="4" s="1"/>
  <c r="C11" i="4"/>
  <c r="M11" i="4" s="1"/>
  <c r="ER10" i="4"/>
  <c r="EW10" i="4" s="1"/>
  <c r="EG10" i="4"/>
  <c r="EQ10" i="4" s="1"/>
  <c r="DY10" i="4"/>
  <c r="ED10" i="4" s="1"/>
  <c r="DF10" i="4"/>
  <c r="DK10" i="4" s="1"/>
  <c r="CU10" i="4"/>
  <c r="DE10" i="4" s="1"/>
  <c r="CM10" i="4"/>
  <c r="CR10" i="4" s="1"/>
  <c r="BT10" i="4"/>
  <c r="BY10" i="4" s="1"/>
  <c r="BI10" i="4"/>
  <c r="BS10" i="4" s="1"/>
  <c r="BA10" i="4"/>
  <c r="BF10" i="4" s="1"/>
  <c r="AP10" i="4"/>
  <c r="AZ10" i="4" s="1"/>
  <c r="AH10" i="4"/>
  <c r="AM10" i="4" s="1"/>
  <c r="V10" i="4"/>
  <c r="AG10" i="4" s="1"/>
  <c r="N10" i="4"/>
  <c r="S10" i="4" s="1"/>
  <c r="C10" i="4"/>
  <c r="M10" i="4" s="1"/>
  <c r="ER9" i="4"/>
  <c r="EW9" i="4" s="1"/>
  <c r="EG9" i="4"/>
  <c r="EQ9" i="4" s="1"/>
  <c r="DY9" i="4"/>
  <c r="ED9" i="4" s="1"/>
  <c r="DF9" i="4"/>
  <c r="DK9" i="4" s="1"/>
  <c r="CU9" i="4"/>
  <c r="DE9" i="4" s="1"/>
  <c r="CM9" i="4"/>
  <c r="CR9" i="4" s="1"/>
  <c r="BT9" i="4"/>
  <c r="BY9" i="4" s="1"/>
  <c r="BI9" i="4"/>
  <c r="BS9" i="4" s="1"/>
  <c r="BA9" i="4"/>
  <c r="BF9" i="4" s="1"/>
  <c r="AP9" i="4"/>
  <c r="AZ9" i="4" s="1"/>
  <c r="AH9" i="4"/>
  <c r="AM9" i="4" s="1"/>
  <c r="V9" i="4"/>
  <c r="AG9" i="4" s="1"/>
  <c r="N9" i="4"/>
  <c r="S9" i="4" s="1"/>
  <c r="C9" i="4"/>
  <c r="M9" i="4" s="1"/>
  <c r="ER8" i="4"/>
  <c r="EW8" i="4" s="1"/>
  <c r="EG8" i="4"/>
  <c r="EQ8" i="4" s="1"/>
  <c r="DY8" i="4"/>
  <c r="ED8" i="4" s="1"/>
  <c r="DF8" i="4"/>
  <c r="DK8" i="4" s="1"/>
  <c r="CU8" i="4"/>
  <c r="DE8" i="4" s="1"/>
  <c r="CM8" i="4"/>
  <c r="CR8" i="4" s="1"/>
  <c r="BT8" i="4"/>
  <c r="BY8" i="4" s="1"/>
  <c r="BI8" i="4"/>
  <c r="BS8" i="4" s="1"/>
  <c r="BA8" i="4"/>
  <c r="BF8" i="4" s="1"/>
  <c r="AP8" i="4"/>
  <c r="AZ8" i="4" s="1"/>
  <c r="BG8" i="4" s="1"/>
  <c r="AH8" i="4"/>
  <c r="AM8" i="4" s="1"/>
  <c r="V8" i="4"/>
  <c r="AG8" i="4" s="1"/>
  <c r="N8" i="4"/>
  <c r="S8" i="4" s="1"/>
  <c r="C8" i="4"/>
  <c r="M8" i="4" s="1"/>
  <c r="ER7" i="4"/>
  <c r="EG7" i="4"/>
  <c r="DY7" i="4"/>
  <c r="DN24" i="4"/>
  <c r="DF7" i="4"/>
  <c r="CU7" i="4"/>
  <c r="DE7" i="4" s="1"/>
  <c r="CM7" i="4"/>
  <c r="CB24" i="4"/>
  <c r="BT7" i="4"/>
  <c r="BI7" i="4"/>
  <c r="BA7" i="4"/>
  <c r="AP7" i="4"/>
  <c r="AZ7" i="4" s="1"/>
  <c r="AH7" i="4"/>
  <c r="V7" i="4"/>
  <c r="N7" i="4"/>
  <c r="C7" i="4"/>
  <c r="DN22" i="2"/>
  <c r="DE22" i="2"/>
  <c r="CY22" i="2"/>
  <c r="CP22" i="2"/>
  <c r="DC22" i="2" s="1"/>
  <c r="CJ22" i="2"/>
  <c r="CA22" i="2"/>
  <c r="BU22" i="2"/>
  <c r="BL22" i="2"/>
  <c r="BY22" i="2" s="1"/>
  <c r="BF22" i="2"/>
  <c r="AW22" i="2"/>
  <c r="AQ22" i="2"/>
  <c r="AH22" i="2"/>
  <c r="AB22" i="2"/>
  <c r="R22" i="2"/>
  <c r="L22" i="2"/>
  <c r="C22" i="2"/>
  <c r="P22" i="2" s="1"/>
  <c r="DN21" i="2"/>
  <c r="DE21" i="2"/>
  <c r="CY21" i="2"/>
  <c r="CP21" i="2"/>
  <c r="CJ21" i="2"/>
  <c r="CA21" i="2"/>
  <c r="BU21" i="2"/>
  <c r="BL21" i="2"/>
  <c r="BF21" i="2"/>
  <c r="AW21" i="2"/>
  <c r="AQ21" i="2"/>
  <c r="AH21" i="2"/>
  <c r="AB21" i="2"/>
  <c r="R21" i="2"/>
  <c r="L21" i="2"/>
  <c r="C21" i="2"/>
  <c r="DN20" i="2"/>
  <c r="DE20" i="2"/>
  <c r="CY20" i="2"/>
  <c r="CP20" i="2"/>
  <c r="CJ20" i="2"/>
  <c r="CA20" i="2"/>
  <c r="BU20" i="2"/>
  <c r="BL20" i="2"/>
  <c r="BF20" i="2"/>
  <c r="AW20" i="2"/>
  <c r="AQ20" i="2"/>
  <c r="AH20" i="2"/>
  <c r="AB20" i="2"/>
  <c r="R20" i="2"/>
  <c r="L20" i="2"/>
  <c r="C20" i="2"/>
  <c r="DN19" i="2"/>
  <c r="DE19" i="2"/>
  <c r="CY19" i="2"/>
  <c r="CP19" i="2"/>
  <c r="CJ19" i="2"/>
  <c r="CA19" i="2"/>
  <c r="BU19" i="2"/>
  <c r="BL19" i="2"/>
  <c r="BF19" i="2"/>
  <c r="AW19" i="2"/>
  <c r="AQ19" i="2"/>
  <c r="AH19" i="2"/>
  <c r="AB19" i="2"/>
  <c r="R19" i="2"/>
  <c r="L19" i="2"/>
  <c r="C19" i="2"/>
  <c r="DN18" i="2"/>
  <c r="DE18" i="2"/>
  <c r="CY18" i="2"/>
  <c r="CP18" i="2"/>
  <c r="CJ18" i="2"/>
  <c r="CA18" i="2"/>
  <c r="BU18" i="2"/>
  <c r="BL18" i="2"/>
  <c r="BF18" i="2"/>
  <c r="AW18" i="2"/>
  <c r="AQ18" i="2"/>
  <c r="AH18" i="2"/>
  <c r="AB18" i="2"/>
  <c r="R18" i="2"/>
  <c r="L18" i="2"/>
  <c r="C18" i="2"/>
  <c r="DN17" i="2"/>
  <c r="DE17" i="2"/>
  <c r="CY17" i="2"/>
  <c r="CP17" i="2"/>
  <c r="CJ17" i="2"/>
  <c r="CA17" i="2"/>
  <c r="BU17" i="2"/>
  <c r="BL17" i="2"/>
  <c r="BF17" i="2"/>
  <c r="AW17" i="2"/>
  <c r="AQ17" i="2"/>
  <c r="AH17" i="2"/>
  <c r="AB17" i="2"/>
  <c r="R17" i="2"/>
  <c r="L17" i="2"/>
  <c r="C17" i="2"/>
  <c r="DN16" i="2"/>
  <c r="DE16" i="2"/>
  <c r="CY16" i="2"/>
  <c r="CP16" i="2"/>
  <c r="DC16" i="2" s="1"/>
  <c r="CJ16" i="2"/>
  <c r="CA16" i="2"/>
  <c r="BU16" i="2"/>
  <c r="BL16" i="2"/>
  <c r="BF16" i="2"/>
  <c r="AW16" i="2"/>
  <c r="AQ16" i="2"/>
  <c r="AH16" i="2"/>
  <c r="AU16" i="2" s="1"/>
  <c r="AB16" i="2"/>
  <c r="R16" i="2"/>
  <c r="L16" i="2"/>
  <c r="C16" i="2"/>
  <c r="DN15" i="2"/>
  <c r="DE15" i="2"/>
  <c r="CY15" i="2"/>
  <c r="CP15" i="2"/>
  <c r="CJ15" i="2"/>
  <c r="CA15" i="2"/>
  <c r="BU15" i="2"/>
  <c r="BL15" i="2"/>
  <c r="BF15" i="2"/>
  <c r="AW15" i="2"/>
  <c r="AQ15" i="2"/>
  <c r="AH15" i="2"/>
  <c r="AB15" i="2"/>
  <c r="R15" i="2"/>
  <c r="L15" i="2"/>
  <c r="C15" i="2"/>
  <c r="DN14" i="2"/>
  <c r="DE14" i="2"/>
  <c r="CY14" i="2"/>
  <c r="CP14" i="2"/>
  <c r="CJ14" i="2"/>
  <c r="CA14" i="2"/>
  <c r="BU14" i="2"/>
  <c r="BL14" i="2"/>
  <c r="BF14" i="2"/>
  <c r="AW14" i="2"/>
  <c r="AQ14" i="2"/>
  <c r="AH14" i="2"/>
  <c r="AB14" i="2"/>
  <c r="R14" i="2"/>
  <c r="L14" i="2"/>
  <c r="C14" i="2"/>
  <c r="DN13" i="2"/>
  <c r="DE13" i="2"/>
  <c r="CY13" i="2"/>
  <c r="CP13" i="2"/>
  <c r="CJ13" i="2"/>
  <c r="CA13" i="2"/>
  <c r="BU13" i="2"/>
  <c r="BL13" i="2"/>
  <c r="BF13" i="2"/>
  <c r="AW13" i="2"/>
  <c r="AQ13" i="2"/>
  <c r="AH13" i="2"/>
  <c r="AB13" i="2"/>
  <c r="R13" i="2"/>
  <c r="L13" i="2"/>
  <c r="C13" i="2"/>
  <c r="DN12" i="2"/>
  <c r="DE12" i="2"/>
  <c r="CY12" i="2"/>
  <c r="CP12" i="2"/>
  <c r="CJ12" i="2"/>
  <c r="CA12" i="2"/>
  <c r="BU12" i="2"/>
  <c r="BL12" i="2"/>
  <c r="BF12" i="2"/>
  <c r="AW12" i="2"/>
  <c r="AQ12" i="2"/>
  <c r="AH12" i="2"/>
  <c r="AU12" i="2" s="1"/>
  <c r="AB12" i="2"/>
  <c r="R12" i="2"/>
  <c r="L12" i="2"/>
  <c r="C12" i="2"/>
  <c r="DN11" i="2"/>
  <c r="DE11" i="2"/>
  <c r="CY11" i="2"/>
  <c r="CP11" i="2"/>
  <c r="CJ11" i="2"/>
  <c r="CA11" i="2"/>
  <c r="BU11" i="2"/>
  <c r="BL11" i="2"/>
  <c r="BF11" i="2"/>
  <c r="AW11" i="2"/>
  <c r="AQ11" i="2"/>
  <c r="AH11" i="2"/>
  <c r="AB11" i="2"/>
  <c r="R11" i="2"/>
  <c r="L11" i="2"/>
  <c r="C11" i="2"/>
  <c r="DN10" i="2"/>
  <c r="DE10" i="2"/>
  <c r="CY10" i="2"/>
  <c r="CP10" i="2"/>
  <c r="CJ10" i="2"/>
  <c r="CA10" i="2"/>
  <c r="BU10" i="2"/>
  <c r="BL10" i="2"/>
  <c r="BF10" i="2"/>
  <c r="AW10" i="2"/>
  <c r="AQ10" i="2"/>
  <c r="AH10" i="2"/>
  <c r="AB10" i="2"/>
  <c r="R10" i="2"/>
  <c r="L10" i="2"/>
  <c r="C10" i="2"/>
  <c r="DN9" i="2"/>
  <c r="DE9" i="2"/>
  <c r="CY9" i="2"/>
  <c r="CP9" i="2"/>
  <c r="CJ9" i="2"/>
  <c r="CA9" i="2"/>
  <c r="BU9" i="2"/>
  <c r="BL9" i="2"/>
  <c r="BF9" i="2"/>
  <c r="AW9" i="2"/>
  <c r="AQ9" i="2"/>
  <c r="AH9" i="2"/>
  <c r="AU9" i="2" s="1"/>
  <c r="AB9" i="2"/>
  <c r="R9" i="2"/>
  <c r="L9" i="2"/>
  <c r="C9" i="2"/>
  <c r="DN8" i="2"/>
  <c r="DE8" i="2"/>
  <c r="CY8" i="2"/>
  <c r="CP8" i="2"/>
  <c r="CJ8" i="2"/>
  <c r="CA8" i="2"/>
  <c r="BU8" i="2"/>
  <c r="BL8" i="2"/>
  <c r="BF8" i="2"/>
  <c r="AW8" i="2"/>
  <c r="AQ8" i="2"/>
  <c r="AH8" i="2"/>
  <c r="AU8" i="2" s="1"/>
  <c r="AB8" i="2"/>
  <c r="R8" i="2"/>
  <c r="L8" i="2"/>
  <c r="C8" i="2"/>
  <c r="DN7" i="2"/>
  <c r="DE7" i="2"/>
  <c r="CY7" i="2"/>
  <c r="CP7" i="2"/>
  <c r="CJ7" i="2"/>
  <c r="CA7" i="2"/>
  <c r="BU7" i="2"/>
  <c r="BL7" i="2"/>
  <c r="BF7" i="2"/>
  <c r="AW7" i="2"/>
  <c r="AQ7" i="2"/>
  <c r="AH7" i="2"/>
  <c r="AB7" i="2"/>
  <c r="R7" i="2"/>
  <c r="L7" i="2"/>
  <c r="C7" i="2"/>
  <c r="DN6" i="2"/>
  <c r="DE6" i="2"/>
  <c r="CY6" i="2"/>
  <c r="CP6" i="2"/>
  <c r="CJ6" i="2"/>
  <c r="CA6" i="2"/>
  <c r="BU6" i="2"/>
  <c r="BL6" i="2"/>
  <c r="BF6" i="2"/>
  <c r="AW6" i="2"/>
  <c r="AQ6" i="2"/>
  <c r="AH6" i="2"/>
  <c r="AB6" i="2"/>
  <c r="R6" i="2"/>
  <c r="L6" i="2"/>
  <c r="C6" i="2"/>
  <c r="P17" i="2" l="1"/>
  <c r="AN17" i="4"/>
  <c r="EE23" i="4"/>
  <c r="AU17" i="2"/>
  <c r="DC18" i="2"/>
  <c r="BG23" i="4"/>
  <c r="AF6" i="2"/>
  <c r="BY6" i="2"/>
  <c r="DC6" i="2"/>
  <c r="BJ9" i="2"/>
  <c r="BY9" i="2"/>
  <c r="CN9" i="2"/>
  <c r="DC9" i="2"/>
  <c r="AU10" i="2"/>
  <c r="BY12" i="2"/>
  <c r="DC12" i="2"/>
  <c r="BJ13" i="2"/>
  <c r="CN13" i="2"/>
  <c r="DR13" i="2"/>
  <c r="AF14" i="2"/>
  <c r="BY14" i="2"/>
  <c r="DC14" i="2"/>
  <c r="P18" i="2"/>
  <c r="BY18" i="2"/>
  <c r="AU19" i="2"/>
  <c r="DC19" i="2"/>
  <c r="DR19" i="2"/>
  <c r="AF20" i="2"/>
  <c r="BJ20" i="2"/>
  <c r="CN20" i="2"/>
  <c r="AU21" i="2"/>
  <c r="DL23" i="4"/>
  <c r="CS22" i="4"/>
  <c r="V24" i="4"/>
  <c r="EG24" i="4"/>
  <c r="EQ7" i="4"/>
  <c r="BZ15" i="4"/>
  <c r="BG11" i="4"/>
  <c r="CS18" i="4"/>
  <c r="C23" i="2"/>
  <c r="BJ7" i="2"/>
  <c r="CN7" i="2"/>
  <c r="BJ8" i="2"/>
  <c r="CN8" i="2"/>
  <c r="BY10" i="2"/>
  <c r="DC10" i="2"/>
  <c r="AU14" i="2"/>
  <c r="BJ15" i="2"/>
  <c r="CN15" i="2"/>
  <c r="BJ16" i="2"/>
  <c r="CN16" i="2"/>
  <c r="BY17" i="2"/>
  <c r="DC17" i="2"/>
  <c r="BY19" i="2"/>
  <c r="P20" i="2"/>
  <c r="BY20" i="2"/>
  <c r="DC20" i="2"/>
  <c r="DR21" i="2"/>
  <c r="AF22" i="2"/>
  <c r="DR22" i="2"/>
  <c r="DL13" i="4"/>
  <c r="BG15" i="4"/>
  <c r="BG19" i="4"/>
  <c r="DL19" i="4"/>
  <c r="DL21" i="4"/>
  <c r="AN23" i="4"/>
  <c r="CS20" i="4"/>
  <c r="CS12" i="4"/>
  <c r="CS8" i="4"/>
  <c r="DL17" i="4"/>
  <c r="EE19" i="4"/>
  <c r="EE11" i="4"/>
  <c r="P7" i="2"/>
  <c r="AU7" i="2"/>
  <c r="BY8" i="2"/>
  <c r="DC8" i="2"/>
  <c r="BJ11" i="2"/>
  <c r="CN11" i="2"/>
  <c r="P15" i="2"/>
  <c r="AU15" i="2"/>
  <c r="DR17" i="2"/>
  <c r="AF18" i="2"/>
  <c r="DC21" i="2"/>
  <c r="N24" i="4"/>
  <c r="CM24" i="4"/>
  <c r="DY24" i="4"/>
  <c r="DL8" i="4"/>
  <c r="EX8" i="4"/>
  <c r="AN11" i="4"/>
  <c r="BZ11" i="4"/>
  <c r="DL12" i="4"/>
  <c r="T14" i="4"/>
  <c r="DL14" i="4"/>
  <c r="AN15" i="4"/>
  <c r="T18" i="4"/>
  <c r="DL18" i="4"/>
  <c r="AN19" i="4"/>
  <c r="BZ19" i="4"/>
  <c r="DL20" i="4"/>
  <c r="T22" i="4"/>
  <c r="DL22" i="4"/>
  <c r="BZ23" i="4"/>
  <c r="CS23" i="4"/>
  <c r="CS19" i="4"/>
  <c r="CS15" i="4"/>
  <c r="CS11" i="4"/>
  <c r="EE22" i="4"/>
  <c r="EE18" i="4"/>
  <c r="EE14" i="4"/>
  <c r="EE10" i="4"/>
  <c r="AH23" i="2"/>
  <c r="AU6" i="2"/>
  <c r="AU11" i="2"/>
  <c r="BJ14" i="2"/>
  <c r="CN14" i="2"/>
  <c r="BY15" i="2"/>
  <c r="DC15" i="2"/>
  <c r="AW23" i="2"/>
  <c r="CA23" i="2"/>
  <c r="DR20" i="2"/>
  <c r="AF21" i="2"/>
  <c r="BJ6" i="2"/>
  <c r="CN6" i="2"/>
  <c r="DE23" i="2"/>
  <c r="BY7" i="2"/>
  <c r="DC7" i="2"/>
  <c r="DR11" i="2"/>
  <c r="AF12" i="2"/>
  <c r="P13" i="2"/>
  <c r="AU13" i="2"/>
  <c r="AU22" i="2"/>
  <c r="BG18" i="4"/>
  <c r="DE24" i="4"/>
  <c r="EE15" i="4"/>
  <c r="DR9" i="2"/>
  <c r="AF10" i="2"/>
  <c r="P11" i="2"/>
  <c r="BJ12" i="2"/>
  <c r="CN12" i="2"/>
  <c r="BY13" i="2"/>
  <c r="DC13" i="2"/>
  <c r="BJ18" i="2"/>
  <c r="CN18" i="2"/>
  <c r="BA24" i="4"/>
  <c r="BF7" i="4"/>
  <c r="BF24" i="4" s="1"/>
  <c r="DL10" i="4"/>
  <c r="S7" i="4"/>
  <c r="AN13" i="4"/>
  <c r="BG12" i="4"/>
  <c r="BZ9" i="4"/>
  <c r="CS16" i="4"/>
  <c r="ED7" i="4"/>
  <c r="ED24" i="4" s="1"/>
  <c r="R23" i="2"/>
  <c r="CY23" i="2"/>
  <c r="DR7" i="2"/>
  <c r="AF8" i="2"/>
  <c r="P9" i="2"/>
  <c r="BJ10" i="2"/>
  <c r="CN10" i="2"/>
  <c r="BY11" i="2"/>
  <c r="DC11" i="2"/>
  <c r="DR15" i="2"/>
  <c r="AF16" i="2"/>
  <c r="DR18" i="2"/>
  <c r="AF19" i="2"/>
  <c r="AU20" i="2"/>
  <c r="BZ10" i="4"/>
  <c r="EX11" i="4"/>
  <c r="AN18" i="4"/>
  <c r="AN10" i="4"/>
  <c r="BG22" i="4"/>
  <c r="BZ14" i="4"/>
  <c r="AH24" i="4"/>
  <c r="AM7" i="4"/>
  <c r="AM24" i="4" s="1"/>
  <c r="BT24" i="4"/>
  <c r="DF24" i="4"/>
  <c r="DK7" i="4"/>
  <c r="ER24" i="4"/>
  <c r="EW7" i="4"/>
  <c r="EW24" i="4" s="1"/>
  <c r="DL9" i="4"/>
  <c r="DL15" i="4"/>
  <c r="EX23" i="4"/>
  <c r="AN21" i="4"/>
  <c r="BG20" i="4"/>
  <c r="BG14" i="4"/>
  <c r="BG9" i="4"/>
  <c r="BZ18" i="4"/>
  <c r="BZ13" i="4"/>
  <c r="BY7" i="4"/>
  <c r="BY24" i="4" s="1"/>
  <c r="CS14" i="4"/>
  <c r="CS10" i="4"/>
  <c r="CR7" i="4"/>
  <c r="EX15" i="4"/>
  <c r="P6" i="2"/>
  <c r="AQ23" i="2"/>
  <c r="AU23" i="2" s="1"/>
  <c r="BL23" i="2"/>
  <c r="CP23" i="2"/>
  <c r="DR6" i="2"/>
  <c r="AF7" i="2"/>
  <c r="P8" i="2"/>
  <c r="DR8" i="2"/>
  <c r="AF9" i="2"/>
  <c r="P10" i="2"/>
  <c r="DR10" i="2"/>
  <c r="AF11" i="2"/>
  <c r="P12" i="2"/>
  <c r="DR12" i="2"/>
  <c r="AF13" i="2"/>
  <c r="P14" i="2"/>
  <c r="DR14" i="2"/>
  <c r="AF15" i="2"/>
  <c r="P16" i="2"/>
  <c r="DR16" i="2"/>
  <c r="AF17" i="2"/>
  <c r="AU18" i="2"/>
  <c r="BY21" i="2"/>
  <c r="BJ22" i="2"/>
  <c r="CN22" i="2"/>
  <c r="BI24" i="4"/>
  <c r="BS7" i="4"/>
  <c r="CU24" i="4"/>
  <c r="AN8" i="4"/>
  <c r="BZ8" i="4"/>
  <c r="AN12" i="4"/>
  <c r="BZ12" i="4"/>
  <c r="AN14" i="4"/>
  <c r="AN16" i="4"/>
  <c r="BZ16" i="4"/>
  <c r="DL16" i="4"/>
  <c r="AN20" i="4"/>
  <c r="BZ20" i="4"/>
  <c r="AN22" i="4"/>
  <c r="BG16" i="4"/>
  <c r="BG10" i="4"/>
  <c r="BZ21" i="4"/>
  <c r="EE21" i="4"/>
  <c r="EE17" i="4"/>
  <c r="EE13" i="4"/>
  <c r="EE9" i="4"/>
  <c r="BY16" i="2"/>
  <c r="BJ17" i="2"/>
  <c r="CN17" i="2"/>
  <c r="P19" i="2"/>
  <c r="BJ19" i="2"/>
  <c r="CN19" i="2"/>
  <c r="P21" i="2"/>
  <c r="BJ21" i="2"/>
  <c r="CN21" i="2"/>
  <c r="C24" i="4"/>
  <c r="AP24" i="4"/>
  <c r="T8" i="4"/>
  <c r="AN9" i="4"/>
  <c r="T12" i="4"/>
  <c r="T16" i="4"/>
  <c r="T20" i="4"/>
  <c r="CS21" i="4"/>
  <c r="CS17" i="4"/>
  <c r="CS13" i="4"/>
  <c r="CS9" i="4"/>
  <c r="EE7" i="4"/>
  <c r="EE20" i="4"/>
  <c r="EE16" i="4"/>
  <c r="EE12" i="4"/>
  <c r="EE8" i="4"/>
  <c r="EX22" i="4"/>
  <c r="EX18" i="4"/>
  <c r="EX14" i="4"/>
  <c r="EX10" i="4"/>
  <c r="EX21" i="4"/>
  <c r="EX17" i="4"/>
  <c r="EX13" i="4"/>
  <c r="EX9" i="4"/>
  <c r="EX20" i="4"/>
  <c r="EX16" i="4"/>
  <c r="EX12" i="4"/>
  <c r="EQ24" i="4"/>
  <c r="DX24" i="4"/>
  <c r="DL11" i="4"/>
  <c r="CL24" i="4"/>
  <c r="AZ24" i="4"/>
  <c r="T10" i="4"/>
  <c r="T21" i="4"/>
  <c r="T13" i="4"/>
  <c r="T11" i="4"/>
  <c r="T15" i="4"/>
  <c r="T19" i="4"/>
  <c r="T23" i="4"/>
  <c r="T17" i="4"/>
  <c r="T9" i="4"/>
  <c r="M7" i="4"/>
  <c r="M24" i="4" s="1"/>
  <c r="S24" i="4"/>
  <c r="AG7" i="4"/>
  <c r="AB23" i="2"/>
  <c r="CJ23" i="2"/>
  <c r="L23" i="2"/>
  <c r="BU23" i="2"/>
  <c r="BF23" i="2"/>
  <c r="BJ23" i="2" s="1"/>
  <c r="DN23" i="2"/>
  <c r="P23" i="2" l="1"/>
  <c r="CN23" i="2"/>
  <c r="BY23" i="2"/>
  <c r="BZ7" i="4"/>
  <c r="AF23" i="2"/>
  <c r="DC23" i="2"/>
  <c r="BG7" i="4"/>
  <c r="BG24" i="4"/>
  <c r="DR23" i="2"/>
  <c r="BS24" i="4"/>
  <c r="BZ24" i="4" s="1"/>
  <c r="EX7" i="4"/>
  <c r="DL7" i="4"/>
  <c r="DK24" i="4"/>
  <c r="DL24" i="4" s="1"/>
  <c r="CR24" i="4"/>
  <c r="CS24" i="4" s="1"/>
  <c r="CS7" i="4"/>
  <c r="EE24" i="4"/>
  <c r="EX24" i="4"/>
  <c r="AG24" i="4"/>
  <c r="AN24" i="4" s="1"/>
  <c r="AN7" i="4"/>
  <c r="T7" i="4"/>
  <c r="T24" i="4"/>
  <c r="DN8" i="1" l="1"/>
  <c r="DN9" i="1"/>
  <c r="DN10" i="1"/>
  <c r="DN11" i="1"/>
  <c r="DN12" i="1"/>
  <c r="DN13" i="1"/>
  <c r="DN14" i="1"/>
  <c r="DN15" i="1"/>
  <c r="DN16" i="1"/>
  <c r="DN17" i="1"/>
  <c r="DN18" i="1"/>
  <c r="DN19" i="1"/>
  <c r="DN20" i="1"/>
  <c r="DN21" i="1"/>
  <c r="DN22" i="1"/>
  <c r="DN23" i="1"/>
  <c r="DN7" i="1"/>
  <c r="DE8" i="1"/>
  <c r="DE9" i="1"/>
  <c r="DE10" i="1"/>
  <c r="DE11" i="1"/>
  <c r="DE12" i="1"/>
  <c r="DE13" i="1"/>
  <c r="DE14" i="1"/>
  <c r="DE15" i="1"/>
  <c r="DE16" i="1"/>
  <c r="DE17" i="1"/>
  <c r="DE18" i="1"/>
  <c r="DE19" i="1"/>
  <c r="DE20" i="1"/>
  <c r="DE21" i="1"/>
  <c r="DE22" i="1"/>
  <c r="DE23" i="1"/>
  <c r="DE7" i="1"/>
  <c r="CY8" i="1"/>
  <c r="CY9" i="1"/>
  <c r="CY10" i="1"/>
  <c r="CY11" i="1"/>
  <c r="CY12" i="1"/>
  <c r="CY13" i="1"/>
  <c r="CY14" i="1"/>
  <c r="CY15" i="1"/>
  <c r="CY16" i="1"/>
  <c r="CY17" i="1"/>
  <c r="CY18" i="1"/>
  <c r="CY19" i="1"/>
  <c r="CY20" i="1"/>
  <c r="CY21" i="1"/>
  <c r="CY22" i="1"/>
  <c r="CY23" i="1"/>
  <c r="CY7" i="1"/>
  <c r="CP8" i="1"/>
  <c r="CP9" i="1"/>
  <c r="CP10" i="1"/>
  <c r="CP11" i="1"/>
  <c r="CP12" i="1"/>
  <c r="CP13" i="1"/>
  <c r="CP14" i="1"/>
  <c r="CP15" i="1"/>
  <c r="CP16" i="1"/>
  <c r="CP17" i="1"/>
  <c r="CP18" i="1"/>
  <c r="CP19" i="1"/>
  <c r="CP20" i="1"/>
  <c r="CP21" i="1"/>
  <c r="CP22" i="1"/>
  <c r="CP23" i="1"/>
  <c r="CP7" i="1"/>
  <c r="CJ8" i="1"/>
  <c r="CJ9" i="1"/>
  <c r="CJ10" i="1"/>
  <c r="CJ11" i="1"/>
  <c r="CJ12" i="1"/>
  <c r="CJ13" i="1"/>
  <c r="CJ14" i="1"/>
  <c r="CJ15" i="1"/>
  <c r="CJ16" i="1"/>
  <c r="CJ17" i="1"/>
  <c r="CJ18" i="1"/>
  <c r="CJ19" i="1"/>
  <c r="CJ20" i="1"/>
  <c r="CJ21" i="1"/>
  <c r="CJ22" i="1"/>
  <c r="CJ23" i="1"/>
  <c r="CJ7" i="1"/>
  <c r="CA8" i="1"/>
  <c r="CA9" i="1"/>
  <c r="CA10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7" i="1"/>
  <c r="BU8" i="1"/>
  <c r="BU9" i="1"/>
  <c r="BU10" i="1"/>
  <c r="BU11" i="1"/>
  <c r="BU12" i="1"/>
  <c r="BU13" i="1"/>
  <c r="BU14" i="1"/>
  <c r="BU15" i="1"/>
  <c r="BU16" i="1"/>
  <c r="BU17" i="1"/>
  <c r="BU18" i="1"/>
  <c r="BU19" i="1"/>
  <c r="BU20" i="1"/>
  <c r="BU21" i="1"/>
  <c r="BU22" i="1"/>
  <c r="BU23" i="1"/>
  <c r="BU7" i="1"/>
  <c r="BF8" i="1"/>
  <c r="BF9" i="1"/>
  <c r="BF10" i="1"/>
  <c r="BF11" i="1"/>
  <c r="BF12" i="1"/>
  <c r="BF13" i="1"/>
  <c r="BF14" i="1"/>
  <c r="BF15" i="1"/>
  <c r="BF16" i="1"/>
  <c r="BF17" i="1"/>
  <c r="BF18" i="1"/>
  <c r="BF19" i="1"/>
  <c r="BF20" i="1"/>
  <c r="BF21" i="1"/>
  <c r="BF22" i="1"/>
  <c r="BF23" i="1"/>
  <c r="BF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7" i="1"/>
  <c r="DE24" i="1" l="1"/>
  <c r="DN24" i="1"/>
  <c r="CP24" i="1"/>
  <c r="CY24" i="1"/>
  <c r="CA24" i="1"/>
  <c r="CJ24" i="1"/>
  <c r="BF24" i="1"/>
  <c r="BL24" i="1"/>
  <c r="BU24" i="1"/>
  <c r="AW24" i="1"/>
  <c r="AH24" i="1"/>
  <c r="AQ24" i="1"/>
  <c r="R24" i="1"/>
  <c r="AB24" i="1"/>
  <c r="C24" i="1"/>
  <c r="L24" i="1"/>
</calcChain>
</file>

<file path=xl/sharedStrings.xml><?xml version="1.0" encoding="utf-8"?>
<sst xmlns="http://schemas.openxmlformats.org/spreadsheetml/2006/main" count="1069" uniqueCount="246">
  <si>
    <t>2.3.1 - Сведения о выполнении мероприятий индивидуальной программой реабилитации инвалидов по обеспечению техническими вспомогательными средствами реабилитации на на текущую дату по базе АИС "Е-собес" (Сводный отчет)</t>
  </si>
  <si>
    <t>протезно-ортопедическая помощь</t>
  </si>
  <si>
    <t>сурдологическая помощь</t>
  </si>
  <si>
    <t>тифлотехнические средства</t>
  </si>
  <si>
    <t xml:space="preserve">кресло- коляска </t>
  </si>
  <si>
    <t>санаторно-курортное лечение</t>
  </si>
  <si>
    <t>услуги индивидульного помощника</t>
  </si>
  <si>
    <t>услуги специалиста жестового языка</t>
  </si>
  <si>
    <t>обязательные гигиенические средства</t>
  </si>
  <si>
    <t xml:space="preserve">всего </t>
  </si>
  <si>
    <t>Наименование региона</t>
  </si>
  <si>
    <t>Общее количество назначенных видов помощи в е-собес,требуемых исполнения</t>
  </si>
  <si>
    <t>из них</t>
  </si>
  <si>
    <t>выдано через ГЗ</t>
  </si>
  <si>
    <t>направленные на ПСУ</t>
  </si>
  <si>
    <t>выполнение</t>
  </si>
  <si>
    <t>отказ, в том числе и на ПСУ</t>
  </si>
  <si>
    <t>срок ИПР истек до направления  на ПСУ</t>
  </si>
  <si>
    <t>выполнено</t>
  </si>
  <si>
    <t>частично выполнено</t>
  </si>
  <si>
    <t>всего</t>
  </si>
  <si>
    <t>из них возвращенных с ПСУ</t>
  </si>
  <si>
    <t>выданные ТСР/усдуг через ПСУ</t>
  </si>
  <si>
    <t>частично выданные ТСР/услуг через ПСУ</t>
  </si>
  <si>
    <t>возврат с ПСУ</t>
  </si>
  <si>
    <t>отказ (закрытие)</t>
  </si>
  <si>
    <t>срок ИПР истек после направления на ПСУ</t>
  </si>
  <si>
    <t>% выполнения от требуемых (назначенных видов помощи)</t>
  </si>
  <si>
    <t>% направленных на Портал от требуемых (назначенных видов помощи)</t>
  </si>
  <si>
    <t>% выполнения от направленных на ПСУ</t>
  </si>
  <si>
    <t>Всего</t>
  </si>
  <si>
    <t>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</si>
  <si>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</si>
  <si>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</si>
  <si>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</si>
  <si>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</si>
  <si>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</si>
  <si>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</si>
  <si>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</si>
  <si>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</si>
  <si>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</si>
  <si>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</si>
  <si>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</si>
  <si>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</si>
  <si>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</si>
  <si>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</si>
  <si>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</si>
  <si>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</si>
  <si>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</si>
  <si>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</si>
  <si>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</si>
  <si>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</si>
  <si>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</si>
  <si>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</si>
  <si>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</si>
  <si>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</si>
  <si>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</si>
  <si>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</si>
  <si>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</si>
  <si>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</si>
  <si>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</si>
  <si>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</si>
  <si>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</si>
  <si>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</si>
  <si>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</si>
  <si>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</si>
  <si>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</si>
  <si>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</si>
  <si>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</si>
  <si>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</si>
  <si>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</si>
  <si>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</si>
  <si>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</si>
  <si>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</si>
  <si>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</si>
  <si>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</si>
  <si>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</si>
  <si>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</si>
  <si>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</si>
  <si>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</si>
  <si>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</si>
  <si>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</si>
  <si>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</si>
  <si>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</si>
  <si>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</si>
  <si>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</si>
  <si>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</si>
  <si>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</si>
  <si>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</si>
  <si>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</si>
  <si>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</si>
  <si>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</si>
  <si>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</si>
  <si>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</si>
  <si>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</si>
  <si>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</si>
  <si>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</si>
  <si>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</si>
  <si>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</si>
  <si>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</si>
  <si>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</si>
  <si>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</si>
  <si>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</si>
  <si>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</si>
  <si>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</si>
  <si>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</si>
  <si>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</si>
  <si>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</si>
  <si>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</si>
  <si>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</si>
  <si>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</si>
  <si>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</si>
  <si>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</si>
  <si>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</si>
  <si>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</si>
  <si>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</si>
  <si>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</si>
  <si>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</si>
  <si>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</si>
  <si>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</si>
  <si>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</si>
  <si>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</si>
  <si>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</si>
  <si>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</si>
  <si>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</si>
  <si>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</si>
  <si>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</si>
  <si>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</si>
  <si>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</si>
  <si>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</si>
  <si>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</si>
  <si>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</si>
  <si>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</si>
  <si>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</si>
  <si>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</si>
  <si>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</si>
  <si>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</si>
  <si>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</si>
  <si>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</si>
  <si>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</si>
  <si>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</si>
  <si>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</si>
  <si>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</si>
  <si>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</si>
  <si>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</si>
  <si>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</si>
  <si>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</si>
  <si>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</si>
  <si>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</si>
  <si>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</si>
  <si>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</si>
  <si>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</si>
  <si>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</si>
  <si>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</si>
  <si>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</si>
  <si>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</si>
  <si>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</si>
  <si>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</si>
  <si>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</si>
  <si>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</si>
  <si>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</si>
  <si>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</si>
  <si>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</si>
  <si>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ВОСТОЧНО-КАЗАХСТАНСКАЯ ОБЛАСТЬ</t>
  </si>
  <si>
    <t>Г.НУР-СУЛТАН</t>
  </si>
  <si>
    <t>Г.АЛМАТЫ</t>
  </si>
  <si>
    <t>Г.ШЫМКЕНТ</t>
  </si>
  <si>
    <t>ТУРКЕСТАНСКАЯ ОБЛАСТЬ</t>
  </si>
  <si>
    <t>ИТОГО :</t>
  </si>
  <si>
    <t>ЗКО</t>
  </si>
  <si>
    <t>СКО</t>
  </si>
  <si>
    <t>ВКО</t>
  </si>
  <si>
    <t>Подразделения: МТСЗН РК 31.12.21</t>
  </si>
  <si>
    <t>Подразделения: МТСЗН РК 31.01.22</t>
  </si>
  <si>
    <t xml:space="preserve">Наименование региона </t>
  </si>
  <si>
    <t>Протезно-ортопедическая помощь</t>
  </si>
  <si>
    <t xml:space="preserve">Сурдологическая помощь </t>
  </si>
  <si>
    <t xml:space="preserve">Тифлотехнические средства </t>
  </si>
  <si>
    <t xml:space="preserve">Санаторно-курортное лечение </t>
  </si>
  <si>
    <t xml:space="preserve">Услуги индивидульного помощника </t>
  </si>
  <si>
    <t xml:space="preserve">Услуги специалиста жестового языка </t>
  </si>
  <si>
    <t xml:space="preserve">Обеспечение обязательными гигиеническими средствами </t>
  </si>
  <si>
    <t>ВСЕГО</t>
  </si>
  <si>
    <t>нужд-ся</t>
  </si>
  <si>
    <t>кол-во обесп-х</t>
  </si>
  <si>
    <t>%</t>
  </si>
  <si>
    <t>всего нужд-ся</t>
  </si>
  <si>
    <t xml:space="preserve">Акмолинская </t>
  </si>
  <si>
    <t xml:space="preserve">Жамбылская </t>
  </si>
  <si>
    <t xml:space="preserve">Алматинская </t>
  </si>
  <si>
    <t xml:space="preserve">Кызылординская </t>
  </si>
  <si>
    <t xml:space="preserve">Атырауская </t>
  </si>
  <si>
    <t xml:space="preserve">ВКО </t>
  </si>
  <si>
    <t xml:space="preserve">Костанайская </t>
  </si>
  <si>
    <t>г.Нұр-Сұлтан</t>
  </si>
  <si>
    <t xml:space="preserve">Карагандинская </t>
  </si>
  <si>
    <t xml:space="preserve">Мангистауская </t>
  </si>
  <si>
    <t xml:space="preserve">Актюбинская </t>
  </si>
  <si>
    <t>г.Шымкент</t>
  </si>
  <si>
    <t xml:space="preserve">Павлодарская </t>
  </si>
  <si>
    <t xml:space="preserve">Туркестанская </t>
  </si>
  <si>
    <t>город Алматы</t>
  </si>
  <si>
    <t xml:space="preserve"> (+;-)</t>
  </si>
  <si>
    <t>Кресло-коляска</t>
  </si>
  <si>
    <t xml:space="preserve">  Сведения о выполнении мероприятий индивидуальной программой реабилитации инвалидов по обеспечению  техническими вспомогательными средствами реабилитации на 1 июня 2022 года по базе АИС "Е-собес" </t>
  </si>
  <si>
    <r>
      <t xml:space="preserve">          </t>
    </r>
    <r>
      <rPr>
        <b/>
        <sz val="16"/>
        <color rgb="FFFF0000"/>
        <rFont val="Times New Roman"/>
        <family val="1"/>
        <charset val="204"/>
      </rPr>
      <t>на 1 июня 2021 года</t>
    </r>
  </si>
  <si>
    <t>Всего на 06.2021</t>
  </si>
  <si>
    <r>
      <t xml:space="preserve">      </t>
    </r>
    <r>
      <rPr>
        <b/>
        <sz val="16"/>
        <color rgb="FFFF0000"/>
        <rFont val="Times New Roman"/>
        <family val="1"/>
        <charset val="204"/>
      </rPr>
      <t>на  1 июля 2020 года</t>
    </r>
  </si>
  <si>
    <t>Всего на 07.2020</t>
  </si>
  <si>
    <t>№</t>
  </si>
  <si>
    <t xml:space="preserve">   01.09.2026 жылғы «Е-собес» АЦЖ базасы бойынша оңалтудың техникалық көмекші құралдарымен қамтамасыз ету бойынша мүгедектігі бар адамдарды оңалту мен оңалтудың жеке бағдарламасының іс-шараларын орындау туралы мәліметтер</t>
  </si>
  <si>
    <t xml:space="preserve">Протездік-ортопедиялық көмек </t>
  </si>
  <si>
    <t xml:space="preserve">Сурдологиялық көмек </t>
  </si>
  <si>
    <t>Тифлотехникалық құрал</t>
  </si>
  <si>
    <t>Санаторийлік-курорттық емдеу</t>
  </si>
  <si>
    <t>Жеке көмекшінің қызметін</t>
  </si>
  <si>
    <t>Ымдау тілі маманының қызметтері</t>
  </si>
  <si>
    <t>мұқтаж дар саны</t>
  </si>
  <si>
    <t>қамтамасыз етілгендер саны</t>
  </si>
  <si>
    <t>Аймақтың атауы</t>
  </si>
  <si>
    <t>СҚО</t>
  </si>
  <si>
    <t>Қызылорда обл</t>
  </si>
  <si>
    <t>Жамбыл обл</t>
  </si>
  <si>
    <t>Ұлытау обл</t>
  </si>
  <si>
    <t>ШҚО</t>
  </si>
  <si>
    <t>Павлодар обл</t>
  </si>
  <si>
    <t>Абай обл</t>
  </si>
  <si>
    <t>Жетісу обл</t>
  </si>
  <si>
    <t>Қарағанды обл</t>
  </si>
  <si>
    <t>Атырау обл</t>
  </si>
  <si>
    <t>Шымкент қ.</t>
  </si>
  <si>
    <t>БҚО</t>
  </si>
  <si>
    <t>Алматы обл</t>
  </si>
  <si>
    <t>Ақтөбе обл</t>
  </si>
  <si>
    <t>Ақмола обл</t>
  </si>
  <si>
    <t>Қостанай обл</t>
  </si>
  <si>
    <t>Манғыстау обл</t>
  </si>
  <si>
    <t>Астана қ.</t>
  </si>
  <si>
    <t>Түркістан обл</t>
  </si>
  <si>
    <t>Барлыңы</t>
  </si>
  <si>
    <t>Барлығы</t>
  </si>
  <si>
    <t xml:space="preserve"> 01.09.2025 ж. барлығы</t>
  </si>
  <si>
    <t xml:space="preserve"> 01.09.2024 ж.барлығы</t>
  </si>
  <si>
    <t xml:space="preserve">         2024 жылғы 1 қыркүйегіне</t>
  </si>
  <si>
    <t xml:space="preserve">          2025 жылғы 1 қыркүйегіне</t>
  </si>
  <si>
    <t>Кресло-арбалар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</si>
</sst>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_₸_-;\-* #,##0\ _₸_-;_-* &quot;-&quot;\ _₸_-;_-@_-"/>
    <numFmt numFmtId="165" formatCode="#,##0.00\ %"/>
    <numFmt numFmtId="166" formatCode="dd\.mm\.yyyy\ hh\.mm\.ss"/>
    <numFmt numFmtId="167" formatCode="0.0"/>
    <numFmt numFmtId="168" formatCode="#,##0\ _₽"/>
  </numFmts>
  <fonts count="35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2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</cellStyleXfs>
  <cellXfs count="192">
    <xf numFmtId="0" fontId="0" fillId="0" borderId="0" xfId="0"/>
    <xf numFmtId="0" fontId="0" fillId="6" borderId="2" xfId="0" applyNumberFormat="1" applyFont="1" applyFill="1" applyBorder="1" applyAlignment="1" applyProtection="1">
      <alignment wrapText="1"/>
      <protection locked="0"/>
    </xf>
    <xf numFmtId="0" fontId="0" fillId="13" borderId="0" xfId="0" applyNumberFormat="1" applyFont="1" applyFill="1" applyBorder="1" applyAlignment="1" applyProtection="1">
      <alignment wrapText="1"/>
      <protection locked="0"/>
    </xf>
    <xf numFmtId="0" fontId="2" fillId="15" borderId="7" xfId="0" applyNumberFormat="1" applyFont="1" applyFill="1" applyBorder="1" applyAlignment="1" applyProtection="1">
      <alignment horizontal="center" vertical="center" wrapText="1"/>
    </xf>
    <xf numFmtId="0" fontId="2" fillId="16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17" borderId="8" xfId="0" applyNumberFormat="1" applyFont="1" applyFill="1" applyBorder="1" applyAlignment="1" applyProtection="1">
      <alignment horizontal="center" vertical="center" wrapText="1"/>
    </xf>
    <xf numFmtId="0" fontId="2" fillId="20" borderId="9" xfId="0" applyNumberFormat="1" applyFont="1" applyFill="1" applyBorder="1" applyAlignment="1" applyProtection="1">
      <alignment horizontal="center" vertical="center" wrapText="1"/>
    </xf>
    <xf numFmtId="0" fontId="0" fillId="21" borderId="10" xfId="0" applyNumberFormat="1" applyFont="1" applyFill="1" applyBorder="1" applyAlignment="1" applyProtection="1">
      <alignment wrapText="1"/>
      <protection locked="0"/>
    </xf>
    <xf numFmtId="0" fontId="2" fillId="23" borderId="7" xfId="0" applyNumberFormat="1" applyFont="1" applyFill="1" applyBorder="1" applyAlignment="1" applyProtection="1">
      <alignment horizontal="center" vertical="center" wrapText="1"/>
    </xf>
    <xf numFmtId="0" fontId="2" fillId="26" borderId="8" xfId="0" applyNumberFormat="1" applyFont="1" applyFill="1" applyBorder="1" applyAlignment="1" applyProtection="1">
      <alignment horizontal="center" vertical="center" wrapText="1"/>
    </xf>
    <xf numFmtId="0" fontId="3" fillId="28" borderId="7" xfId="0" applyNumberFormat="1" applyFont="1" applyFill="1" applyBorder="1" applyAlignment="1" applyProtection="1">
      <alignment horizontal="right" vertical="center" wrapText="1"/>
    </xf>
    <xf numFmtId="0" fontId="3" fillId="31" borderId="8" xfId="0" applyNumberFormat="1" applyFont="1" applyFill="1" applyBorder="1" applyAlignment="1" applyProtection="1">
      <alignment horizontal="right" vertical="center" wrapText="1"/>
    </xf>
    <xf numFmtId="0" fontId="3" fillId="33" borderId="12" xfId="0" applyNumberFormat="1" applyFont="1" applyFill="1" applyBorder="1" applyAlignment="1" applyProtection="1">
      <alignment horizontal="right" vertical="center" wrapText="1"/>
    </xf>
    <xf numFmtId="0" fontId="3" fillId="36" borderId="15" xfId="0" applyNumberFormat="1" applyFont="1" applyFill="1" applyBorder="1" applyAlignment="1" applyProtection="1">
      <alignment horizontal="right" vertical="center" wrapText="1"/>
    </xf>
    <xf numFmtId="0" fontId="2" fillId="38" borderId="12" xfId="0" applyNumberFormat="1" applyFont="1" applyFill="1" applyBorder="1" applyAlignment="1" applyProtection="1">
      <alignment horizontal="right" vertical="center" wrapText="1"/>
    </xf>
    <xf numFmtId="165" fontId="2" fillId="39" borderId="12" xfId="0" applyNumberFormat="1" applyFont="1" applyFill="1" applyBorder="1" applyAlignment="1" applyProtection="1">
      <alignment horizontal="right" vertical="center" wrapText="1"/>
    </xf>
    <xf numFmtId="165" fontId="2" fillId="41" borderId="15" xfId="0" applyNumberFormat="1" applyFont="1" applyFill="1" applyBorder="1" applyAlignment="1" applyProtection="1">
      <alignment horizontal="right" vertical="center" wrapText="1"/>
    </xf>
    <xf numFmtId="0" fontId="3" fillId="28" borderId="10" xfId="0" applyNumberFormat="1" applyFont="1" applyFill="1" applyBorder="1" applyAlignment="1" applyProtection="1">
      <alignment horizontal="right" vertical="center" wrapText="1"/>
    </xf>
    <xf numFmtId="0" fontId="3" fillId="33" borderId="14" xfId="0" applyNumberFormat="1" applyFont="1" applyFill="1" applyBorder="1" applyAlignment="1" applyProtection="1">
      <alignment horizontal="right" vertical="center" wrapText="1"/>
    </xf>
    <xf numFmtId="0" fontId="2" fillId="38" borderId="14" xfId="0" applyNumberFormat="1" applyFont="1" applyFill="1" applyBorder="1" applyAlignment="1" applyProtection="1">
      <alignment horizontal="right" vertical="center" wrapText="1"/>
    </xf>
    <xf numFmtId="0" fontId="2" fillId="22" borderId="17" xfId="0" applyNumberFormat="1" applyFont="1" applyFill="1" applyBorder="1" applyAlignment="1" applyProtection="1">
      <alignment horizontal="center" vertical="center" wrapText="1"/>
    </xf>
    <xf numFmtId="0" fontId="2" fillId="23" borderId="18" xfId="0" applyNumberFormat="1" applyFont="1" applyFill="1" applyBorder="1" applyAlignment="1" applyProtection="1">
      <alignment horizontal="center" vertical="center" wrapText="1"/>
    </xf>
    <xf numFmtId="0" fontId="2" fillId="24" borderId="19" xfId="0" applyNumberFormat="1" applyFont="1" applyFill="1" applyBorder="1" applyAlignment="1" applyProtection="1">
      <alignment horizontal="center" vertical="center" wrapText="1"/>
    </xf>
    <xf numFmtId="0" fontId="0" fillId="25" borderId="20" xfId="0" applyNumberFormat="1" applyFont="1" applyFill="1" applyBorder="1" applyAlignment="1" applyProtection="1">
      <alignment wrapText="1"/>
      <protection locked="0"/>
    </xf>
    <xf numFmtId="0" fontId="3" fillId="27" borderId="16" xfId="0" applyNumberFormat="1" applyFont="1" applyFill="1" applyBorder="1" applyAlignment="1" applyProtection="1">
      <alignment horizontal="left" vertical="center" wrapText="1"/>
    </xf>
    <xf numFmtId="0" fontId="3" fillId="28" borderId="16" xfId="0" applyNumberFormat="1" applyFont="1" applyFill="1" applyBorder="1" applyAlignment="1" applyProtection="1">
      <alignment horizontal="right" vertical="center" wrapText="1"/>
    </xf>
    <xf numFmtId="0" fontId="3" fillId="44" borderId="16" xfId="0" applyNumberFormat="1" applyFont="1" applyFill="1" applyBorder="1" applyAlignment="1" applyProtection="1">
      <alignment horizontal="right" vertical="center" wrapText="1"/>
    </xf>
    <xf numFmtId="0" fontId="3" fillId="29" borderId="16" xfId="0" applyNumberFormat="1" applyFont="1" applyFill="1" applyBorder="1" applyAlignment="1" applyProtection="1">
      <alignment horizontal="right" vertical="center" wrapText="1"/>
    </xf>
    <xf numFmtId="0" fontId="0" fillId="30" borderId="16" xfId="0" applyNumberFormat="1" applyFont="1" applyFill="1" applyBorder="1" applyAlignment="1" applyProtection="1">
      <alignment wrapText="1"/>
      <protection locked="0"/>
    </xf>
    <xf numFmtId="0" fontId="0" fillId="44" borderId="16" xfId="0" applyNumberFormat="1" applyFont="1" applyFill="1" applyBorder="1" applyAlignment="1" applyProtection="1">
      <alignment wrapText="1"/>
      <protection locked="0"/>
    </xf>
    <xf numFmtId="0" fontId="3" fillId="32" borderId="16" xfId="0" applyNumberFormat="1" applyFont="1" applyFill="1" applyBorder="1" applyAlignment="1" applyProtection="1">
      <alignment horizontal="left" vertical="center" wrapText="1"/>
    </xf>
    <xf numFmtId="0" fontId="3" fillId="33" borderId="16" xfId="0" applyNumberFormat="1" applyFont="1" applyFill="1" applyBorder="1" applyAlignment="1" applyProtection="1">
      <alignment horizontal="right" vertical="center" wrapText="1"/>
    </xf>
    <xf numFmtId="0" fontId="3" fillId="34" borderId="16" xfId="0" applyNumberFormat="1" applyFont="1" applyFill="1" applyBorder="1" applyAlignment="1" applyProtection="1">
      <alignment horizontal="right" vertical="center" wrapText="1"/>
    </xf>
    <xf numFmtId="0" fontId="0" fillId="35" borderId="16" xfId="0" applyNumberFormat="1" applyFont="1" applyFill="1" applyBorder="1" applyAlignment="1" applyProtection="1">
      <alignment wrapText="1"/>
      <protection locked="0"/>
    </xf>
    <xf numFmtId="0" fontId="2" fillId="37" borderId="16" xfId="0" applyNumberFormat="1" applyFont="1" applyFill="1" applyBorder="1" applyAlignment="1" applyProtection="1">
      <alignment horizontal="center" vertical="center" wrapText="1"/>
    </xf>
    <xf numFmtId="0" fontId="2" fillId="38" borderId="16" xfId="0" applyNumberFormat="1" applyFont="1" applyFill="1" applyBorder="1" applyAlignment="1" applyProtection="1">
      <alignment horizontal="right" vertical="center" wrapText="1"/>
    </xf>
    <xf numFmtId="0" fontId="2" fillId="44" borderId="16" xfId="0" applyNumberFormat="1" applyFont="1" applyFill="1" applyBorder="1" applyAlignment="1" applyProtection="1">
      <alignment horizontal="right" vertical="center" wrapText="1"/>
    </xf>
    <xf numFmtId="165" fontId="2" fillId="39" borderId="16" xfId="0" applyNumberFormat="1" applyFont="1" applyFill="1" applyBorder="1" applyAlignment="1" applyProtection="1">
      <alignment horizontal="right" vertical="center" wrapText="1"/>
    </xf>
    <xf numFmtId="0" fontId="2" fillId="44" borderId="16" xfId="0" applyNumberFormat="1" applyFont="1" applyFill="1" applyBorder="1" applyAlignment="1" applyProtection="1">
      <alignment horizontal="right" vertical="center" wrapText="1"/>
      <protection locked="0"/>
    </xf>
    <xf numFmtId="0" fontId="0" fillId="21" borderId="2" xfId="0" applyFill="1" applyBorder="1" applyAlignment="1" applyProtection="1">
      <alignment wrapText="1"/>
      <protection locked="0"/>
    </xf>
    <xf numFmtId="0" fontId="0" fillId="43" borderId="1" xfId="0" applyFill="1" applyBorder="1" applyAlignment="1" applyProtection="1">
      <alignment wrapText="1"/>
      <protection locked="0"/>
    </xf>
    <xf numFmtId="0" fontId="2" fillId="21" borderId="7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 applyProtection="1">
      <alignment horizontal="center" vertical="center" wrapText="1"/>
      <protection locked="0"/>
    </xf>
    <xf numFmtId="0" fontId="2" fillId="21" borderId="9" xfId="0" applyFont="1" applyFill="1" applyBorder="1" applyAlignment="1">
      <alignment horizontal="center" vertical="center" wrapText="1"/>
    </xf>
    <xf numFmtId="0" fontId="0" fillId="21" borderId="10" xfId="0" applyFill="1" applyBorder="1" applyAlignment="1" applyProtection="1">
      <alignment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41" borderId="6" xfId="0" applyFont="1" applyFill="1" applyBorder="1" applyAlignment="1">
      <alignment horizontal="center" vertical="center" wrapText="1"/>
    </xf>
    <xf numFmtId="0" fontId="2" fillId="41" borderId="7" xfId="0" applyFont="1" applyFill="1" applyBorder="1" applyAlignment="1">
      <alignment horizontal="center" vertical="center" wrapText="1"/>
    </xf>
    <xf numFmtId="0" fontId="2" fillId="41" borderId="9" xfId="0" applyFont="1" applyFill="1" applyBorder="1" applyAlignment="1">
      <alignment horizontal="center" vertical="center" wrapText="1"/>
    </xf>
    <xf numFmtId="0" fontId="0" fillId="41" borderId="10" xfId="0" applyFill="1" applyBorder="1" applyAlignment="1" applyProtection="1">
      <alignment wrapText="1"/>
      <protection locked="0"/>
    </xf>
    <xf numFmtId="0" fontId="2" fillId="41" borderId="8" xfId="0" applyFont="1" applyFill="1" applyBorder="1" applyAlignment="1">
      <alignment horizontal="center" vertical="center" wrapText="1"/>
    </xf>
    <xf numFmtId="0" fontId="3" fillId="43" borderId="6" xfId="0" applyFont="1" applyFill="1" applyBorder="1" applyAlignment="1">
      <alignment horizontal="left" vertical="center" wrapText="1"/>
    </xf>
    <xf numFmtId="0" fontId="3" fillId="43" borderId="7" xfId="0" applyFont="1" applyFill="1" applyBorder="1" applyAlignment="1">
      <alignment horizontal="right" vertical="center" wrapText="1"/>
    </xf>
    <xf numFmtId="0" fontId="3" fillId="44" borderId="7" xfId="0" applyFont="1" applyFill="1" applyBorder="1" applyAlignment="1">
      <alignment horizontal="right" vertical="center" wrapText="1"/>
    </xf>
    <xf numFmtId="167" fontId="3" fillId="43" borderId="7" xfId="0" applyNumberFormat="1" applyFont="1" applyFill="1" applyBorder="1" applyAlignment="1">
      <alignment horizontal="right" vertical="center" wrapText="1"/>
    </xf>
    <xf numFmtId="0" fontId="3" fillId="43" borderId="9" xfId="0" applyFont="1" applyFill="1" applyBorder="1" applyAlignment="1">
      <alignment horizontal="right" vertical="center" wrapText="1"/>
    </xf>
    <xf numFmtId="0" fontId="0" fillId="43" borderId="10" xfId="0" applyFill="1" applyBorder="1" applyAlignment="1" applyProtection="1">
      <alignment wrapText="1"/>
      <protection locked="0"/>
    </xf>
    <xf numFmtId="0" fontId="0" fillId="44" borderId="10" xfId="0" applyFill="1" applyBorder="1" applyAlignment="1" applyProtection="1">
      <alignment wrapText="1"/>
      <protection locked="0"/>
    </xf>
    <xf numFmtId="1" fontId="3" fillId="44" borderId="7" xfId="0" applyNumberFormat="1" applyFont="1" applyFill="1" applyBorder="1" applyAlignment="1">
      <alignment horizontal="right" vertical="center" wrapText="1"/>
    </xf>
    <xf numFmtId="0" fontId="3" fillId="43" borderId="8" xfId="0" applyFont="1" applyFill="1" applyBorder="1" applyAlignment="1">
      <alignment horizontal="right" vertical="center" wrapText="1"/>
    </xf>
    <xf numFmtId="0" fontId="3" fillId="43" borderId="11" xfId="0" applyFont="1" applyFill="1" applyBorder="1" applyAlignment="1">
      <alignment horizontal="left" vertical="center" wrapText="1"/>
    </xf>
    <xf numFmtId="0" fontId="3" fillId="43" borderId="12" xfId="0" applyFont="1" applyFill="1" applyBorder="1" applyAlignment="1">
      <alignment horizontal="right" vertical="center" wrapText="1"/>
    </xf>
    <xf numFmtId="0" fontId="3" fillId="43" borderId="13" xfId="0" applyFont="1" applyFill="1" applyBorder="1" applyAlignment="1">
      <alignment horizontal="right" vertical="center" wrapText="1"/>
    </xf>
    <xf numFmtId="0" fontId="0" fillId="43" borderId="14" xfId="0" applyFill="1" applyBorder="1" applyAlignment="1" applyProtection="1">
      <alignment wrapText="1"/>
      <protection locked="0"/>
    </xf>
    <xf numFmtId="0" fontId="3" fillId="43" borderId="15" xfId="0" applyFont="1" applyFill="1" applyBorder="1" applyAlignment="1">
      <alignment horizontal="right" vertical="center" wrapText="1"/>
    </xf>
    <xf numFmtId="0" fontId="2" fillId="41" borderId="11" xfId="0" applyFont="1" applyFill="1" applyBorder="1" applyAlignment="1">
      <alignment horizontal="center" vertical="center" wrapText="1"/>
    </xf>
    <xf numFmtId="0" fontId="2" fillId="41" borderId="12" xfId="0" applyFont="1" applyFill="1" applyBorder="1" applyAlignment="1">
      <alignment horizontal="right" vertical="center" wrapText="1"/>
    </xf>
    <xf numFmtId="0" fontId="2" fillId="44" borderId="12" xfId="0" applyFont="1" applyFill="1" applyBorder="1" applyAlignment="1">
      <alignment horizontal="right" vertical="center" wrapText="1"/>
    </xf>
    <xf numFmtId="0" fontId="2" fillId="44" borderId="12" xfId="0" applyFont="1" applyFill="1" applyBorder="1" applyAlignment="1" applyProtection="1">
      <alignment horizontal="right" vertical="center" wrapText="1"/>
      <protection locked="0"/>
    </xf>
    <xf numFmtId="1" fontId="2" fillId="44" borderId="12" xfId="0" applyNumberFormat="1" applyFont="1" applyFill="1" applyBorder="1" applyAlignment="1">
      <alignment horizontal="right" vertical="center" wrapText="1"/>
    </xf>
    <xf numFmtId="165" fontId="2" fillId="41" borderId="12" xfId="0" applyNumberFormat="1" applyFont="1" applyFill="1" applyBorder="1" applyAlignment="1">
      <alignment horizontal="right" vertical="center" wrapText="1"/>
    </xf>
    <xf numFmtId="165" fontId="2" fillId="41" borderId="15" xfId="0" applyNumberFormat="1" applyFont="1" applyFill="1" applyBorder="1" applyAlignment="1">
      <alignment horizontal="right" vertical="center" wrapText="1"/>
    </xf>
    <xf numFmtId="0" fontId="3" fillId="45" borderId="16" xfId="0" applyNumberFormat="1" applyFont="1" applyFill="1" applyBorder="1" applyAlignment="1" applyProtection="1">
      <alignment horizontal="right" vertical="center" wrapText="1"/>
    </xf>
    <xf numFmtId="0" fontId="2" fillId="45" borderId="16" xfId="0" applyNumberFormat="1" applyFont="1" applyFill="1" applyBorder="1" applyAlignment="1" applyProtection="1">
      <alignment horizontal="right" vertical="center" wrapText="1"/>
    </xf>
    <xf numFmtId="0" fontId="2" fillId="40" borderId="16" xfId="0" applyNumberFormat="1" applyFont="1" applyFill="1" applyBorder="1" applyAlignment="1" applyProtection="1">
      <alignment horizontal="right" vertical="center" wrapText="1"/>
      <protection locked="0"/>
    </xf>
    <xf numFmtId="167" fontId="3" fillId="28" borderId="16" xfId="0" applyNumberFormat="1" applyFont="1" applyFill="1" applyBorder="1" applyAlignment="1" applyProtection="1">
      <alignment horizontal="right" vertical="center" wrapText="1"/>
    </xf>
    <xf numFmtId="0" fontId="0" fillId="45" borderId="16" xfId="0" applyNumberFormat="1" applyFont="1" applyFill="1" applyBorder="1" applyAlignment="1" applyProtection="1">
      <alignment wrapText="1"/>
      <protection locked="0"/>
    </xf>
    <xf numFmtId="0" fontId="2" fillId="45" borderId="16" xfId="0" applyNumberFormat="1" applyFont="1" applyFill="1" applyBorder="1" applyAlignment="1" applyProtection="1">
      <alignment horizontal="right" vertical="center" wrapText="1"/>
      <protection locked="0"/>
    </xf>
    <xf numFmtId="168" fontId="4" fillId="46" borderId="16" xfId="0" applyNumberFormat="1" applyFont="1" applyFill="1" applyBorder="1" applyAlignment="1">
      <alignment horizontal="center" vertical="center" wrapText="1"/>
    </xf>
    <xf numFmtId="168" fontId="5" fillId="46" borderId="16" xfId="0" applyNumberFormat="1" applyFont="1" applyFill="1" applyBorder="1" applyAlignment="1">
      <alignment horizontal="center" vertical="center" wrapText="1"/>
    </xf>
    <xf numFmtId="168" fontId="6" fillId="46" borderId="16" xfId="0" applyNumberFormat="1" applyFont="1" applyFill="1" applyBorder="1" applyAlignment="1">
      <alignment horizontal="center" vertical="center" wrapText="1"/>
    </xf>
    <xf numFmtId="168" fontId="7" fillId="46" borderId="16" xfId="0" applyNumberFormat="1" applyFont="1" applyFill="1" applyBorder="1" applyAlignment="1">
      <alignment horizontal="center" vertical="center" wrapText="1"/>
    </xf>
    <xf numFmtId="168" fontId="8" fillId="46" borderId="16" xfId="0" applyNumberFormat="1" applyFont="1" applyFill="1" applyBorder="1" applyAlignment="1">
      <alignment horizontal="center" vertical="center" wrapText="1"/>
    </xf>
    <xf numFmtId="168" fontId="9" fillId="46" borderId="16" xfId="0" applyNumberFormat="1" applyFont="1" applyFill="1" applyBorder="1" applyAlignment="1">
      <alignment horizontal="center" vertical="center" wrapText="1"/>
    </xf>
    <xf numFmtId="168" fontId="10" fillId="46" borderId="16" xfId="0" applyNumberFormat="1" applyFont="1" applyFill="1" applyBorder="1" applyAlignment="1">
      <alignment horizontal="center" vertical="center" wrapText="1"/>
    </xf>
    <xf numFmtId="168" fontId="11" fillId="46" borderId="16" xfId="0" applyNumberFormat="1" applyFont="1" applyFill="1" applyBorder="1" applyAlignment="1">
      <alignment horizontal="center" vertical="center" wrapText="1"/>
    </xf>
    <xf numFmtId="168" fontId="6" fillId="46" borderId="16" xfId="0" applyNumberFormat="1" applyFont="1" applyFill="1" applyBorder="1" applyAlignment="1">
      <alignment horizontal="right" vertical="center" wrapText="1"/>
    </xf>
    <xf numFmtId="168" fontId="11" fillId="46" borderId="16" xfId="0" applyNumberFormat="1" applyFont="1" applyFill="1" applyBorder="1" applyAlignment="1">
      <alignment horizontal="right" vertical="center" wrapText="1"/>
    </xf>
    <xf numFmtId="168" fontId="7" fillId="46" borderId="16" xfId="0" applyNumberFormat="1" applyFont="1" applyFill="1" applyBorder="1" applyAlignment="1">
      <alignment horizontal="right" vertical="center" wrapText="1"/>
    </xf>
    <xf numFmtId="168" fontId="8" fillId="46" borderId="16" xfId="0" applyNumberFormat="1" applyFont="1" applyFill="1" applyBorder="1" applyAlignment="1">
      <alignment horizontal="right" vertical="center" wrapText="1"/>
    </xf>
    <xf numFmtId="168" fontId="9" fillId="46" borderId="16" xfId="0" applyNumberFormat="1" applyFont="1" applyFill="1" applyBorder="1" applyAlignment="1">
      <alignment horizontal="right" vertical="center" wrapText="1"/>
    </xf>
    <xf numFmtId="0" fontId="14" fillId="47" borderId="22" xfId="0" applyFont="1" applyFill="1" applyBorder="1" applyAlignment="1">
      <alignment horizontal="center" vertical="center" wrapText="1"/>
    </xf>
    <xf numFmtId="0" fontId="15" fillId="47" borderId="22" xfId="0" applyFont="1" applyFill="1" applyBorder="1" applyAlignment="1">
      <alignment horizontal="center" vertical="center" wrapText="1"/>
    </xf>
    <xf numFmtId="0" fontId="16" fillId="47" borderId="22" xfId="0" applyFont="1" applyFill="1" applyBorder="1" applyAlignment="1">
      <alignment horizontal="center" vertical="center" wrapText="1"/>
    </xf>
    <xf numFmtId="0" fontId="17" fillId="47" borderId="22" xfId="0" applyFont="1" applyFill="1" applyBorder="1" applyAlignment="1">
      <alignment horizontal="center" vertical="center" wrapText="1"/>
    </xf>
    <xf numFmtId="167" fontId="15" fillId="47" borderId="22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/>
    </xf>
    <xf numFmtId="167" fontId="18" fillId="48" borderId="16" xfId="0" applyNumberFormat="1" applyFont="1" applyFill="1" applyBorder="1" applyAlignment="1">
      <alignment horizontal="center" vertical="center" wrapText="1"/>
    </xf>
    <xf numFmtId="168" fontId="13" fillId="0" borderId="16" xfId="0" applyNumberFormat="1" applyFont="1" applyBorder="1" applyAlignment="1">
      <alignment horizontal="center" vertical="center" wrapText="1"/>
    </xf>
    <xf numFmtId="167" fontId="19" fillId="48" borderId="16" xfId="0" applyNumberFormat="1" applyFont="1" applyFill="1" applyBorder="1" applyAlignment="1">
      <alignment horizontal="center" vertical="center" wrapText="1"/>
    </xf>
    <xf numFmtId="167" fontId="20" fillId="48" borderId="16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168" fontId="21" fillId="0" borderId="16" xfId="0" applyNumberFormat="1" applyFont="1" applyBorder="1" applyAlignment="1">
      <alignment horizontal="center" vertical="center" wrapText="1"/>
    </xf>
    <xf numFmtId="0" fontId="10" fillId="46" borderId="16" xfId="0" applyFont="1" applyFill="1" applyBorder="1" applyAlignment="1">
      <alignment horizontal="left" vertical="center"/>
    </xf>
    <xf numFmtId="168" fontId="13" fillId="46" borderId="16" xfId="0" applyNumberFormat="1" applyFont="1" applyFill="1" applyBorder="1" applyAlignment="1">
      <alignment horizontal="center" vertical="center" wrapText="1"/>
    </xf>
    <xf numFmtId="0" fontId="5" fillId="46" borderId="16" xfId="0" applyFont="1" applyFill="1" applyBorder="1" applyAlignment="1">
      <alignment horizontal="left" vertical="center"/>
    </xf>
    <xf numFmtId="167" fontId="22" fillId="48" borderId="16" xfId="0" applyNumberFormat="1" applyFont="1" applyFill="1" applyBorder="1" applyAlignment="1">
      <alignment horizontal="center" vertical="center" wrapText="1"/>
    </xf>
    <xf numFmtId="168" fontId="21" fillId="46" borderId="16" xfId="0" applyNumberFormat="1" applyFont="1" applyFill="1" applyBorder="1" applyAlignment="1">
      <alignment horizontal="center" vertical="center" wrapText="1"/>
    </xf>
    <xf numFmtId="0" fontId="13" fillId="47" borderId="16" xfId="0" applyFont="1" applyFill="1" applyBorder="1" applyAlignment="1">
      <alignment horizontal="left" vertical="center"/>
    </xf>
    <xf numFmtId="168" fontId="13" fillId="47" borderId="16" xfId="0" applyNumberFormat="1" applyFont="1" applyFill="1" applyBorder="1" applyAlignment="1">
      <alignment horizontal="center" vertical="center" wrapText="1"/>
    </xf>
    <xf numFmtId="167" fontId="23" fillId="47" borderId="16" xfId="0" applyNumberFormat="1" applyFont="1" applyFill="1" applyBorder="1" applyAlignment="1">
      <alignment horizontal="center" vertical="center" wrapText="1"/>
    </xf>
    <xf numFmtId="167" fontId="24" fillId="47" borderId="16" xfId="0" applyNumberFormat="1" applyFont="1" applyFill="1" applyBorder="1" applyAlignment="1">
      <alignment horizontal="center" vertical="center" wrapText="1"/>
    </xf>
    <xf numFmtId="167" fontId="15" fillId="47" borderId="16" xfId="0" applyNumberFormat="1" applyFont="1" applyFill="1" applyBorder="1" applyAlignment="1">
      <alignment horizontal="center" vertical="center" wrapText="1"/>
    </xf>
    <xf numFmtId="0" fontId="27" fillId="46" borderId="16" xfId="0" applyFont="1" applyFill="1" applyBorder="1" applyAlignment="1">
      <alignment horizontal="left" vertical="center"/>
    </xf>
    <xf numFmtId="3" fontId="13" fillId="49" borderId="16" xfId="0" applyNumberFormat="1" applyFont="1" applyFill="1" applyBorder="1" applyAlignment="1">
      <alignment horizontal="center" vertical="center" wrapText="1"/>
    </xf>
    <xf numFmtId="167" fontId="28" fillId="50" borderId="16" xfId="0" applyNumberFormat="1" applyFont="1" applyFill="1" applyBorder="1" applyAlignment="1">
      <alignment horizontal="center" vertical="center" wrapText="1"/>
    </xf>
    <xf numFmtId="164" fontId="13" fillId="49" borderId="16" xfId="0" applyNumberFormat="1" applyFont="1" applyFill="1" applyBorder="1" applyAlignment="1">
      <alignment horizontal="center" vertical="center" wrapText="1"/>
    </xf>
    <xf numFmtId="167" fontId="29" fillId="50" borderId="16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center"/>
    </xf>
    <xf numFmtId="3" fontId="30" fillId="46" borderId="16" xfId="0" applyNumberFormat="1" applyFont="1" applyFill="1" applyBorder="1" applyAlignment="1">
      <alignment horizontal="center" vertical="center" wrapText="1"/>
    </xf>
    <xf numFmtId="167" fontId="28" fillId="46" borderId="16" xfId="0" applyNumberFormat="1" applyFont="1" applyFill="1" applyBorder="1" applyAlignment="1">
      <alignment horizontal="center" vertical="center" wrapText="1"/>
    </xf>
    <xf numFmtId="167" fontId="31" fillId="46" borderId="16" xfId="0" applyNumberFormat="1" applyFont="1" applyFill="1" applyBorder="1" applyAlignment="1">
      <alignment horizontal="center" vertical="center" wrapText="1"/>
    </xf>
    <xf numFmtId="167" fontId="17" fillId="46" borderId="16" xfId="0" applyNumberFormat="1" applyFont="1" applyFill="1" applyBorder="1" applyAlignment="1">
      <alignment horizontal="center" vertical="center" wrapText="1"/>
    </xf>
    <xf numFmtId="167" fontId="13" fillId="46" borderId="16" xfId="0" applyNumberFormat="1" applyFont="1" applyFill="1" applyBorder="1" applyAlignment="1">
      <alignment horizontal="center" vertical="center" wrapText="1"/>
    </xf>
    <xf numFmtId="167" fontId="25" fillId="47" borderId="16" xfId="0" applyNumberFormat="1" applyFont="1" applyFill="1" applyBorder="1" applyAlignment="1">
      <alignment horizontal="center" vertical="center" wrapText="1"/>
    </xf>
    <xf numFmtId="167" fontId="26" fillId="50" borderId="16" xfId="0" applyNumberFormat="1" applyFont="1" applyFill="1" applyBorder="1" applyAlignment="1">
      <alignment horizontal="center" vertical="center" wrapText="1"/>
    </xf>
    <xf numFmtId="1" fontId="18" fillId="48" borderId="16" xfId="0" applyNumberFormat="1" applyFont="1" applyFill="1" applyBorder="1" applyAlignment="1">
      <alignment horizontal="center" vertical="center" wrapText="1"/>
    </xf>
    <xf numFmtId="0" fontId="13" fillId="47" borderId="22" xfId="0" applyFont="1" applyFill="1" applyBorder="1" applyAlignment="1">
      <alignment vertical="center" wrapText="1"/>
    </xf>
    <xf numFmtId="0" fontId="13" fillId="47" borderId="26" xfId="0" applyFont="1" applyFill="1" applyBorder="1" applyAlignment="1">
      <alignment vertical="center" wrapText="1"/>
    </xf>
    <xf numFmtId="0" fontId="33" fillId="46" borderId="16" xfId="0" applyFont="1" applyFill="1" applyBorder="1" applyAlignment="1">
      <alignment horizontal="center" vertical="center"/>
    </xf>
    <xf numFmtId="0" fontId="0" fillId="46" borderId="0" xfId="0" applyFill="1"/>
    <xf numFmtId="167" fontId="16" fillId="48" borderId="16" xfId="0" applyNumberFormat="1" applyFont="1" applyFill="1" applyBorder="1" applyAlignment="1">
      <alignment horizontal="center" vertical="center" wrapText="1"/>
    </xf>
    <xf numFmtId="1" fontId="22" fillId="48" borderId="16" xfId="0" applyNumberFormat="1" applyFont="1" applyFill="1" applyBorder="1" applyAlignment="1">
      <alignment horizontal="center" vertical="center" wrapText="1"/>
    </xf>
    <xf numFmtId="1" fontId="16" fillId="48" borderId="16" xfId="0" applyNumberFormat="1" applyFont="1" applyFill="1" applyBorder="1" applyAlignment="1">
      <alignment horizontal="center" vertical="center" wrapText="1"/>
    </xf>
    <xf numFmtId="1" fontId="19" fillId="48" borderId="16" xfId="0" applyNumberFormat="1" applyFont="1" applyFill="1" applyBorder="1" applyAlignment="1">
      <alignment horizontal="center" vertical="center" wrapText="1"/>
    </xf>
    <xf numFmtId="167" fontId="26" fillId="48" borderId="16" xfId="0" applyNumberFormat="1" applyFont="1" applyFill="1" applyBorder="1" applyAlignment="1">
      <alignment horizontal="center" vertical="center" wrapText="1"/>
    </xf>
    <xf numFmtId="1" fontId="26" fillId="48" borderId="1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/>
    </xf>
    <xf numFmtId="0" fontId="1" fillId="5" borderId="1" xfId="0" applyNumberFormat="1" applyFont="1" applyFill="1" applyBorder="1" applyAlignment="1" applyProtection="1">
      <alignment horizontal="left" vertical="top" wrapText="1"/>
      <protection locked="0"/>
    </xf>
    <xf numFmtId="0" fontId="2" fillId="7" borderId="3" xfId="0" applyNumberFormat="1" applyFont="1" applyFill="1" applyBorder="1" applyAlignment="1" applyProtection="1">
      <alignment horizontal="center" vertical="center" wrapText="1"/>
    </xf>
    <xf numFmtId="0" fontId="2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9" borderId="4" xfId="0" applyNumberFormat="1" applyFont="1" applyFill="1" applyBorder="1" applyAlignment="1" applyProtection="1">
      <alignment horizontal="center" vertical="center" wrapText="1"/>
    </xf>
    <xf numFmtId="0" fontId="2" fillId="1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11" borderId="5" xfId="0" applyNumberFormat="1" applyFont="1" applyFill="1" applyBorder="1" applyAlignment="1" applyProtection="1">
      <alignment horizontal="center" vertical="center" wrapText="1"/>
    </xf>
    <xf numFmtId="0" fontId="2" fillId="1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6" xfId="0" applyNumberFormat="1" applyFont="1" applyFill="1" applyBorder="1" applyAlignment="1" applyProtection="1">
      <alignment horizontal="center" vertical="center" wrapText="1"/>
    </xf>
    <xf numFmtId="0" fontId="2" fillId="19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15" borderId="7" xfId="0" applyNumberFormat="1" applyFont="1" applyFill="1" applyBorder="1" applyAlignment="1" applyProtection="1">
      <alignment horizontal="center" vertical="center" wrapText="1"/>
    </xf>
    <xf numFmtId="0" fontId="2" fillId="16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38" borderId="16" xfId="0" applyNumberFormat="1" applyFont="1" applyFill="1" applyBorder="1" applyAlignment="1" applyProtection="1">
      <alignment horizontal="right" vertical="center" wrapText="1"/>
    </xf>
    <xf numFmtId="0" fontId="2" fillId="40" borderId="16" xfId="0" applyNumberFormat="1" applyFont="1" applyFill="1" applyBorder="1" applyAlignment="1" applyProtection="1">
      <alignment horizontal="right" vertical="center" wrapText="1"/>
      <protection locked="0"/>
    </xf>
    <xf numFmtId="166" fontId="3" fillId="42" borderId="1" xfId="0" applyNumberFormat="1" applyFont="1" applyFill="1" applyBorder="1" applyAlignment="1" applyProtection="1">
      <alignment horizontal="right" vertical="center" wrapText="1"/>
    </xf>
    <xf numFmtId="0" fontId="3" fillId="43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17" borderId="8" xfId="0" applyNumberFormat="1" applyFont="1" applyFill="1" applyBorder="1" applyAlignment="1" applyProtection="1">
      <alignment horizontal="center" vertical="center" wrapText="1"/>
    </xf>
    <xf numFmtId="0" fontId="2" fillId="18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43" borderId="1" xfId="0" applyFont="1" applyFill="1" applyBorder="1" applyAlignment="1">
      <alignment horizontal="left" vertical="top" wrapText="1"/>
    </xf>
    <xf numFmtId="0" fontId="1" fillId="43" borderId="1" xfId="0" applyFont="1" applyFill="1" applyBorder="1" applyAlignment="1" applyProtection="1">
      <alignment horizontal="left" vertical="top" wrapText="1"/>
      <protection locked="0"/>
    </xf>
    <xf numFmtId="0" fontId="2" fillId="21" borderId="3" xfId="0" applyFont="1" applyFill="1" applyBorder="1" applyAlignment="1">
      <alignment horizontal="center" vertical="center" wrapText="1"/>
    </xf>
    <xf numFmtId="0" fontId="2" fillId="21" borderId="3" xfId="0" applyFont="1" applyFill="1" applyBorder="1" applyAlignment="1" applyProtection="1">
      <alignment horizontal="center" vertical="center" wrapText="1"/>
      <protection locked="0"/>
    </xf>
    <xf numFmtId="0" fontId="2" fillId="21" borderId="4" xfId="0" applyFont="1" applyFill="1" applyBorder="1" applyAlignment="1">
      <alignment horizontal="center" vertical="center" wrapText="1"/>
    </xf>
    <xf numFmtId="0" fontId="2" fillId="21" borderId="4" xfId="0" applyFont="1" applyFill="1" applyBorder="1" applyAlignment="1" applyProtection="1">
      <alignment horizontal="center" vertical="center" wrapText="1"/>
      <protection locked="0"/>
    </xf>
    <xf numFmtId="0" fontId="2" fillId="21" borderId="5" xfId="0" applyFont="1" applyFill="1" applyBorder="1" applyAlignment="1">
      <alignment horizontal="center" vertical="center" wrapText="1"/>
    </xf>
    <xf numFmtId="0" fontId="2" fillId="21" borderId="5" xfId="0" applyFont="1" applyFill="1" applyBorder="1" applyAlignment="1" applyProtection="1">
      <alignment horizontal="center" vertical="center" wrapText="1"/>
      <protection locked="0"/>
    </xf>
    <xf numFmtId="0" fontId="2" fillId="21" borderId="7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 applyProtection="1">
      <alignment horizontal="center" vertical="center" wrapText="1"/>
      <protection locked="0"/>
    </xf>
    <xf numFmtId="0" fontId="2" fillId="21" borderId="6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 applyProtection="1">
      <alignment horizontal="center" vertical="center" wrapText="1"/>
      <protection locked="0"/>
    </xf>
    <xf numFmtId="166" fontId="3" fillId="43" borderId="1" xfId="0" applyNumberFormat="1" applyFont="1" applyFill="1" applyBorder="1" applyAlignment="1">
      <alignment horizontal="right" vertical="center" wrapText="1"/>
    </xf>
    <xf numFmtId="0" fontId="3" fillId="43" borderId="1" xfId="0" applyFont="1" applyFill="1" applyBorder="1" applyAlignment="1" applyProtection="1">
      <alignment horizontal="right" vertical="center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 applyProtection="1">
      <alignment horizontal="center" vertical="center" wrapText="1"/>
      <protection locked="0"/>
    </xf>
    <xf numFmtId="0" fontId="2" fillId="41" borderId="12" xfId="0" applyFont="1" applyFill="1" applyBorder="1" applyAlignment="1">
      <alignment horizontal="right" vertical="center" wrapText="1"/>
    </xf>
    <xf numFmtId="0" fontId="2" fillId="41" borderId="12" xfId="0" applyFont="1" applyFill="1" applyBorder="1" applyAlignment="1" applyProtection="1">
      <alignment horizontal="right" vertical="center" wrapText="1"/>
      <protection locked="0"/>
    </xf>
    <xf numFmtId="0" fontId="13" fillId="47" borderId="23" xfId="0" applyFont="1" applyFill="1" applyBorder="1" applyAlignment="1">
      <alignment horizontal="center" vertical="center" wrapText="1"/>
    </xf>
    <xf numFmtId="0" fontId="13" fillId="47" borderId="24" xfId="0" applyFont="1" applyFill="1" applyBorder="1" applyAlignment="1">
      <alignment horizontal="center" vertical="center" wrapText="1"/>
    </xf>
    <xf numFmtId="0" fontId="13" fillId="47" borderId="25" xfId="0" applyFont="1" applyFill="1" applyBorder="1" applyAlignment="1">
      <alignment horizontal="center" vertical="center" wrapText="1"/>
    </xf>
    <xf numFmtId="0" fontId="20" fillId="46" borderId="0" xfId="0" applyFont="1" applyFill="1" applyAlignment="1">
      <alignment horizontal="center" vertical="center" wrapText="1"/>
    </xf>
    <xf numFmtId="0" fontId="12" fillId="46" borderId="21" xfId="0" applyFont="1" applyFill="1" applyBorder="1" applyAlignment="1">
      <alignment horizontal="center" vertical="center" wrapText="1"/>
    </xf>
    <xf numFmtId="0" fontId="13" fillId="47" borderId="22" xfId="0" applyFont="1" applyFill="1" applyBorder="1" applyAlignment="1">
      <alignment horizontal="center" vertical="center" wrapText="1"/>
    </xf>
    <xf numFmtId="0" fontId="13" fillId="47" borderId="26" xfId="0" applyFont="1" applyFill="1" applyBorder="1" applyAlignment="1">
      <alignment horizontal="center" vertical="center" wrapText="1"/>
    </xf>
    <xf numFmtId="0" fontId="34" fillId="46" borderId="21" xfId="0" applyFont="1" applyFill="1" applyBorder="1" applyAlignment="1">
      <alignment horizontal="center" vertical="center" wrapText="1"/>
    </xf>
    <xf numFmtId="0" fontId="27" fillId="46" borderId="23" xfId="0" applyFont="1" applyFill="1" applyBorder="1" applyAlignment="1">
      <alignment horizontal="center" vertical="center"/>
    </xf>
    <xf numFmtId="0" fontId="27" fillId="46" borderId="25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3" fillId="47" borderId="23" xfId="0" applyFont="1" applyFill="1" applyBorder="1" applyAlignment="1">
      <alignment horizontal="center" vertical="center"/>
    </xf>
    <xf numFmtId="0" fontId="13" fillId="47" borderId="25" xfId="0" applyFont="1" applyFill="1" applyBorder="1" applyAlignment="1">
      <alignment horizontal="center" vertical="center"/>
    </xf>
    <xf numFmtId="0" fontId="33" fillId="47" borderId="22" xfId="0" applyFont="1" applyFill="1" applyBorder="1" applyAlignment="1">
      <alignment horizontal="center" vertical="center"/>
    </xf>
    <xf numFmtId="0" fontId="33" fillId="47" borderId="27" xfId="0" applyFont="1" applyFill="1" applyBorder="1" applyAlignment="1">
      <alignment horizontal="center" vertical="center"/>
    </xf>
    <xf numFmtId="0" fontId="26" fillId="46" borderId="24" xfId="0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10" xfId="9"/>
    <cellStyle name="Обычный 11" xfId="10"/>
    <cellStyle name="Обычный 12" xfId="11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H25"/>
  <sheetViews>
    <sheetView view="pageBreakPreview" topLeftCell="C1" zoomScale="90" zoomScaleNormal="100" zoomScaleSheetLayoutView="90" workbookViewId="0">
      <selection activeCell="BV5" sqref="BV1:BX1048576"/>
    </sheetView>
  </sheetViews>
  <sheetFormatPr defaultRowHeight="15" x14ac:dyDescent="0.25"/>
  <cols>
    <col min="1" max="1" width="27.5703125" customWidth="1"/>
    <col min="2" max="2" width="11.140625" hidden="1" customWidth="1"/>
    <col min="3" max="3" width="6" customWidth="1"/>
    <col min="4" max="11" width="15" hidden="1" customWidth="1"/>
    <col min="12" max="12" width="6" customWidth="1"/>
    <col min="13" max="15" width="15" hidden="1" customWidth="1"/>
    <col min="16" max="16" width="7.85546875" customWidth="1"/>
    <col min="17" max="17" width="15" hidden="1" customWidth="1"/>
    <col min="18" max="18" width="6.140625" customWidth="1"/>
    <col min="19" max="26" width="15" hidden="1" customWidth="1"/>
    <col min="27" max="27" width="1.140625" hidden="1" customWidth="1"/>
    <col min="28" max="28" width="6.140625" customWidth="1"/>
    <col min="29" max="31" width="15" hidden="1" customWidth="1"/>
    <col min="32" max="32" width="8" customWidth="1"/>
    <col min="33" max="33" width="15" hidden="1" customWidth="1"/>
    <col min="34" max="34" width="6.42578125" customWidth="1"/>
    <col min="35" max="42" width="15" hidden="1" customWidth="1"/>
    <col min="43" max="43" width="6.28515625" customWidth="1"/>
    <col min="44" max="46" width="15" hidden="1" customWidth="1"/>
    <col min="47" max="47" width="7.85546875" customWidth="1"/>
    <col min="48" max="48" width="15" hidden="1" customWidth="1"/>
    <col min="49" max="49" width="6.5703125" customWidth="1"/>
    <col min="50" max="57" width="15" hidden="1" customWidth="1"/>
    <col min="58" max="58" width="6.5703125" customWidth="1"/>
    <col min="59" max="61" width="15" hidden="1" customWidth="1"/>
    <col min="62" max="62" width="7.7109375" customWidth="1"/>
    <col min="63" max="63" width="15" hidden="1" customWidth="1"/>
    <col min="64" max="64" width="7.140625" customWidth="1"/>
    <col min="65" max="72" width="15" hidden="1" customWidth="1"/>
    <col min="73" max="73" width="7.28515625" customWidth="1"/>
    <col min="74" max="76" width="15" hidden="1" customWidth="1"/>
    <col min="77" max="77" width="8.7109375" customWidth="1"/>
    <col min="78" max="78" width="15" hidden="1" customWidth="1"/>
    <col min="79" max="79" width="6.7109375" customWidth="1"/>
    <col min="80" max="87" width="15" hidden="1" customWidth="1"/>
    <col min="88" max="88" width="6.140625" customWidth="1"/>
    <col min="89" max="91" width="15" hidden="1" customWidth="1"/>
    <col min="92" max="92" width="8" customWidth="1"/>
    <col min="93" max="93" width="15" hidden="1" customWidth="1"/>
    <col min="94" max="94" width="6.85546875" customWidth="1"/>
    <col min="95" max="102" width="15" hidden="1" customWidth="1"/>
    <col min="103" max="103" width="6.140625" customWidth="1"/>
    <col min="104" max="106" width="15" hidden="1" customWidth="1"/>
    <col min="107" max="107" width="7.85546875" customWidth="1"/>
    <col min="108" max="108" width="15" hidden="1" customWidth="1"/>
    <col min="109" max="109" width="7.5703125" customWidth="1"/>
    <col min="110" max="117" width="15" hidden="1" customWidth="1"/>
    <col min="118" max="118" width="7" customWidth="1"/>
    <col min="119" max="121" width="15" hidden="1" customWidth="1"/>
    <col min="122" max="122" width="7.85546875" customWidth="1"/>
    <col min="123" max="137" width="15" customWidth="1"/>
    <col min="138" max="138" width="3.85546875" customWidth="1"/>
  </cols>
  <sheetData>
    <row r="1" spans="1:138" ht="36.950000000000003" customHeight="1" x14ac:dyDescent="0.25">
      <c r="A1" s="137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  <c r="BF1" s="138"/>
      <c r="BG1" s="138"/>
      <c r="BH1" s="138"/>
      <c r="BI1" s="138"/>
      <c r="BJ1" s="138"/>
      <c r="BK1" s="138"/>
      <c r="BL1" s="138"/>
      <c r="BM1" s="138"/>
      <c r="BN1" s="138"/>
      <c r="BO1" s="138"/>
      <c r="BP1" s="138"/>
      <c r="BQ1" s="138"/>
      <c r="BR1" s="138"/>
      <c r="BS1" s="138"/>
      <c r="BT1" s="138"/>
      <c r="BU1" s="138"/>
      <c r="BV1" s="138"/>
      <c r="BW1" s="138"/>
      <c r="BX1" s="138"/>
      <c r="BY1" s="138"/>
      <c r="BZ1" s="138"/>
      <c r="CA1" s="138"/>
      <c r="CB1" s="138"/>
      <c r="CC1" s="138"/>
      <c r="CD1" s="138"/>
      <c r="CE1" s="138"/>
      <c r="CF1" s="138"/>
      <c r="CG1" s="138"/>
      <c r="CH1" s="138"/>
      <c r="CI1" s="138"/>
      <c r="CJ1" s="138"/>
      <c r="CK1" s="138"/>
      <c r="CL1" s="138"/>
      <c r="CM1" s="138"/>
      <c r="CN1" s="138"/>
      <c r="CO1" s="138"/>
      <c r="CP1" s="138"/>
      <c r="CQ1" s="138"/>
      <c r="CR1" s="138"/>
      <c r="CS1" s="138"/>
      <c r="CT1" s="138"/>
      <c r="CU1" s="138"/>
      <c r="CV1" s="138"/>
      <c r="CW1" s="138"/>
      <c r="CX1" s="138"/>
      <c r="CY1" s="138"/>
      <c r="CZ1" s="138"/>
      <c r="DA1" s="138"/>
      <c r="DB1" s="138"/>
      <c r="DC1" s="138"/>
      <c r="DD1" s="138"/>
      <c r="DE1" s="138"/>
      <c r="DF1" s="138"/>
      <c r="DG1" s="138"/>
      <c r="DH1" s="138"/>
      <c r="DI1" s="138"/>
      <c r="DJ1" s="138"/>
      <c r="DK1" s="138"/>
      <c r="DL1" s="138"/>
      <c r="DM1" s="138"/>
      <c r="DN1" s="138"/>
      <c r="DO1" s="138"/>
      <c r="DP1" s="138"/>
      <c r="DQ1" s="138"/>
      <c r="DR1" s="138"/>
      <c r="DS1" s="138"/>
      <c r="DT1" s="138"/>
      <c r="DU1" s="138"/>
      <c r="DV1" s="138"/>
      <c r="DW1" s="138"/>
      <c r="DX1" s="138"/>
      <c r="DY1" s="138"/>
      <c r="DZ1" s="138"/>
      <c r="EA1" s="138"/>
      <c r="EB1" s="138"/>
      <c r="EC1" s="138"/>
      <c r="ED1" s="138"/>
      <c r="EE1" s="138"/>
      <c r="EF1" s="138"/>
      <c r="EG1" s="138"/>
      <c r="EH1" s="138"/>
    </row>
    <row r="2" spans="1:138" ht="20.100000000000001" customHeight="1" thickBot="1" x14ac:dyDescent="0.3">
      <c r="A2" s="139" t="s">
        <v>173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  <c r="DJ2" s="140"/>
      <c r="DK2" s="140"/>
      <c r="DL2" s="140"/>
      <c r="DM2" s="140"/>
      <c r="DN2" s="140"/>
      <c r="DO2" s="140"/>
      <c r="DP2" s="140"/>
      <c r="DQ2" s="140"/>
      <c r="DR2" s="140"/>
      <c r="DS2" s="140"/>
      <c r="DT2" s="140"/>
      <c r="DU2" s="140"/>
      <c r="DV2" s="140"/>
      <c r="DW2" s="140"/>
      <c r="DX2" s="140"/>
      <c r="DY2" s="140"/>
      <c r="DZ2" s="140"/>
      <c r="EA2" s="140"/>
      <c r="EB2" s="140"/>
      <c r="EC2" s="140"/>
      <c r="ED2" s="140"/>
      <c r="EE2" s="140"/>
      <c r="EF2" s="140"/>
      <c r="EG2" s="140"/>
      <c r="EH2" s="140"/>
    </row>
    <row r="3" spans="1:138" ht="21.75" customHeight="1" x14ac:dyDescent="0.25">
      <c r="A3" s="1"/>
      <c r="B3" s="141" t="s">
        <v>1</v>
      </c>
      <c r="C3" s="141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3" t="s">
        <v>2</v>
      </c>
      <c r="R3" s="143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3" t="s">
        <v>3</v>
      </c>
      <c r="AH3" s="143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3" t="s">
        <v>4</v>
      </c>
      <c r="AW3" s="143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3" t="s">
        <v>5</v>
      </c>
      <c r="BL3" s="143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3" t="s">
        <v>6</v>
      </c>
      <c r="CA3" s="143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3" t="s">
        <v>7</v>
      </c>
      <c r="CP3" s="143"/>
      <c r="CQ3" s="144"/>
      <c r="CR3" s="144"/>
      <c r="CS3" s="144"/>
      <c r="CT3" s="144"/>
      <c r="CU3" s="144"/>
      <c r="CV3" s="144"/>
      <c r="CW3" s="144"/>
      <c r="CX3" s="144"/>
      <c r="CY3" s="144"/>
      <c r="CZ3" s="144"/>
      <c r="DA3" s="144"/>
      <c r="DB3" s="144"/>
      <c r="DC3" s="144"/>
      <c r="DD3" s="143" t="s">
        <v>8</v>
      </c>
      <c r="DE3" s="143"/>
      <c r="DF3" s="144"/>
      <c r="DG3" s="144"/>
      <c r="DH3" s="144"/>
      <c r="DI3" s="144"/>
      <c r="DJ3" s="144"/>
      <c r="DK3" s="144"/>
      <c r="DL3" s="144"/>
      <c r="DM3" s="144"/>
      <c r="DN3" s="144"/>
      <c r="DO3" s="144"/>
      <c r="DP3" s="144"/>
      <c r="DQ3" s="144"/>
      <c r="DR3" s="144"/>
      <c r="DS3" s="145" t="s">
        <v>9</v>
      </c>
      <c r="DT3" s="146"/>
      <c r="DU3" s="146"/>
      <c r="DV3" s="146"/>
      <c r="DW3" s="146"/>
      <c r="DX3" s="146"/>
      <c r="DY3" s="146"/>
      <c r="DZ3" s="146"/>
      <c r="EA3" s="146"/>
      <c r="EB3" s="146"/>
      <c r="EC3" s="146"/>
      <c r="ED3" s="146"/>
      <c r="EE3" s="146"/>
      <c r="EF3" s="146"/>
      <c r="EG3" s="146"/>
      <c r="EH3" s="2"/>
    </row>
    <row r="4" spans="1:138" ht="20.25" customHeight="1" x14ac:dyDescent="0.25">
      <c r="A4" s="147" t="s">
        <v>10</v>
      </c>
      <c r="B4" s="149" t="s">
        <v>11</v>
      </c>
      <c r="C4" s="3"/>
      <c r="D4" s="149" t="s">
        <v>12</v>
      </c>
      <c r="E4" s="150"/>
      <c r="F4" s="149" t="s">
        <v>13</v>
      </c>
      <c r="G4" s="150"/>
      <c r="H4" s="149" t="s">
        <v>14</v>
      </c>
      <c r="I4" s="150"/>
      <c r="J4" s="149" t="s">
        <v>12</v>
      </c>
      <c r="K4" s="150"/>
      <c r="L4" s="150"/>
      <c r="M4" s="150"/>
      <c r="N4" s="150"/>
      <c r="O4" s="150"/>
      <c r="P4" s="3" t="s">
        <v>15</v>
      </c>
      <c r="Q4" s="149" t="s">
        <v>11</v>
      </c>
      <c r="R4" s="3"/>
      <c r="S4" s="149" t="s">
        <v>12</v>
      </c>
      <c r="T4" s="150"/>
      <c r="U4" s="149" t="s">
        <v>13</v>
      </c>
      <c r="V4" s="150"/>
      <c r="W4" s="149" t="s">
        <v>14</v>
      </c>
      <c r="X4" s="150"/>
      <c r="Y4" s="149" t="s">
        <v>12</v>
      </c>
      <c r="Z4" s="150"/>
      <c r="AA4" s="150"/>
      <c r="AB4" s="150"/>
      <c r="AC4" s="150"/>
      <c r="AD4" s="150"/>
      <c r="AE4" s="150"/>
      <c r="AF4" s="3" t="s">
        <v>15</v>
      </c>
      <c r="AG4" s="149" t="s">
        <v>11</v>
      </c>
      <c r="AH4" s="3"/>
      <c r="AI4" s="149" t="s">
        <v>12</v>
      </c>
      <c r="AJ4" s="150"/>
      <c r="AK4" s="149" t="s">
        <v>13</v>
      </c>
      <c r="AL4" s="150"/>
      <c r="AM4" s="149" t="s">
        <v>14</v>
      </c>
      <c r="AN4" s="150"/>
      <c r="AO4" s="149" t="s">
        <v>12</v>
      </c>
      <c r="AP4" s="150"/>
      <c r="AQ4" s="150"/>
      <c r="AR4" s="150"/>
      <c r="AS4" s="150"/>
      <c r="AT4" s="150"/>
      <c r="AU4" s="3" t="s">
        <v>15</v>
      </c>
      <c r="AV4" s="149" t="s">
        <v>11</v>
      </c>
      <c r="AW4" s="3"/>
      <c r="AX4" s="149" t="s">
        <v>12</v>
      </c>
      <c r="AY4" s="150"/>
      <c r="AZ4" s="149" t="s">
        <v>13</v>
      </c>
      <c r="BA4" s="150"/>
      <c r="BB4" s="149" t="s">
        <v>14</v>
      </c>
      <c r="BC4" s="150"/>
      <c r="BD4" s="149" t="s">
        <v>12</v>
      </c>
      <c r="BE4" s="150"/>
      <c r="BF4" s="150"/>
      <c r="BG4" s="150"/>
      <c r="BH4" s="150"/>
      <c r="BI4" s="150"/>
      <c r="BJ4" s="3" t="s">
        <v>15</v>
      </c>
      <c r="BK4" s="149" t="s">
        <v>11</v>
      </c>
      <c r="BL4" s="3"/>
      <c r="BM4" s="149" t="s">
        <v>12</v>
      </c>
      <c r="BN4" s="150"/>
      <c r="BO4" s="149" t="s">
        <v>13</v>
      </c>
      <c r="BP4" s="150"/>
      <c r="BQ4" s="149" t="s">
        <v>14</v>
      </c>
      <c r="BR4" s="150"/>
      <c r="BS4" s="149" t="s">
        <v>12</v>
      </c>
      <c r="BT4" s="150"/>
      <c r="BU4" s="150"/>
      <c r="BV4" s="150"/>
      <c r="BW4" s="150"/>
      <c r="BX4" s="150"/>
      <c r="BY4" s="3" t="s">
        <v>15</v>
      </c>
      <c r="BZ4" s="149" t="s">
        <v>11</v>
      </c>
      <c r="CA4" s="3"/>
      <c r="CB4" s="149" t="s">
        <v>12</v>
      </c>
      <c r="CC4" s="150"/>
      <c r="CD4" s="149" t="s">
        <v>13</v>
      </c>
      <c r="CE4" s="150"/>
      <c r="CF4" s="149" t="s">
        <v>14</v>
      </c>
      <c r="CG4" s="150"/>
      <c r="CH4" s="149" t="s">
        <v>12</v>
      </c>
      <c r="CI4" s="150"/>
      <c r="CJ4" s="150"/>
      <c r="CK4" s="150"/>
      <c r="CL4" s="150"/>
      <c r="CM4" s="150"/>
      <c r="CN4" s="3" t="s">
        <v>15</v>
      </c>
      <c r="CO4" s="149" t="s">
        <v>11</v>
      </c>
      <c r="CP4" s="3"/>
      <c r="CQ4" s="149" t="s">
        <v>12</v>
      </c>
      <c r="CR4" s="150"/>
      <c r="CS4" s="149" t="s">
        <v>13</v>
      </c>
      <c r="CT4" s="150"/>
      <c r="CU4" s="149" t="s">
        <v>14</v>
      </c>
      <c r="CV4" s="150"/>
      <c r="CW4" s="149" t="s">
        <v>12</v>
      </c>
      <c r="CX4" s="150"/>
      <c r="CY4" s="150"/>
      <c r="CZ4" s="150"/>
      <c r="DA4" s="150"/>
      <c r="DB4" s="150"/>
      <c r="DC4" s="3" t="s">
        <v>15</v>
      </c>
      <c r="DD4" s="149" t="s">
        <v>11</v>
      </c>
      <c r="DE4" s="3"/>
      <c r="DF4" s="149" t="s">
        <v>12</v>
      </c>
      <c r="DG4" s="150"/>
      <c r="DH4" s="149" t="s">
        <v>13</v>
      </c>
      <c r="DI4" s="150"/>
      <c r="DJ4" s="149" t="s">
        <v>14</v>
      </c>
      <c r="DK4" s="150"/>
      <c r="DL4" s="149" t="s">
        <v>12</v>
      </c>
      <c r="DM4" s="150"/>
      <c r="DN4" s="150"/>
      <c r="DO4" s="150"/>
      <c r="DP4" s="150"/>
      <c r="DQ4" s="150"/>
      <c r="DR4" s="3" t="s">
        <v>15</v>
      </c>
      <c r="DS4" s="149" t="s">
        <v>11</v>
      </c>
      <c r="DT4" s="149" t="s">
        <v>12</v>
      </c>
      <c r="DU4" s="150"/>
      <c r="DV4" s="149" t="s">
        <v>13</v>
      </c>
      <c r="DW4" s="150"/>
      <c r="DX4" s="149" t="s">
        <v>14</v>
      </c>
      <c r="DY4" s="150"/>
      <c r="DZ4" s="149" t="s">
        <v>12</v>
      </c>
      <c r="EA4" s="150"/>
      <c r="EB4" s="150"/>
      <c r="EC4" s="150"/>
      <c r="ED4" s="150"/>
      <c r="EE4" s="155" t="s">
        <v>15</v>
      </c>
      <c r="EF4" s="156"/>
      <c r="EG4" s="156"/>
      <c r="EH4" s="2"/>
    </row>
    <row r="5" spans="1:138" ht="103.5" customHeight="1" x14ac:dyDescent="0.25">
      <c r="A5" s="148"/>
      <c r="B5" s="150"/>
      <c r="C5" s="4"/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/>
      <c r="M5" s="3" t="s">
        <v>24</v>
      </c>
      <c r="N5" s="3" t="s">
        <v>25</v>
      </c>
      <c r="O5" s="3" t="s">
        <v>26</v>
      </c>
      <c r="P5" s="3" t="s">
        <v>27</v>
      </c>
      <c r="Q5" s="150"/>
      <c r="R5" s="4"/>
      <c r="S5" s="3" t="s">
        <v>16</v>
      </c>
      <c r="T5" s="3" t="s">
        <v>17</v>
      </c>
      <c r="U5" s="3" t="s">
        <v>18</v>
      </c>
      <c r="V5" s="3" t="s">
        <v>19</v>
      </c>
      <c r="W5" s="3" t="s">
        <v>30</v>
      </c>
      <c r="X5" s="3" t="s">
        <v>21</v>
      </c>
      <c r="Y5" s="3" t="s">
        <v>22</v>
      </c>
      <c r="Z5" s="6" t="s">
        <v>23</v>
      </c>
      <c r="AA5" s="7"/>
      <c r="AB5" s="7"/>
      <c r="AC5" s="3" t="s">
        <v>24</v>
      </c>
      <c r="AD5" s="3" t="s">
        <v>25</v>
      </c>
      <c r="AE5" s="3" t="s">
        <v>26</v>
      </c>
      <c r="AF5" s="3" t="s">
        <v>27</v>
      </c>
      <c r="AG5" s="150"/>
      <c r="AH5" s="4"/>
      <c r="AI5" s="3" t="s">
        <v>16</v>
      </c>
      <c r="AJ5" s="3" t="s">
        <v>17</v>
      </c>
      <c r="AK5" s="3" t="s">
        <v>18</v>
      </c>
      <c r="AL5" s="3" t="s">
        <v>19</v>
      </c>
      <c r="AM5" s="3" t="s">
        <v>20</v>
      </c>
      <c r="AN5" s="3" t="s">
        <v>21</v>
      </c>
      <c r="AO5" s="3" t="s">
        <v>22</v>
      </c>
      <c r="AP5" s="3" t="s">
        <v>23</v>
      </c>
      <c r="AQ5" s="3"/>
      <c r="AR5" s="3" t="s">
        <v>24</v>
      </c>
      <c r="AS5" s="3" t="s">
        <v>25</v>
      </c>
      <c r="AT5" s="3" t="s">
        <v>26</v>
      </c>
      <c r="AU5" s="3" t="s">
        <v>27</v>
      </c>
      <c r="AV5" s="150"/>
      <c r="AW5" s="4"/>
      <c r="AX5" s="3" t="s">
        <v>16</v>
      </c>
      <c r="AY5" s="3" t="s">
        <v>17</v>
      </c>
      <c r="AZ5" s="3" t="s">
        <v>18</v>
      </c>
      <c r="BA5" s="3" t="s">
        <v>19</v>
      </c>
      <c r="BB5" s="3" t="s">
        <v>20</v>
      </c>
      <c r="BC5" s="3" t="s">
        <v>21</v>
      </c>
      <c r="BD5" s="3" t="s">
        <v>22</v>
      </c>
      <c r="BE5" s="3" t="s">
        <v>23</v>
      </c>
      <c r="BF5" s="3"/>
      <c r="BG5" s="3" t="s">
        <v>24</v>
      </c>
      <c r="BH5" s="3" t="s">
        <v>25</v>
      </c>
      <c r="BI5" s="3" t="s">
        <v>26</v>
      </c>
      <c r="BJ5" s="3" t="s">
        <v>27</v>
      </c>
      <c r="BK5" s="150"/>
      <c r="BL5" s="4"/>
      <c r="BM5" s="3" t="s">
        <v>16</v>
      </c>
      <c r="BN5" s="3" t="s">
        <v>17</v>
      </c>
      <c r="BO5" s="3" t="s">
        <v>18</v>
      </c>
      <c r="BP5" s="3" t="s">
        <v>19</v>
      </c>
      <c r="BQ5" s="3" t="s">
        <v>20</v>
      </c>
      <c r="BR5" s="3" t="s">
        <v>21</v>
      </c>
      <c r="BS5" s="3" t="s">
        <v>22</v>
      </c>
      <c r="BT5" s="3" t="s">
        <v>23</v>
      </c>
      <c r="BU5" s="3"/>
      <c r="BV5" s="3" t="s">
        <v>24</v>
      </c>
      <c r="BW5" s="3" t="s">
        <v>25</v>
      </c>
      <c r="BX5" s="3" t="s">
        <v>26</v>
      </c>
      <c r="BY5" s="3" t="s">
        <v>27</v>
      </c>
      <c r="BZ5" s="150"/>
      <c r="CA5" s="4"/>
      <c r="CB5" s="3" t="s">
        <v>16</v>
      </c>
      <c r="CC5" s="3" t="s">
        <v>17</v>
      </c>
      <c r="CD5" s="3" t="s">
        <v>18</v>
      </c>
      <c r="CE5" s="3" t="s">
        <v>19</v>
      </c>
      <c r="CF5" s="3" t="s">
        <v>20</v>
      </c>
      <c r="CG5" s="3" t="s">
        <v>21</v>
      </c>
      <c r="CH5" s="3" t="s">
        <v>22</v>
      </c>
      <c r="CI5" s="3" t="s">
        <v>23</v>
      </c>
      <c r="CJ5" s="3"/>
      <c r="CK5" s="3" t="s">
        <v>24</v>
      </c>
      <c r="CL5" s="3" t="s">
        <v>25</v>
      </c>
      <c r="CM5" s="3" t="s">
        <v>26</v>
      </c>
      <c r="CN5" s="3" t="s">
        <v>27</v>
      </c>
      <c r="CO5" s="150"/>
      <c r="CP5" s="4"/>
      <c r="CQ5" s="3" t="s">
        <v>16</v>
      </c>
      <c r="CR5" s="3" t="s">
        <v>17</v>
      </c>
      <c r="CS5" s="3" t="s">
        <v>18</v>
      </c>
      <c r="CT5" s="3" t="s">
        <v>19</v>
      </c>
      <c r="CU5" s="3" t="s">
        <v>20</v>
      </c>
      <c r="CV5" s="3" t="s">
        <v>21</v>
      </c>
      <c r="CW5" s="3" t="s">
        <v>22</v>
      </c>
      <c r="CX5" s="3" t="s">
        <v>23</v>
      </c>
      <c r="CY5" s="3"/>
      <c r="CZ5" s="3" t="s">
        <v>24</v>
      </c>
      <c r="DA5" s="3" t="s">
        <v>25</v>
      </c>
      <c r="DB5" s="3" t="s">
        <v>26</v>
      </c>
      <c r="DC5" s="3" t="s">
        <v>27</v>
      </c>
      <c r="DD5" s="150"/>
      <c r="DE5" s="4"/>
      <c r="DF5" s="3" t="s">
        <v>16</v>
      </c>
      <c r="DG5" s="3" t="s">
        <v>17</v>
      </c>
      <c r="DH5" s="3" t="s">
        <v>18</v>
      </c>
      <c r="DI5" s="3" t="s">
        <v>19</v>
      </c>
      <c r="DJ5" s="3" t="s">
        <v>20</v>
      </c>
      <c r="DK5" s="3" t="s">
        <v>21</v>
      </c>
      <c r="DL5" s="3" t="s">
        <v>22</v>
      </c>
      <c r="DM5" s="3" t="s">
        <v>23</v>
      </c>
      <c r="DN5" s="3"/>
      <c r="DO5" s="3" t="s">
        <v>24</v>
      </c>
      <c r="DP5" s="3" t="s">
        <v>25</v>
      </c>
      <c r="DQ5" s="3" t="s">
        <v>26</v>
      </c>
      <c r="DR5" s="3" t="s">
        <v>27</v>
      </c>
      <c r="DS5" s="150"/>
      <c r="DT5" s="3" t="s">
        <v>16</v>
      </c>
      <c r="DU5" s="3" t="s">
        <v>17</v>
      </c>
      <c r="DV5" s="3" t="s">
        <v>18</v>
      </c>
      <c r="DW5" s="3" t="s">
        <v>19</v>
      </c>
      <c r="DX5" s="3" t="s">
        <v>20</v>
      </c>
      <c r="DY5" s="3" t="s">
        <v>21</v>
      </c>
      <c r="DZ5" s="3" t="s">
        <v>22</v>
      </c>
      <c r="EA5" s="3" t="s">
        <v>23</v>
      </c>
      <c r="EB5" s="3" t="s">
        <v>24</v>
      </c>
      <c r="EC5" s="3" t="s">
        <v>25</v>
      </c>
      <c r="ED5" s="3" t="s">
        <v>26</v>
      </c>
      <c r="EE5" s="3" t="s">
        <v>27</v>
      </c>
      <c r="EF5" s="3" t="s">
        <v>28</v>
      </c>
      <c r="EG5" s="5" t="s">
        <v>29</v>
      </c>
      <c r="EH5" s="2"/>
    </row>
    <row r="6" spans="1:138" ht="20.25" customHeight="1" x14ac:dyDescent="0.25">
      <c r="A6" s="20" t="s">
        <v>31</v>
      </c>
      <c r="B6" s="21" t="s">
        <v>32</v>
      </c>
      <c r="C6" s="21"/>
      <c r="D6" s="21" t="s">
        <v>33</v>
      </c>
      <c r="E6" s="21" t="s">
        <v>34</v>
      </c>
      <c r="F6" s="21" t="s">
        <v>35</v>
      </c>
      <c r="G6" s="21" t="s">
        <v>36</v>
      </c>
      <c r="H6" s="21" t="s">
        <v>37</v>
      </c>
      <c r="I6" s="21" t="s">
        <v>38</v>
      </c>
      <c r="J6" s="21" t="s">
        <v>39</v>
      </c>
      <c r="K6" s="21" t="s">
        <v>40</v>
      </c>
      <c r="L6" s="21"/>
      <c r="M6" s="21" t="s">
        <v>41</v>
      </c>
      <c r="N6" s="21" t="s">
        <v>42</v>
      </c>
      <c r="O6" s="21" t="s">
        <v>43</v>
      </c>
      <c r="P6" s="21" t="s">
        <v>44</v>
      </c>
      <c r="Q6" s="21" t="s">
        <v>45</v>
      </c>
      <c r="R6" s="21"/>
      <c r="S6" s="21" t="s">
        <v>46</v>
      </c>
      <c r="T6" s="21" t="s">
        <v>47</v>
      </c>
      <c r="U6" s="21" t="s">
        <v>48</v>
      </c>
      <c r="V6" s="21" t="s">
        <v>49</v>
      </c>
      <c r="W6" s="21" t="s">
        <v>50</v>
      </c>
      <c r="X6" s="21" t="s">
        <v>51</v>
      </c>
      <c r="Y6" s="21" t="s">
        <v>52</v>
      </c>
      <c r="Z6" s="22" t="s">
        <v>53</v>
      </c>
      <c r="AA6" s="23"/>
      <c r="AB6" s="23"/>
      <c r="AC6" s="21" t="s">
        <v>54</v>
      </c>
      <c r="AD6" s="21" t="s">
        <v>55</v>
      </c>
      <c r="AE6" s="21" t="s">
        <v>56</v>
      </c>
      <c r="AF6" s="21" t="s">
        <v>57</v>
      </c>
      <c r="AG6" s="21" t="s">
        <v>58</v>
      </c>
      <c r="AH6" s="21"/>
      <c r="AI6" s="21" t="s">
        <v>59</v>
      </c>
      <c r="AJ6" s="21" t="s">
        <v>60</v>
      </c>
      <c r="AK6" s="21" t="s">
        <v>61</v>
      </c>
      <c r="AL6" s="21" t="s">
        <v>62</v>
      </c>
      <c r="AM6" s="21" t="s">
        <v>63</v>
      </c>
      <c r="AN6" s="21" t="s">
        <v>64</v>
      </c>
      <c r="AO6" s="21" t="s">
        <v>65</v>
      </c>
      <c r="AP6" s="21" t="s">
        <v>66</v>
      </c>
      <c r="AQ6" s="21"/>
      <c r="AR6" s="21" t="s">
        <v>67</v>
      </c>
      <c r="AS6" s="21" t="s">
        <v>68</v>
      </c>
      <c r="AT6" s="21" t="s">
        <v>69</v>
      </c>
      <c r="AU6" s="21" t="s">
        <v>70</v>
      </c>
      <c r="AV6" s="21" t="s">
        <v>71</v>
      </c>
      <c r="AW6" s="21"/>
      <c r="AX6" s="21" t="s">
        <v>72</v>
      </c>
      <c r="AY6" s="21" t="s">
        <v>73</v>
      </c>
      <c r="AZ6" s="21" t="s">
        <v>74</v>
      </c>
      <c r="BA6" s="21" t="s">
        <v>75</v>
      </c>
      <c r="BB6" s="21" t="s">
        <v>76</v>
      </c>
      <c r="BC6" s="21" t="s">
        <v>77</v>
      </c>
      <c r="BD6" s="21" t="s">
        <v>78</v>
      </c>
      <c r="BE6" s="21" t="s">
        <v>79</v>
      </c>
      <c r="BF6" s="21"/>
      <c r="BG6" s="21" t="s">
        <v>80</v>
      </c>
      <c r="BH6" s="21" t="s">
        <v>81</v>
      </c>
      <c r="BI6" s="21" t="s">
        <v>82</v>
      </c>
      <c r="BJ6" s="21" t="s">
        <v>83</v>
      </c>
      <c r="BK6" s="21" t="s">
        <v>84</v>
      </c>
      <c r="BL6" s="21"/>
      <c r="BM6" s="21" t="s">
        <v>85</v>
      </c>
      <c r="BN6" s="21" t="s">
        <v>86</v>
      </c>
      <c r="BO6" s="21" t="s">
        <v>87</v>
      </c>
      <c r="BP6" s="21" t="s">
        <v>88</v>
      </c>
      <c r="BQ6" s="21" t="s">
        <v>89</v>
      </c>
      <c r="BR6" s="21" t="s">
        <v>90</v>
      </c>
      <c r="BS6" s="21" t="s">
        <v>91</v>
      </c>
      <c r="BT6" s="21" t="s">
        <v>92</v>
      </c>
      <c r="BU6" s="21"/>
      <c r="BV6" s="21" t="s">
        <v>93</v>
      </c>
      <c r="BW6" s="21" t="s">
        <v>94</v>
      </c>
      <c r="BX6" s="21" t="s">
        <v>95</v>
      </c>
      <c r="BY6" s="21" t="s">
        <v>96</v>
      </c>
      <c r="BZ6" s="21" t="s">
        <v>97</v>
      </c>
      <c r="CA6" s="21"/>
      <c r="CB6" s="21" t="s">
        <v>98</v>
      </c>
      <c r="CC6" s="21" t="s">
        <v>99</v>
      </c>
      <c r="CD6" s="21" t="s">
        <v>100</v>
      </c>
      <c r="CE6" s="21" t="s">
        <v>101</v>
      </c>
      <c r="CF6" s="21" t="s">
        <v>102</v>
      </c>
      <c r="CG6" s="21" t="s">
        <v>103</v>
      </c>
      <c r="CH6" s="21" t="s">
        <v>104</v>
      </c>
      <c r="CI6" s="21" t="s">
        <v>105</v>
      </c>
      <c r="CJ6" s="21"/>
      <c r="CK6" s="21" t="s">
        <v>106</v>
      </c>
      <c r="CL6" s="21" t="s">
        <v>107</v>
      </c>
      <c r="CM6" s="21" t="s">
        <v>108</v>
      </c>
      <c r="CN6" s="21" t="s">
        <v>109</v>
      </c>
      <c r="CO6" s="21" t="s">
        <v>110</v>
      </c>
      <c r="CP6" s="21"/>
      <c r="CQ6" s="21" t="s">
        <v>111</v>
      </c>
      <c r="CR6" s="21" t="s">
        <v>112</v>
      </c>
      <c r="CS6" s="21" t="s">
        <v>113</v>
      </c>
      <c r="CT6" s="21" t="s">
        <v>114</v>
      </c>
      <c r="CU6" s="21" t="s">
        <v>115</v>
      </c>
      <c r="CV6" s="21" t="s">
        <v>116</v>
      </c>
      <c r="CW6" s="21" t="s">
        <v>117</v>
      </c>
      <c r="CX6" s="21" t="s">
        <v>118</v>
      </c>
      <c r="CY6" s="21"/>
      <c r="CZ6" s="21" t="s">
        <v>119</v>
      </c>
      <c r="DA6" s="21" t="s">
        <v>120</v>
      </c>
      <c r="DB6" s="21" t="s">
        <v>121</v>
      </c>
      <c r="DC6" s="21" t="s">
        <v>122</v>
      </c>
      <c r="DD6" s="21" t="s">
        <v>123</v>
      </c>
      <c r="DE6" s="21"/>
      <c r="DF6" s="21" t="s">
        <v>124</v>
      </c>
      <c r="DG6" s="21" t="s">
        <v>125</v>
      </c>
      <c r="DH6" s="21" t="s">
        <v>126</v>
      </c>
      <c r="DI6" s="21" t="s">
        <v>127</v>
      </c>
      <c r="DJ6" s="21" t="s">
        <v>128</v>
      </c>
      <c r="DK6" s="21" t="s">
        <v>129</v>
      </c>
      <c r="DL6" s="21" t="s">
        <v>130</v>
      </c>
      <c r="DM6" s="21" t="s">
        <v>131</v>
      </c>
      <c r="DN6" s="21"/>
      <c r="DO6" s="21" t="s">
        <v>132</v>
      </c>
      <c r="DP6" s="21" t="s">
        <v>133</v>
      </c>
      <c r="DQ6" s="21" t="s">
        <v>134</v>
      </c>
      <c r="DR6" s="21" t="s">
        <v>135</v>
      </c>
      <c r="DS6" s="8" t="s">
        <v>136</v>
      </c>
      <c r="DT6" s="8" t="s">
        <v>137</v>
      </c>
      <c r="DU6" s="8" t="s">
        <v>138</v>
      </c>
      <c r="DV6" s="8" t="s">
        <v>139</v>
      </c>
      <c r="DW6" s="8" t="s">
        <v>140</v>
      </c>
      <c r="DX6" s="8" t="s">
        <v>141</v>
      </c>
      <c r="DY6" s="8" t="s">
        <v>142</v>
      </c>
      <c r="DZ6" s="8" t="s">
        <v>143</v>
      </c>
      <c r="EA6" s="8" t="s">
        <v>144</v>
      </c>
      <c r="EB6" s="8" t="s">
        <v>145</v>
      </c>
      <c r="EC6" s="8" t="s">
        <v>146</v>
      </c>
      <c r="ED6" s="8" t="s">
        <v>147</v>
      </c>
      <c r="EE6" s="8" t="s">
        <v>148</v>
      </c>
      <c r="EF6" s="8" t="s">
        <v>149</v>
      </c>
      <c r="EG6" s="9" t="s">
        <v>150</v>
      </c>
      <c r="EH6" s="2"/>
    </row>
    <row r="7" spans="1:138" ht="19.5" customHeight="1" x14ac:dyDescent="0.25">
      <c r="A7" s="24" t="s">
        <v>151</v>
      </c>
      <c r="B7" s="25">
        <v>2163</v>
      </c>
      <c r="C7" s="26">
        <f>B7-D7-E7-I7-N7-O7</f>
        <v>1800</v>
      </c>
      <c r="D7" s="25">
        <v>114</v>
      </c>
      <c r="E7" s="25">
        <v>26</v>
      </c>
      <c r="F7" s="25">
        <v>9</v>
      </c>
      <c r="G7" s="25">
        <v>0</v>
      </c>
      <c r="H7" s="25">
        <v>1714</v>
      </c>
      <c r="I7" s="25">
        <v>1</v>
      </c>
      <c r="J7" s="25">
        <v>1275</v>
      </c>
      <c r="K7" s="25">
        <v>48</v>
      </c>
      <c r="L7" s="26">
        <f>F7+G7+J7+K7</f>
        <v>1332</v>
      </c>
      <c r="M7" s="25">
        <v>93</v>
      </c>
      <c r="N7" s="25">
        <v>176</v>
      </c>
      <c r="O7" s="25">
        <v>46</v>
      </c>
      <c r="P7" s="25">
        <v>65</v>
      </c>
      <c r="Q7" s="25">
        <v>439</v>
      </c>
      <c r="R7" s="26">
        <f>Q7-S7-T7-X7-AD7-AE7</f>
        <v>398</v>
      </c>
      <c r="S7" s="25">
        <v>26</v>
      </c>
      <c r="T7" s="25">
        <v>4</v>
      </c>
      <c r="U7" s="25">
        <v>215</v>
      </c>
      <c r="V7" s="25">
        <v>0</v>
      </c>
      <c r="W7" s="25">
        <v>146</v>
      </c>
      <c r="X7" s="25">
        <v>0</v>
      </c>
      <c r="Y7" s="25">
        <v>128</v>
      </c>
      <c r="Z7" s="27">
        <v>0</v>
      </c>
      <c r="AA7" s="28"/>
      <c r="AB7" s="29">
        <f>U7+V7+Y7+Z7</f>
        <v>343</v>
      </c>
      <c r="AC7" s="25">
        <v>3</v>
      </c>
      <c r="AD7" s="25">
        <v>11</v>
      </c>
      <c r="AE7" s="25">
        <v>0</v>
      </c>
      <c r="AF7" s="25">
        <v>83.1</v>
      </c>
      <c r="AG7" s="25">
        <v>757</v>
      </c>
      <c r="AH7" s="26">
        <f>AG7-AI7-AJ7-AN7-AS7-AT7</f>
        <v>723</v>
      </c>
      <c r="AI7" s="25">
        <v>23</v>
      </c>
      <c r="AJ7" s="25">
        <v>3</v>
      </c>
      <c r="AK7" s="25">
        <v>334</v>
      </c>
      <c r="AL7" s="25">
        <v>0</v>
      </c>
      <c r="AM7" s="25">
        <v>277</v>
      </c>
      <c r="AN7" s="25">
        <v>0</v>
      </c>
      <c r="AO7" s="25">
        <v>220</v>
      </c>
      <c r="AP7" s="25">
        <v>0</v>
      </c>
      <c r="AQ7" s="26">
        <f>AK7+AL7+AO7+AP7</f>
        <v>554</v>
      </c>
      <c r="AR7" s="25">
        <v>6</v>
      </c>
      <c r="AS7" s="25">
        <v>7</v>
      </c>
      <c r="AT7" s="25">
        <v>1</v>
      </c>
      <c r="AU7" s="25">
        <v>75.5</v>
      </c>
      <c r="AV7" s="25">
        <v>756</v>
      </c>
      <c r="AW7" s="26">
        <f>AV7-AX7-AY7-BC7-BH7-BI7</f>
        <v>709</v>
      </c>
      <c r="AX7" s="25">
        <v>27</v>
      </c>
      <c r="AY7" s="25">
        <v>3</v>
      </c>
      <c r="AZ7" s="25">
        <v>294</v>
      </c>
      <c r="BA7" s="25">
        <v>0</v>
      </c>
      <c r="BB7" s="25">
        <v>348</v>
      </c>
      <c r="BC7" s="25">
        <v>0</v>
      </c>
      <c r="BD7" s="25">
        <v>293</v>
      </c>
      <c r="BE7" s="25">
        <v>0</v>
      </c>
      <c r="BF7" s="26">
        <f>AZ7+BA7+BD7+BE7</f>
        <v>587</v>
      </c>
      <c r="BG7" s="25">
        <v>18</v>
      </c>
      <c r="BH7" s="25">
        <v>17</v>
      </c>
      <c r="BI7" s="25">
        <v>0</v>
      </c>
      <c r="BJ7" s="25">
        <v>80.5</v>
      </c>
      <c r="BK7" s="25">
        <v>3573</v>
      </c>
      <c r="BL7" s="26">
        <f>BK7-BM7-BN7-BR7-BW7-BX7</f>
        <v>2565</v>
      </c>
      <c r="BM7" s="25">
        <v>110</v>
      </c>
      <c r="BN7" s="25">
        <v>9</v>
      </c>
      <c r="BO7" s="25">
        <v>0</v>
      </c>
      <c r="BP7" s="25">
        <v>0</v>
      </c>
      <c r="BQ7" s="25">
        <v>3068</v>
      </c>
      <c r="BR7" s="25">
        <v>23</v>
      </c>
      <c r="BS7" s="25">
        <v>1538</v>
      </c>
      <c r="BT7" s="25">
        <v>182</v>
      </c>
      <c r="BU7" s="26">
        <f>BO7+BP7+BS7+BT7</f>
        <v>1720</v>
      </c>
      <c r="BV7" s="25">
        <v>175</v>
      </c>
      <c r="BW7" s="25">
        <v>687</v>
      </c>
      <c r="BX7" s="25">
        <v>179</v>
      </c>
      <c r="BY7" s="25">
        <v>50</v>
      </c>
      <c r="BZ7" s="25">
        <v>1232</v>
      </c>
      <c r="CA7" s="26">
        <f>BZ7-CB7-CC7-CG7-CL7-CM7</f>
        <v>1157</v>
      </c>
      <c r="CB7" s="25">
        <v>37</v>
      </c>
      <c r="CC7" s="25">
        <v>0</v>
      </c>
      <c r="CD7" s="25">
        <v>0</v>
      </c>
      <c r="CE7" s="25">
        <v>0</v>
      </c>
      <c r="CF7" s="25">
        <v>1195</v>
      </c>
      <c r="CG7" s="25">
        <v>1</v>
      </c>
      <c r="CH7" s="25">
        <v>17</v>
      </c>
      <c r="CI7" s="25">
        <v>1009</v>
      </c>
      <c r="CJ7" s="26">
        <f>CD7+CE7+CH7+CI7</f>
        <v>1026</v>
      </c>
      <c r="CK7" s="25">
        <v>408</v>
      </c>
      <c r="CL7" s="25">
        <v>35</v>
      </c>
      <c r="CM7" s="25">
        <v>2</v>
      </c>
      <c r="CN7" s="25">
        <v>85.9</v>
      </c>
      <c r="CO7" s="25">
        <v>455</v>
      </c>
      <c r="CP7" s="26">
        <f>CO7-CQ7-CR7-CV7-DA7-DB7</f>
        <v>433</v>
      </c>
      <c r="CQ7" s="25">
        <v>8</v>
      </c>
      <c r="CR7" s="25">
        <v>0</v>
      </c>
      <c r="CS7" s="25">
        <v>1</v>
      </c>
      <c r="CT7" s="25">
        <v>0</v>
      </c>
      <c r="CU7" s="25">
        <v>447</v>
      </c>
      <c r="CV7" s="25">
        <v>0</v>
      </c>
      <c r="CW7" s="25">
        <v>132</v>
      </c>
      <c r="CX7" s="25">
        <v>200</v>
      </c>
      <c r="CY7" s="26">
        <f>CS7+CT7+CW7+CX7</f>
        <v>333</v>
      </c>
      <c r="CZ7" s="25">
        <v>57</v>
      </c>
      <c r="DA7" s="25">
        <v>14</v>
      </c>
      <c r="DB7" s="25">
        <v>0</v>
      </c>
      <c r="DC7" s="25">
        <v>74.5</v>
      </c>
      <c r="DD7" s="25">
        <v>6731</v>
      </c>
      <c r="DE7" s="26">
        <f>DD7-DF7-DG7-DK7-DP7-DQ7</f>
        <v>6502</v>
      </c>
      <c r="DF7" s="25">
        <v>120</v>
      </c>
      <c r="DG7" s="25">
        <v>23</v>
      </c>
      <c r="DH7" s="25">
        <v>551</v>
      </c>
      <c r="DI7" s="25">
        <v>139</v>
      </c>
      <c r="DJ7" s="25">
        <v>5286</v>
      </c>
      <c r="DK7" s="25">
        <v>1</v>
      </c>
      <c r="DL7" s="25">
        <v>3511</v>
      </c>
      <c r="DM7" s="25">
        <v>1056</v>
      </c>
      <c r="DN7" s="26">
        <f>DH7+DI7+DL7+DM7</f>
        <v>5257</v>
      </c>
      <c r="DO7" s="25">
        <v>94</v>
      </c>
      <c r="DP7" s="25">
        <v>70</v>
      </c>
      <c r="DQ7" s="25">
        <v>15</v>
      </c>
      <c r="DR7" s="25">
        <v>77.400000000000006</v>
      </c>
      <c r="DS7" s="17">
        <v>16106</v>
      </c>
      <c r="DT7" s="10">
        <v>465</v>
      </c>
      <c r="DU7" s="10">
        <v>68</v>
      </c>
      <c r="DV7" s="10">
        <v>1404</v>
      </c>
      <c r="DW7" s="10">
        <v>139</v>
      </c>
      <c r="DX7" s="10">
        <v>12481</v>
      </c>
      <c r="DY7" s="10">
        <v>26</v>
      </c>
      <c r="DZ7" s="10">
        <v>7114</v>
      </c>
      <c r="EA7" s="10">
        <v>2495</v>
      </c>
      <c r="EB7" s="10">
        <v>854</v>
      </c>
      <c r="EC7" s="10">
        <v>1017</v>
      </c>
      <c r="ED7" s="10">
        <v>243</v>
      </c>
      <c r="EE7" s="10">
        <v>70.5</v>
      </c>
      <c r="EF7" s="10">
        <v>81.7</v>
      </c>
      <c r="EG7" s="11">
        <v>84</v>
      </c>
      <c r="EH7" s="2"/>
    </row>
    <row r="8" spans="1:138" ht="19.5" customHeight="1" x14ac:dyDescent="0.25">
      <c r="A8" s="24" t="s">
        <v>152</v>
      </c>
      <c r="B8" s="25">
        <v>4815</v>
      </c>
      <c r="C8" s="26">
        <f t="shared" ref="C8:C23" si="0">B8-D8-E8-I8-N8-O8</f>
        <v>3965</v>
      </c>
      <c r="D8" s="25">
        <v>237</v>
      </c>
      <c r="E8" s="25">
        <v>133</v>
      </c>
      <c r="F8" s="25">
        <v>524</v>
      </c>
      <c r="G8" s="25">
        <v>42</v>
      </c>
      <c r="H8" s="25">
        <v>3538</v>
      </c>
      <c r="I8" s="25">
        <v>289</v>
      </c>
      <c r="J8" s="25">
        <v>2327</v>
      </c>
      <c r="K8" s="25">
        <v>10</v>
      </c>
      <c r="L8" s="26">
        <f t="shared" ref="L8:L23" si="1">F8+G8+J8+K8</f>
        <v>2903</v>
      </c>
      <c r="M8" s="25">
        <v>558</v>
      </c>
      <c r="N8" s="25">
        <v>51</v>
      </c>
      <c r="O8" s="25">
        <v>140</v>
      </c>
      <c r="P8" s="25">
        <v>66.7</v>
      </c>
      <c r="Q8" s="25">
        <v>871</v>
      </c>
      <c r="R8" s="26">
        <f t="shared" ref="R8:R23" si="2">Q8-S8-T8-X8-AD8-AE8</f>
        <v>760</v>
      </c>
      <c r="S8" s="25">
        <v>28</v>
      </c>
      <c r="T8" s="25">
        <v>11</v>
      </c>
      <c r="U8" s="25">
        <v>326</v>
      </c>
      <c r="V8" s="25">
        <v>0</v>
      </c>
      <c r="W8" s="25">
        <v>488</v>
      </c>
      <c r="X8" s="25">
        <v>62</v>
      </c>
      <c r="Y8" s="25">
        <v>328</v>
      </c>
      <c r="Z8" s="27">
        <v>0</v>
      </c>
      <c r="AA8" s="28"/>
      <c r="AB8" s="29">
        <f t="shared" ref="AB8:AB23" si="3">U8+V8+Y8+Z8</f>
        <v>654</v>
      </c>
      <c r="AC8" s="25">
        <v>162</v>
      </c>
      <c r="AD8" s="25">
        <v>7</v>
      </c>
      <c r="AE8" s="25">
        <v>3</v>
      </c>
      <c r="AF8" s="25">
        <v>83.7</v>
      </c>
      <c r="AG8" s="25">
        <v>2036</v>
      </c>
      <c r="AH8" s="26">
        <f t="shared" ref="AH8:AH23" si="4">AG8-AI8-AJ8-AN8-AS8-AT8</f>
        <v>1814</v>
      </c>
      <c r="AI8" s="25">
        <v>95</v>
      </c>
      <c r="AJ8" s="25">
        <v>24</v>
      </c>
      <c r="AK8" s="25">
        <v>166</v>
      </c>
      <c r="AL8" s="25">
        <v>0</v>
      </c>
      <c r="AM8" s="25">
        <v>1568</v>
      </c>
      <c r="AN8" s="25">
        <v>67</v>
      </c>
      <c r="AO8" s="25">
        <v>1301</v>
      </c>
      <c r="AP8" s="25">
        <v>0</v>
      </c>
      <c r="AQ8" s="26">
        <f t="shared" ref="AQ8:AQ23" si="5">AK8+AL8+AO8+AP8</f>
        <v>1467</v>
      </c>
      <c r="AR8" s="25">
        <v>168</v>
      </c>
      <c r="AS8" s="25">
        <v>19</v>
      </c>
      <c r="AT8" s="25">
        <v>17</v>
      </c>
      <c r="AU8" s="25">
        <v>78.3</v>
      </c>
      <c r="AV8" s="25">
        <v>1085</v>
      </c>
      <c r="AW8" s="26">
        <f t="shared" ref="AW8:AW23" si="6">AV8-AX8-AY8-BC8-BH8-BI8</f>
        <v>863</v>
      </c>
      <c r="AX8" s="25">
        <v>163</v>
      </c>
      <c r="AY8" s="25">
        <v>8</v>
      </c>
      <c r="AZ8" s="25">
        <v>96</v>
      </c>
      <c r="BA8" s="25">
        <v>0</v>
      </c>
      <c r="BB8" s="25">
        <v>806</v>
      </c>
      <c r="BC8" s="25">
        <v>17</v>
      </c>
      <c r="BD8" s="25">
        <v>508</v>
      </c>
      <c r="BE8" s="25">
        <v>0</v>
      </c>
      <c r="BF8" s="26">
        <f t="shared" ref="BF8:BF23" si="7">AZ8+BA8+BD8+BE8</f>
        <v>604</v>
      </c>
      <c r="BG8" s="25">
        <v>90</v>
      </c>
      <c r="BH8" s="25">
        <v>25</v>
      </c>
      <c r="BI8" s="25">
        <v>9</v>
      </c>
      <c r="BJ8" s="25">
        <v>66.7</v>
      </c>
      <c r="BK8" s="25">
        <v>4262</v>
      </c>
      <c r="BL8" s="26">
        <f t="shared" ref="BL8:BL23" si="8">BK8-BM8-BN8-BR8-BW8-BX8</f>
        <v>3521</v>
      </c>
      <c r="BM8" s="25">
        <v>58</v>
      </c>
      <c r="BN8" s="25">
        <v>15</v>
      </c>
      <c r="BO8" s="25">
        <v>0</v>
      </c>
      <c r="BP8" s="25">
        <v>0</v>
      </c>
      <c r="BQ8" s="25">
        <v>3894</v>
      </c>
      <c r="BR8" s="25">
        <v>442</v>
      </c>
      <c r="BS8" s="25">
        <v>2131</v>
      </c>
      <c r="BT8" s="25">
        <v>73</v>
      </c>
      <c r="BU8" s="26">
        <f t="shared" ref="BU8:BU23" si="9">BO8+BP8+BS8+BT8</f>
        <v>2204</v>
      </c>
      <c r="BV8" s="25">
        <v>1022</v>
      </c>
      <c r="BW8" s="25">
        <v>109</v>
      </c>
      <c r="BX8" s="25">
        <v>117</v>
      </c>
      <c r="BY8" s="25">
        <v>58.6</v>
      </c>
      <c r="BZ8" s="25">
        <v>3531</v>
      </c>
      <c r="CA8" s="26">
        <f t="shared" ref="CA8:CA23" si="10">BZ8-CB8-CC8-CG8-CL8-CM8</f>
        <v>3410</v>
      </c>
      <c r="CB8" s="25">
        <v>99</v>
      </c>
      <c r="CC8" s="25">
        <v>3</v>
      </c>
      <c r="CD8" s="25">
        <v>0</v>
      </c>
      <c r="CE8" s="25">
        <v>1</v>
      </c>
      <c r="CF8" s="25">
        <v>3429</v>
      </c>
      <c r="CG8" s="25">
        <v>0</v>
      </c>
      <c r="CH8" s="25">
        <v>646</v>
      </c>
      <c r="CI8" s="25">
        <v>2591</v>
      </c>
      <c r="CJ8" s="26">
        <f t="shared" ref="CJ8:CJ23" si="11">CD8+CE8+CH8+CI8</f>
        <v>3238</v>
      </c>
      <c r="CK8" s="25">
        <v>84</v>
      </c>
      <c r="CL8" s="25">
        <v>16</v>
      </c>
      <c r="CM8" s="25">
        <v>3</v>
      </c>
      <c r="CN8" s="25">
        <v>94.3</v>
      </c>
      <c r="CO8" s="25">
        <v>657</v>
      </c>
      <c r="CP8" s="26">
        <f t="shared" ref="CP8:CP23" si="12">CO8-CQ8-CR8-CV8-DA8-DB8</f>
        <v>651</v>
      </c>
      <c r="CQ8" s="25">
        <v>3</v>
      </c>
      <c r="CR8" s="25">
        <v>0</v>
      </c>
      <c r="CS8" s="25">
        <v>0</v>
      </c>
      <c r="CT8" s="25">
        <v>0</v>
      </c>
      <c r="CU8" s="25">
        <v>654</v>
      </c>
      <c r="CV8" s="25">
        <v>0</v>
      </c>
      <c r="CW8" s="25">
        <v>38</v>
      </c>
      <c r="CX8" s="25">
        <v>405</v>
      </c>
      <c r="CY8" s="26">
        <f t="shared" ref="CY8:CY23" si="13">CS8+CT8+CW8+CX8</f>
        <v>443</v>
      </c>
      <c r="CZ8" s="25">
        <v>37</v>
      </c>
      <c r="DA8" s="25">
        <v>3</v>
      </c>
      <c r="DB8" s="25">
        <v>0</v>
      </c>
      <c r="DC8" s="25">
        <v>67.7</v>
      </c>
      <c r="DD8" s="25">
        <v>7199</v>
      </c>
      <c r="DE8" s="26">
        <f t="shared" ref="DE8:DE23" si="14">DD8-DF8-DG8-DK8-DP8-DQ8</f>
        <v>7002</v>
      </c>
      <c r="DF8" s="25">
        <v>69</v>
      </c>
      <c r="DG8" s="25">
        <v>7</v>
      </c>
      <c r="DH8" s="25">
        <v>1696</v>
      </c>
      <c r="DI8" s="25">
        <v>14</v>
      </c>
      <c r="DJ8" s="25">
        <v>6081</v>
      </c>
      <c r="DK8" s="25">
        <v>35</v>
      </c>
      <c r="DL8" s="25">
        <v>5216</v>
      </c>
      <c r="DM8" s="25">
        <v>107</v>
      </c>
      <c r="DN8" s="26">
        <f t="shared" ref="DN8:DN23" si="15">DH8+DI8+DL8+DM8</f>
        <v>7033</v>
      </c>
      <c r="DO8" s="25">
        <v>938</v>
      </c>
      <c r="DP8" s="25">
        <v>63</v>
      </c>
      <c r="DQ8" s="25">
        <v>23</v>
      </c>
      <c r="DR8" s="25">
        <v>98.9</v>
      </c>
      <c r="DS8" s="17">
        <v>24456</v>
      </c>
      <c r="DT8" s="10">
        <v>752</v>
      </c>
      <c r="DU8" s="10">
        <v>201</v>
      </c>
      <c r="DV8" s="10">
        <v>2808</v>
      </c>
      <c r="DW8" s="10">
        <v>57</v>
      </c>
      <c r="DX8" s="10">
        <v>20458</v>
      </c>
      <c r="DY8" s="10">
        <v>912</v>
      </c>
      <c r="DZ8" s="10">
        <v>12495</v>
      </c>
      <c r="EA8" s="10">
        <v>3186</v>
      </c>
      <c r="EB8" s="10">
        <v>3059</v>
      </c>
      <c r="EC8" s="10">
        <v>293</v>
      </c>
      <c r="ED8" s="10">
        <v>312</v>
      </c>
      <c r="EE8" s="10">
        <v>81.099999999999994</v>
      </c>
      <c r="EF8" s="10">
        <v>92.6</v>
      </c>
      <c r="EG8" s="11">
        <v>81.400000000000006</v>
      </c>
      <c r="EH8" s="2"/>
    </row>
    <row r="9" spans="1:138" ht="19.5" customHeight="1" x14ac:dyDescent="0.25">
      <c r="A9" s="24" t="s">
        <v>153</v>
      </c>
      <c r="B9" s="25">
        <v>9651</v>
      </c>
      <c r="C9" s="26">
        <f t="shared" si="0"/>
        <v>8293</v>
      </c>
      <c r="D9" s="25">
        <v>244</v>
      </c>
      <c r="E9" s="25">
        <v>187</v>
      </c>
      <c r="F9" s="25">
        <v>69</v>
      </c>
      <c r="G9" s="25">
        <v>1</v>
      </c>
      <c r="H9" s="25">
        <v>8093</v>
      </c>
      <c r="I9" s="25">
        <v>45</v>
      </c>
      <c r="J9" s="25">
        <v>5586</v>
      </c>
      <c r="K9" s="25">
        <v>365</v>
      </c>
      <c r="L9" s="26">
        <f t="shared" si="1"/>
        <v>6021</v>
      </c>
      <c r="M9" s="25">
        <v>777</v>
      </c>
      <c r="N9" s="25">
        <v>574</v>
      </c>
      <c r="O9" s="25">
        <v>308</v>
      </c>
      <c r="P9" s="25">
        <v>64.3</v>
      </c>
      <c r="Q9" s="25">
        <v>1649</v>
      </c>
      <c r="R9" s="26">
        <f t="shared" si="2"/>
        <v>1452</v>
      </c>
      <c r="S9" s="25">
        <v>80</v>
      </c>
      <c r="T9" s="25">
        <v>35</v>
      </c>
      <c r="U9" s="25">
        <v>29</v>
      </c>
      <c r="V9" s="25">
        <v>0</v>
      </c>
      <c r="W9" s="25">
        <v>1322</v>
      </c>
      <c r="X9" s="25">
        <v>24</v>
      </c>
      <c r="Y9" s="25">
        <v>1142</v>
      </c>
      <c r="Z9" s="27">
        <v>0</v>
      </c>
      <c r="AA9" s="28"/>
      <c r="AB9" s="29">
        <f t="shared" si="3"/>
        <v>1171</v>
      </c>
      <c r="AC9" s="25">
        <v>90</v>
      </c>
      <c r="AD9" s="25">
        <v>39</v>
      </c>
      <c r="AE9" s="25">
        <v>19</v>
      </c>
      <c r="AF9" s="25">
        <v>75.8</v>
      </c>
      <c r="AG9" s="25">
        <v>1756</v>
      </c>
      <c r="AH9" s="26">
        <f t="shared" si="4"/>
        <v>1643</v>
      </c>
      <c r="AI9" s="25">
        <v>77</v>
      </c>
      <c r="AJ9" s="25">
        <v>2</v>
      </c>
      <c r="AK9" s="25">
        <v>12</v>
      </c>
      <c r="AL9" s="25">
        <v>0</v>
      </c>
      <c r="AM9" s="25">
        <v>1538</v>
      </c>
      <c r="AN9" s="25">
        <v>8</v>
      </c>
      <c r="AO9" s="25">
        <v>1384</v>
      </c>
      <c r="AP9" s="25">
        <v>0</v>
      </c>
      <c r="AQ9" s="26">
        <f t="shared" si="5"/>
        <v>1396</v>
      </c>
      <c r="AR9" s="25">
        <v>43</v>
      </c>
      <c r="AS9" s="25">
        <v>22</v>
      </c>
      <c r="AT9" s="25">
        <v>4</v>
      </c>
      <c r="AU9" s="25">
        <v>83.5</v>
      </c>
      <c r="AV9" s="25">
        <v>2241</v>
      </c>
      <c r="AW9" s="26">
        <f t="shared" si="6"/>
        <v>2047</v>
      </c>
      <c r="AX9" s="25">
        <v>71</v>
      </c>
      <c r="AY9" s="25">
        <v>11</v>
      </c>
      <c r="AZ9" s="25">
        <v>95</v>
      </c>
      <c r="BA9" s="25">
        <v>0</v>
      </c>
      <c r="BB9" s="25">
        <v>1843</v>
      </c>
      <c r="BC9" s="25">
        <v>25</v>
      </c>
      <c r="BD9" s="25">
        <v>1575</v>
      </c>
      <c r="BE9" s="25">
        <v>0</v>
      </c>
      <c r="BF9" s="26">
        <f t="shared" si="7"/>
        <v>1670</v>
      </c>
      <c r="BG9" s="25">
        <v>120</v>
      </c>
      <c r="BH9" s="25">
        <v>77</v>
      </c>
      <c r="BI9" s="25">
        <v>10</v>
      </c>
      <c r="BJ9" s="25">
        <v>77.900000000000006</v>
      </c>
      <c r="BK9" s="25">
        <v>8879</v>
      </c>
      <c r="BL9" s="26">
        <f t="shared" si="8"/>
        <v>7741</v>
      </c>
      <c r="BM9" s="25">
        <v>172</v>
      </c>
      <c r="BN9" s="25">
        <v>43</v>
      </c>
      <c r="BO9" s="25">
        <v>190</v>
      </c>
      <c r="BP9" s="25">
        <v>0</v>
      </c>
      <c r="BQ9" s="25">
        <v>8127</v>
      </c>
      <c r="BR9" s="25">
        <v>173</v>
      </c>
      <c r="BS9" s="25">
        <v>4927</v>
      </c>
      <c r="BT9" s="25">
        <v>192</v>
      </c>
      <c r="BU9" s="26">
        <f t="shared" si="9"/>
        <v>5309</v>
      </c>
      <c r="BV9" s="25">
        <v>964</v>
      </c>
      <c r="BW9" s="25">
        <v>490</v>
      </c>
      <c r="BX9" s="25">
        <v>260</v>
      </c>
      <c r="BY9" s="25">
        <v>62.2</v>
      </c>
      <c r="BZ9" s="25">
        <v>7536</v>
      </c>
      <c r="CA9" s="26">
        <f t="shared" si="10"/>
        <v>7320</v>
      </c>
      <c r="CB9" s="25">
        <v>33</v>
      </c>
      <c r="CC9" s="25">
        <v>3</v>
      </c>
      <c r="CD9" s="25">
        <v>0</v>
      </c>
      <c r="CE9" s="25">
        <v>0</v>
      </c>
      <c r="CF9" s="25">
        <v>7500</v>
      </c>
      <c r="CG9" s="25">
        <v>0</v>
      </c>
      <c r="CH9" s="25">
        <v>661</v>
      </c>
      <c r="CI9" s="25">
        <v>5825</v>
      </c>
      <c r="CJ9" s="26">
        <f t="shared" si="11"/>
        <v>6486</v>
      </c>
      <c r="CK9" s="25">
        <v>222</v>
      </c>
      <c r="CL9" s="25">
        <v>165</v>
      </c>
      <c r="CM9" s="25">
        <v>15</v>
      </c>
      <c r="CN9" s="25">
        <v>86.4</v>
      </c>
      <c r="CO9" s="25">
        <v>1260</v>
      </c>
      <c r="CP9" s="26">
        <f t="shared" si="12"/>
        <v>1223</v>
      </c>
      <c r="CQ9" s="25">
        <v>15</v>
      </c>
      <c r="CR9" s="25">
        <v>0</v>
      </c>
      <c r="CS9" s="25">
        <v>0</v>
      </c>
      <c r="CT9" s="25">
        <v>0</v>
      </c>
      <c r="CU9" s="25">
        <v>1241</v>
      </c>
      <c r="CV9" s="25">
        <v>0</v>
      </c>
      <c r="CW9" s="25">
        <v>401</v>
      </c>
      <c r="CX9" s="25">
        <v>654</v>
      </c>
      <c r="CY9" s="26">
        <f t="shared" si="13"/>
        <v>1055</v>
      </c>
      <c r="CZ9" s="25">
        <v>16</v>
      </c>
      <c r="DA9" s="25">
        <v>20</v>
      </c>
      <c r="DB9" s="25">
        <v>2</v>
      </c>
      <c r="DC9" s="25">
        <v>84.7</v>
      </c>
      <c r="DD9" s="25">
        <v>15966</v>
      </c>
      <c r="DE9" s="26">
        <f t="shared" si="14"/>
        <v>14990</v>
      </c>
      <c r="DF9" s="25">
        <v>594</v>
      </c>
      <c r="DG9" s="25">
        <v>18</v>
      </c>
      <c r="DH9" s="25">
        <v>1792</v>
      </c>
      <c r="DI9" s="25">
        <v>205</v>
      </c>
      <c r="DJ9" s="25">
        <v>13401</v>
      </c>
      <c r="DK9" s="25">
        <v>1</v>
      </c>
      <c r="DL9" s="25">
        <v>9800</v>
      </c>
      <c r="DM9" s="25">
        <v>669</v>
      </c>
      <c r="DN9" s="26">
        <f t="shared" si="15"/>
        <v>12466</v>
      </c>
      <c r="DO9" s="25">
        <v>203</v>
      </c>
      <c r="DP9" s="25">
        <v>266</v>
      </c>
      <c r="DQ9" s="25">
        <v>97</v>
      </c>
      <c r="DR9" s="25">
        <v>79.8</v>
      </c>
      <c r="DS9" s="17">
        <v>48938</v>
      </c>
      <c r="DT9" s="10">
        <v>1286</v>
      </c>
      <c r="DU9" s="10">
        <v>299</v>
      </c>
      <c r="DV9" s="10">
        <v>2187</v>
      </c>
      <c r="DW9" s="10">
        <v>206</v>
      </c>
      <c r="DX9" s="10">
        <v>43065</v>
      </c>
      <c r="DY9" s="10">
        <v>276</v>
      </c>
      <c r="DZ9" s="10">
        <v>25476</v>
      </c>
      <c r="EA9" s="10">
        <v>7705</v>
      </c>
      <c r="EB9" s="10">
        <v>2435</v>
      </c>
      <c r="EC9" s="10">
        <v>1653</v>
      </c>
      <c r="ED9" s="10">
        <v>715</v>
      </c>
      <c r="EE9" s="10">
        <v>74.7</v>
      </c>
      <c r="EF9" s="10">
        <v>90.9</v>
      </c>
      <c r="EG9" s="11">
        <v>80.7</v>
      </c>
      <c r="EH9" s="2"/>
    </row>
    <row r="10" spans="1:138" ht="19.5" customHeight="1" x14ac:dyDescent="0.25">
      <c r="A10" s="24" t="s">
        <v>154</v>
      </c>
      <c r="B10" s="25">
        <v>4454</v>
      </c>
      <c r="C10" s="26">
        <f t="shared" si="0"/>
        <v>3635</v>
      </c>
      <c r="D10" s="25">
        <v>418</v>
      </c>
      <c r="E10" s="25">
        <v>40</v>
      </c>
      <c r="F10" s="25">
        <v>92</v>
      </c>
      <c r="G10" s="25">
        <v>0</v>
      </c>
      <c r="H10" s="25">
        <v>3569</v>
      </c>
      <c r="I10" s="25">
        <v>0</v>
      </c>
      <c r="J10" s="25">
        <v>2567</v>
      </c>
      <c r="K10" s="25">
        <v>23</v>
      </c>
      <c r="L10" s="26">
        <f t="shared" si="1"/>
        <v>2682</v>
      </c>
      <c r="M10" s="25">
        <v>216</v>
      </c>
      <c r="N10" s="25">
        <v>225</v>
      </c>
      <c r="O10" s="25">
        <v>136</v>
      </c>
      <c r="P10" s="25">
        <v>66.5</v>
      </c>
      <c r="Q10" s="25">
        <v>735</v>
      </c>
      <c r="R10" s="26">
        <f t="shared" si="2"/>
        <v>676</v>
      </c>
      <c r="S10" s="25">
        <v>21</v>
      </c>
      <c r="T10" s="25">
        <v>10</v>
      </c>
      <c r="U10" s="25">
        <v>58</v>
      </c>
      <c r="V10" s="25">
        <v>0</v>
      </c>
      <c r="W10" s="25">
        <v>614</v>
      </c>
      <c r="X10" s="25">
        <v>4</v>
      </c>
      <c r="Y10" s="25">
        <v>514</v>
      </c>
      <c r="Z10" s="27">
        <v>0</v>
      </c>
      <c r="AA10" s="28"/>
      <c r="AB10" s="29">
        <f t="shared" si="3"/>
        <v>572</v>
      </c>
      <c r="AC10" s="25">
        <v>22</v>
      </c>
      <c r="AD10" s="25">
        <v>20</v>
      </c>
      <c r="AE10" s="25">
        <v>4</v>
      </c>
      <c r="AF10" s="25">
        <v>80.599999999999994</v>
      </c>
      <c r="AG10" s="25">
        <v>2257</v>
      </c>
      <c r="AH10" s="26">
        <f t="shared" si="4"/>
        <v>2015</v>
      </c>
      <c r="AI10" s="25">
        <v>198</v>
      </c>
      <c r="AJ10" s="25">
        <v>9</v>
      </c>
      <c r="AK10" s="25">
        <v>360</v>
      </c>
      <c r="AL10" s="25">
        <v>0</v>
      </c>
      <c r="AM10" s="25">
        <v>1646</v>
      </c>
      <c r="AN10" s="25">
        <v>13</v>
      </c>
      <c r="AO10" s="25">
        <v>1337</v>
      </c>
      <c r="AP10" s="25">
        <v>0</v>
      </c>
      <c r="AQ10" s="26">
        <f t="shared" si="5"/>
        <v>1697</v>
      </c>
      <c r="AR10" s="25">
        <v>59</v>
      </c>
      <c r="AS10" s="25">
        <v>16</v>
      </c>
      <c r="AT10" s="25">
        <v>6</v>
      </c>
      <c r="AU10" s="25">
        <v>82.9</v>
      </c>
      <c r="AV10" s="25">
        <v>940</v>
      </c>
      <c r="AW10" s="26">
        <f t="shared" si="6"/>
        <v>843</v>
      </c>
      <c r="AX10" s="25">
        <v>40</v>
      </c>
      <c r="AY10" s="25">
        <v>4</v>
      </c>
      <c r="AZ10" s="25">
        <v>133</v>
      </c>
      <c r="BA10" s="25">
        <v>0</v>
      </c>
      <c r="BB10" s="25">
        <v>764</v>
      </c>
      <c r="BC10" s="25">
        <v>1</v>
      </c>
      <c r="BD10" s="25">
        <v>584</v>
      </c>
      <c r="BE10" s="25">
        <v>0</v>
      </c>
      <c r="BF10" s="26">
        <f t="shared" si="7"/>
        <v>717</v>
      </c>
      <c r="BG10" s="25">
        <v>30</v>
      </c>
      <c r="BH10" s="25">
        <v>48</v>
      </c>
      <c r="BI10" s="25">
        <v>4</v>
      </c>
      <c r="BJ10" s="25">
        <v>79.8</v>
      </c>
      <c r="BK10" s="25">
        <v>6935</v>
      </c>
      <c r="BL10" s="26">
        <f t="shared" si="8"/>
        <v>5177</v>
      </c>
      <c r="BM10" s="25">
        <v>172</v>
      </c>
      <c r="BN10" s="25">
        <v>41</v>
      </c>
      <c r="BO10" s="25">
        <v>0</v>
      </c>
      <c r="BP10" s="25">
        <v>0</v>
      </c>
      <c r="BQ10" s="25">
        <v>6692</v>
      </c>
      <c r="BR10" s="25">
        <v>1</v>
      </c>
      <c r="BS10" s="25">
        <v>2934</v>
      </c>
      <c r="BT10" s="25">
        <v>122</v>
      </c>
      <c r="BU10" s="26">
        <f t="shared" si="9"/>
        <v>3056</v>
      </c>
      <c r="BV10" s="25">
        <v>464</v>
      </c>
      <c r="BW10" s="25">
        <v>1354</v>
      </c>
      <c r="BX10" s="25">
        <v>190</v>
      </c>
      <c r="BY10" s="25">
        <v>45.2</v>
      </c>
      <c r="BZ10" s="25">
        <v>2329</v>
      </c>
      <c r="CA10" s="26">
        <f t="shared" si="10"/>
        <v>2226</v>
      </c>
      <c r="CB10" s="25">
        <v>32</v>
      </c>
      <c r="CC10" s="25">
        <v>0</v>
      </c>
      <c r="CD10" s="25">
        <v>0</v>
      </c>
      <c r="CE10" s="25">
        <v>0</v>
      </c>
      <c r="CF10" s="25">
        <v>2297</v>
      </c>
      <c r="CG10" s="25">
        <v>0</v>
      </c>
      <c r="CH10" s="25">
        <v>84</v>
      </c>
      <c r="CI10" s="25">
        <v>1553</v>
      </c>
      <c r="CJ10" s="26">
        <f t="shared" si="11"/>
        <v>1637</v>
      </c>
      <c r="CK10" s="25">
        <v>64</v>
      </c>
      <c r="CL10" s="25">
        <v>65</v>
      </c>
      <c r="CM10" s="25">
        <v>6</v>
      </c>
      <c r="CN10" s="25">
        <v>71.3</v>
      </c>
      <c r="CO10" s="25">
        <v>490</v>
      </c>
      <c r="CP10" s="26">
        <f t="shared" si="12"/>
        <v>480</v>
      </c>
      <c r="CQ10" s="25">
        <v>3</v>
      </c>
      <c r="CR10" s="25">
        <v>0</v>
      </c>
      <c r="CS10" s="25">
        <v>0</v>
      </c>
      <c r="CT10" s="25">
        <v>0</v>
      </c>
      <c r="CU10" s="25">
        <v>485</v>
      </c>
      <c r="CV10" s="25">
        <v>0</v>
      </c>
      <c r="CW10" s="25">
        <v>41</v>
      </c>
      <c r="CX10" s="25">
        <v>300</v>
      </c>
      <c r="CY10" s="26">
        <f t="shared" si="13"/>
        <v>341</v>
      </c>
      <c r="CZ10" s="25">
        <v>5</v>
      </c>
      <c r="DA10" s="25">
        <v>7</v>
      </c>
      <c r="DB10" s="25">
        <v>0</v>
      </c>
      <c r="DC10" s="25">
        <v>70</v>
      </c>
      <c r="DD10" s="25">
        <v>5910</v>
      </c>
      <c r="DE10" s="26">
        <f t="shared" si="14"/>
        <v>5715</v>
      </c>
      <c r="DF10" s="25">
        <v>102</v>
      </c>
      <c r="DG10" s="25">
        <v>23</v>
      </c>
      <c r="DH10" s="25">
        <v>3206</v>
      </c>
      <c r="DI10" s="25">
        <v>5</v>
      </c>
      <c r="DJ10" s="25">
        <v>2233</v>
      </c>
      <c r="DK10" s="25">
        <v>9</v>
      </c>
      <c r="DL10" s="25">
        <v>1845</v>
      </c>
      <c r="DM10" s="25">
        <v>20</v>
      </c>
      <c r="DN10" s="26">
        <f t="shared" si="15"/>
        <v>5076</v>
      </c>
      <c r="DO10" s="25">
        <v>118</v>
      </c>
      <c r="DP10" s="25">
        <v>41</v>
      </c>
      <c r="DQ10" s="25">
        <v>20</v>
      </c>
      <c r="DR10" s="25">
        <v>87.4</v>
      </c>
      <c r="DS10" s="17">
        <v>24050</v>
      </c>
      <c r="DT10" s="10">
        <v>986</v>
      </c>
      <c r="DU10" s="10">
        <v>127</v>
      </c>
      <c r="DV10" s="10">
        <v>3849</v>
      </c>
      <c r="DW10" s="10">
        <v>5</v>
      </c>
      <c r="DX10" s="10">
        <v>18300</v>
      </c>
      <c r="DY10" s="10">
        <v>28</v>
      </c>
      <c r="DZ10" s="10">
        <v>9906</v>
      </c>
      <c r="EA10" s="10">
        <v>2018</v>
      </c>
      <c r="EB10" s="10">
        <v>978</v>
      </c>
      <c r="EC10" s="10">
        <v>1776</v>
      </c>
      <c r="ED10" s="10">
        <v>366</v>
      </c>
      <c r="EE10" s="10">
        <v>68.5</v>
      </c>
      <c r="EF10" s="10">
        <v>87.1</v>
      </c>
      <c r="EG10" s="11">
        <v>72.3</v>
      </c>
      <c r="EH10" s="2"/>
    </row>
    <row r="11" spans="1:138" ht="19.5" customHeight="1" x14ac:dyDescent="0.25">
      <c r="A11" s="24" t="s">
        <v>169</v>
      </c>
      <c r="B11" s="25">
        <v>2548</v>
      </c>
      <c r="C11" s="26">
        <f t="shared" si="0"/>
        <v>2268</v>
      </c>
      <c r="D11" s="25">
        <v>57</v>
      </c>
      <c r="E11" s="25">
        <v>29</v>
      </c>
      <c r="F11" s="25">
        <v>56</v>
      </c>
      <c r="G11" s="25">
        <v>0</v>
      </c>
      <c r="H11" s="25">
        <v>2328</v>
      </c>
      <c r="I11" s="25">
        <v>6</v>
      </c>
      <c r="J11" s="25">
        <v>1565</v>
      </c>
      <c r="K11" s="25">
        <v>2</v>
      </c>
      <c r="L11" s="26">
        <f t="shared" si="1"/>
        <v>1623</v>
      </c>
      <c r="M11" s="25">
        <v>152</v>
      </c>
      <c r="N11" s="25">
        <v>72</v>
      </c>
      <c r="O11" s="25">
        <v>116</v>
      </c>
      <c r="P11" s="25">
        <v>65.3</v>
      </c>
      <c r="Q11" s="25">
        <v>462</v>
      </c>
      <c r="R11" s="26">
        <f t="shared" si="2"/>
        <v>423</v>
      </c>
      <c r="S11" s="25">
        <v>17</v>
      </c>
      <c r="T11" s="25">
        <v>3</v>
      </c>
      <c r="U11" s="25">
        <v>12</v>
      </c>
      <c r="V11" s="25">
        <v>0</v>
      </c>
      <c r="W11" s="25">
        <v>426</v>
      </c>
      <c r="X11" s="25">
        <v>0</v>
      </c>
      <c r="Y11" s="25">
        <v>356</v>
      </c>
      <c r="Z11" s="27">
        <v>0</v>
      </c>
      <c r="AA11" s="28"/>
      <c r="AB11" s="29">
        <f t="shared" si="3"/>
        <v>368</v>
      </c>
      <c r="AC11" s="25">
        <v>27</v>
      </c>
      <c r="AD11" s="25">
        <v>11</v>
      </c>
      <c r="AE11" s="25">
        <v>8</v>
      </c>
      <c r="AF11" s="25">
        <v>82.7</v>
      </c>
      <c r="AG11" s="25">
        <v>1942</v>
      </c>
      <c r="AH11" s="26">
        <f t="shared" si="4"/>
        <v>1830</v>
      </c>
      <c r="AI11" s="25">
        <v>34</v>
      </c>
      <c r="AJ11" s="25">
        <v>14</v>
      </c>
      <c r="AK11" s="25">
        <v>7</v>
      </c>
      <c r="AL11" s="25">
        <v>0</v>
      </c>
      <c r="AM11" s="25">
        <v>1862</v>
      </c>
      <c r="AN11" s="25">
        <v>14</v>
      </c>
      <c r="AO11" s="25">
        <v>1574</v>
      </c>
      <c r="AP11" s="25">
        <v>0</v>
      </c>
      <c r="AQ11" s="26">
        <f t="shared" si="5"/>
        <v>1581</v>
      </c>
      <c r="AR11" s="25">
        <v>49</v>
      </c>
      <c r="AS11" s="25">
        <v>32</v>
      </c>
      <c r="AT11" s="25">
        <v>18</v>
      </c>
      <c r="AU11" s="25">
        <v>83.5</v>
      </c>
      <c r="AV11" s="25">
        <v>689</v>
      </c>
      <c r="AW11" s="26">
        <f t="shared" si="6"/>
        <v>647</v>
      </c>
      <c r="AX11" s="25">
        <v>22</v>
      </c>
      <c r="AY11" s="25">
        <v>2</v>
      </c>
      <c r="AZ11" s="25">
        <v>121</v>
      </c>
      <c r="BA11" s="25">
        <v>0</v>
      </c>
      <c r="BB11" s="25">
        <v>535</v>
      </c>
      <c r="BC11" s="25">
        <v>0</v>
      </c>
      <c r="BD11" s="25">
        <v>400</v>
      </c>
      <c r="BE11" s="25">
        <v>0</v>
      </c>
      <c r="BF11" s="26">
        <f t="shared" si="7"/>
        <v>521</v>
      </c>
      <c r="BG11" s="25">
        <v>32</v>
      </c>
      <c r="BH11" s="25">
        <v>13</v>
      </c>
      <c r="BI11" s="25">
        <v>5</v>
      </c>
      <c r="BJ11" s="25">
        <v>78.099999999999994</v>
      </c>
      <c r="BK11" s="25">
        <v>1834</v>
      </c>
      <c r="BL11" s="26">
        <f t="shared" si="8"/>
        <v>1738</v>
      </c>
      <c r="BM11" s="25">
        <v>6</v>
      </c>
      <c r="BN11" s="25">
        <v>2</v>
      </c>
      <c r="BO11" s="25">
        <v>0</v>
      </c>
      <c r="BP11" s="25">
        <v>0</v>
      </c>
      <c r="BQ11" s="25">
        <v>1818</v>
      </c>
      <c r="BR11" s="25">
        <v>0</v>
      </c>
      <c r="BS11" s="25">
        <v>1081</v>
      </c>
      <c r="BT11" s="25">
        <v>57</v>
      </c>
      <c r="BU11" s="26">
        <f t="shared" si="9"/>
        <v>1138</v>
      </c>
      <c r="BV11" s="25">
        <v>216</v>
      </c>
      <c r="BW11" s="25">
        <v>65</v>
      </c>
      <c r="BX11" s="25">
        <v>23</v>
      </c>
      <c r="BY11" s="25">
        <v>62.3</v>
      </c>
      <c r="BZ11" s="25">
        <v>2759</v>
      </c>
      <c r="CA11" s="26">
        <f t="shared" si="10"/>
        <v>2674</v>
      </c>
      <c r="CB11" s="25">
        <v>36</v>
      </c>
      <c r="CC11" s="25">
        <v>0</v>
      </c>
      <c r="CD11" s="25">
        <v>0</v>
      </c>
      <c r="CE11" s="25">
        <v>0</v>
      </c>
      <c r="CF11" s="25">
        <v>2723</v>
      </c>
      <c r="CG11" s="25">
        <v>1</v>
      </c>
      <c r="CH11" s="25">
        <v>35</v>
      </c>
      <c r="CI11" s="25">
        <v>2058</v>
      </c>
      <c r="CJ11" s="26">
        <f t="shared" si="11"/>
        <v>2093</v>
      </c>
      <c r="CK11" s="25">
        <v>121</v>
      </c>
      <c r="CL11" s="25">
        <v>47</v>
      </c>
      <c r="CM11" s="25">
        <v>1</v>
      </c>
      <c r="CN11" s="25">
        <v>76.900000000000006</v>
      </c>
      <c r="CO11" s="25">
        <v>527</v>
      </c>
      <c r="CP11" s="26">
        <f t="shared" si="12"/>
        <v>525</v>
      </c>
      <c r="CQ11" s="25">
        <v>1</v>
      </c>
      <c r="CR11" s="25">
        <v>0</v>
      </c>
      <c r="CS11" s="25">
        <v>0</v>
      </c>
      <c r="CT11" s="25">
        <v>0</v>
      </c>
      <c r="CU11" s="25">
        <v>526</v>
      </c>
      <c r="CV11" s="25">
        <v>0</v>
      </c>
      <c r="CW11" s="25">
        <v>132</v>
      </c>
      <c r="CX11" s="25">
        <v>272</v>
      </c>
      <c r="CY11" s="26">
        <f t="shared" si="13"/>
        <v>404</v>
      </c>
      <c r="CZ11" s="25">
        <v>5</v>
      </c>
      <c r="DA11" s="25">
        <v>1</v>
      </c>
      <c r="DB11" s="25">
        <v>0</v>
      </c>
      <c r="DC11" s="25">
        <v>76.8</v>
      </c>
      <c r="DD11" s="25">
        <v>5270</v>
      </c>
      <c r="DE11" s="26">
        <f t="shared" si="14"/>
        <v>5084</v>
      </c>
      <c r="DF11" s="25">
        <v>72</v>
      </c>
      <c r="DG11" s="25">
        <v>4</v>
      </c>
      <c r="DH11" s="25">
        <v>241</v>
      </c>
      <c r="DI11" s="25">
        <v>57</v>
      </c>
      <c r="DJ11" s="25">
        <v>4947</v>
      </c>
      <c r="DK11" s="25">
        <v>4</v>
      </c>
      <c r="DL11" s="25">
        <v>3970</v>
      </c>
      <c r="DM11" s="25">
        <v>291</v>
      </c>
      <c r="DN11" s="26">
        <f t="shared" si="15"/>
        <v>4559</v>
      </c>
      <c r="DO11" s="25">
        <v>55</v>
      </c>
      <c r="DP11" s="25">
        <v>77</v>
      </c>
      <c r="DQ11" s="25">
        <v>29</v>
      </c>
      <c r="DR11" s="25">
        <v>86.7</v>
      </c>
      <c r="DS11" s="17">
        <v>16031</v>
      </c>
      <c r="DT11" s="10">
        <v>245</v>
      </c>
      <c r="DU11" s="10">
        <v>54</v>
      </c>
      <c r="DV11" s="10">
        <v>437</v>
      </c>
      <c r="DW11" s="10">
        <v>57</v>
      </c>
      <c r="DX11" s="10">
        <v>15165</v>
      </c>
      <c r="DY11" s="10">
        <v>25</v>
      </c>
      <c r="DZ11" s="10">
        <v>9113</v>
      </c>
      <c r="EA11" s="10">
        <v>2680</v>
      </c>
      <c r="EB11" s="10">
        <v>657</v>
      </c>
      <c r="EC11" s="10">
        <v>318</v>
      </c>
      <c r="ED11" s="10">
        <v>200</v>
      </c>
      <c r="EE11" s="10">
        <v>77.599999999999994</v>
      </c>
      <c r="EF11" s="10">
        <v>96.6</v>
      </c>
      <c r="EG11" s="11">
        <v>79.599999999999994</v>
      </c>
      <c r="EH11" s="2"/>
    </row>
    <row r="12" spans="1:138" ht="19.5" customHeight="1" x14ac:dyDescent="0.25">
      <c r="A12" s="24" t="s">
        <v>156</v>
      </c>
      <c r="B12" s="25">
        <v>7778</v>
      </c>
      <c r="C12" s="26">
        <f t="shared" si="0"/>
        <v>6909</v>
      </c>
      <c r="D12" s="25">
        <v>178</v>
      </c>
      <c r="E12" s="25">
        <v>182</v>
      </c>
      <c r="F12" s="25">
        <v>207</v>
      </c>
      <c r="G12" s="25">
        <v>2</v>
      </c>
      <c r="H12" s="25">
        <v>6162</v>
      </c>
      <c r="I12" s="25">
        <v>0</v>
      </c>
      <c r="J12" s="25">
        <v>4132</v>
      </c>
      <c r="K12" s="25">
        <v>508</v>
      </c>
      <c r="L12" s="26">
        <f t="shared" si="1"/>
        <v>4849</v>
      </c>
      <c r="M12" s="25">
        <v>497</v>
      </c>
      <c r="N12" s="25">
        <v>193</v>
      </c>
      <c r="O12" s="25">
        <v>316</v>
      </c>
      <c r="P12" s="25">
        <v>63.8</v>
      </c>
      <c r="Q12" s="25">
        <v>903</v>
      </c>
      <c r="R12" s="26">
        <f t="shared" si="2"/>
        <v>824</v>
      </c>
      <c r="S12" s="25">
        <v>55</v>
      </c>
      <c r="T12" s="25">
        <v>8</v>
      </c>
      <c r="U12" s="25">
        <v>234</v>
      </c>
      <c r="V12" s="25">
        <v>0</v>
      </c>
      <c r="W12" s="25">
        <v>542</v>
      </c>
      <c r="X12" s="25">
        <v>0</v>
      </c>
      <c r="Y12" s="25">
        <v>477</v>
      </c>
      <c r="Z12" s="27">
        <v>0</v>
      </c>
      <c r="AA12" s="28"/>
      <c r="AB12" s="29">
        <f t="shared" si="3"/>
        <v>711</v>
      </c>
      <c r="AC12" s="25">
        <v>20</v>
      </c>
      <c r="AD12" s="25">
        <v>10</v>
      </c>
      <c r="AE12" s="25">
        <v>6</v>
      </c>
      <c r="AF12" s="25">
        <v>83.8</v>
      </c>
      <c r="AG12" s="25">
        <v>1310</v>
      </c>
      <c r="AH12" s="26">
        <f t="shared" si="4"/>
        <v>1240</v>
      </c>
      <c r="AI12" s="25">
        <v>59</v>
      </c>
      <c r="AJ12" s="25">
        <v>0</v>
      </c>
      <c r="AK12" s="25">
        <v>300</v>
      </c>
      <c r="AL12" s="25">
        <v>0</v>
      </c>
      <c r="AM12" s="25">
        <v>852</v>
      </c>
      <c r="AN12" s="25">
        <v>1</v>
      </c>
      <c r="AO12" s="25">
        <v>725</v>
      </c>
      <c r="AP12" s="25">
        <v>0</v>
      </c>
      <c r="AQ12" s="26">
        <f t="shared" si="5"/>
        <v>1025</v>
      </c>
      <c r="AR12" s="25">
        <v>20</v>
      </c>
      <c r="AS12" s="25">
        <v>7</v>
      </c>
      <c r="AT12" s="25">
        <v>3</v>
      </c>
      <c r="AU12" s="25">
        <v>82</v>
      </c>
      <c r="AV12" s="25">
        <v>1401</v>
      </c>
      <c r="AW12" s="26">
        <f t="shared" si="6"/>
        <v>1295</v>
      </c>
      <c r="AX12" s="25">
        <v>61</v>
      </c>
      <c r="AY12" s="25">
        <v>4</v>
      </c>
      <c r="AZ12" s="25">
        <v>93</v>
      </c>
      <c r="BA12" s="25">
        <v>0</v>
      </c>
      <c r="BB12" s="25">
        <v>1178</v>
      </c>
      <c r="BC12" s="25">
        <v>1</v>
      </c>
      <c r="BD12" s="25">
        <v>923</v>
      </c>
      <c r="BE12" s="25">
        <v>0</v>
      </c>
      <c r="BF12" s="26">
        <f t="shared" si="7"/>
        <v>1016</v>
      </c>
      <c r="BG12" s="25">
        <v>103</v>
      </c>
      <c r="BH12" s="25">
        <v>38</v>
      </c>
      <c r="BI12" s="25">
        <v>2</v>
      </c>
      <c r="BJ12" s="25">
        <v>75.900000000000006</v>
      </c>
      <c r="BK12" s="25">
        <v>4698</v>
      </c>
      <c r="BL12" s="26">
        <f t="shared" si="8"/>
        <v>4291</v>
      </c>
      <c r="BM12" s="25">
        <v>72</v>
      </c>
      <c r="BN12" s="25">
        <v>49</v>
      </c>
      <c r="BO12" s="25">
        <v>1</v>
      </c>
      <c r="BP12" s="25">
        <v>0</v>
      </c>
      <c r="BQ12" s="25">
        <v>3829</v>
      </c>
      <c r="BR12" s="25">
        <v>4</v>
      </c>
      <c r="BS12" s="25">
        <v>2553</v>
      </c>
      <c r="BT12" s="25">
        <v>43</v>
      </c>
      <c r="BU12" s="26">
        <f t="shared" si="9"/>
        <v>2597</v>
      </c>
      <c r="BV12" s="25">
        <v>423</v>
      </c>
      <c r="BW12" s="25">
        <v>194</v>
      </c>
      <c r="BX12" s="25">
        <v>88</v>
      </c>
      <c r="BY12" s="25">
        <v>56.2</v>
      </c>
      <c r="BZ12" s="25">
        <v>3403</v>
      </c>
      <c r="CA12" s="26">
        <f t="shared" si="10"/>
        <v>3235</v>
      </c>
      <c r="CB12" s="25">
        <v>39</v>
      </c>
      <c r="CC12" s="25">
        <v>0</v>
      </c>
      <c r="CD12" s="25">
        <v>8</v>
      </c>
      <c r="CE12" s="25">
        <v>1</v>
      </c>
      <c r="CF12" s="25">
        <v>3356</v>
      </c>
      <c r="CG12" s="25">
        <v>0</v>
      </c>
      <c r="CH12" s="25">
        <v>61</v>
      </c>
      <c r="CI12" s="25">
        <v>2743</v>
      </c>
      <c r="CJ12" s="26">
        <f t="shared" si="11"/>
        <v>2813</v>
      </c>
      <c r="CK12" s="25">
        <v>894</v>
      </c>
      <c r="CL12" s="25">
        <v>119</v>
      </c>
      <c r="CM12" s="25">
        <v>10</v>
      </c>
      <c r="CN12" s="25">
        <v>83.6</v>
      </c>
      <c r="CO12" s="25">
        <v>946</v>
      </c>
      <c r="CP12" s="26">
        <f t="shared" si="12"/>
        <v>889</v>
      </c>
      <c r="CQ12" s="25">
        <v>5</v>
      </c>
      <c r="CR12" s="25">
        <v>0</v>
      </c>
      <c r="CS12" s="25">
        <v>0</v>
      </c>
      <c r="CT12" s="25">
        <v>0</v>
      </c>
      <c r="CU12" s="25">
        <v>916</v>
      </c>
      <c r="CV12" s="25">
        <v>0</v>
      </c>
      <c r="CW12" s="25">
        <v>122</v>
      </c>
      <c r="CX12" s="25">
        <v>463</v>
      </c>
      <c r="CY12" s="26">
        <f t="shared" si="13"/>
        <v>585</v>
      </c>
      <c r="CZ12" s="25">
        <v>6</v>
      </c>
      <c r="DA12" s="25">
        <v>52</v>
      </c>
      <c r="DB12" s="25">
        <v>0</v>
      </c>
      <c r="DC12" s="25">
        <v>62.2</v>
      </c>
      <c r="DD12" s="25">
        <v>14533</v>
      </c>
      <c r="DE12" s="26">
        <f t="shared" si="14"/>
        <v>14134</v>
      </c>
      <c r="DF12" s="25">
        <v>170</v>
      </c>
      <c r="DG12" s="25">
        <v>35</v>
      </c>
      <c r="DH12" s="25">
        <v>940</v>
      </c>
      <c r="DI12" s="25">
        <v>63</v>
      </c>
      <c r="DJ12" s="25">
        <v>12612</v>
      </c>
      <c r="DK12" s="25">
        <v>3</v>
      </c>
      <c r="DL12" s="25">
        <v>9756</v>
      </c>
      <c r="DM12" s="25">
        <v>323</v>
      </c>
      <c r="DN12" s="26">
        <f t="shared" si="15"/>
        <v>11082</v>
      </c>
      <c r="DO12" s="25">
        <v>222</v>
      </c>
      <c r="DP12" s="25">
        <v>134</v>
      </c>
      <c r="DQ12" s="25">
        <v>57</v>
      </c>
      <c r="DR12" s="25">
        <v>76.7</v>
      </c>
      <c r="DS12" s="17">
        <v>34972</v>
      </c>
      <c r="DT12" s="10">
        <v>639</v>
      </c>
      <c r="DU12" s="10">
        <v>278</v>
      </c>
      <c r="DV12" s="10">
        <v>1783</v>
      </c>
      <c r="DW12" s="10">
        <v>66</v>
      </c>
      <c r="DX12" s="10">
        <v>29447</v>
      </c>
      <c r="DY12" s="10">
        <v>9</v>
      </c>
      <c r="DZ12" s="10">
        <v>18749</v>
      </c>
      <c r="EA12" s="10">
        <v>4080</v>
      </c>
      <c r="EB12" s="10">
        <v>2185</v>
      </c>
      <c r="EC12" s="10">
        <v>747</v>
      </c>
      <c r="ED12" s="10">
        <v>482</v>
      </c>
      <c r="EE12" s="10">
        <v>71.7</v>
      </c>
      <c r="EF12" s="10">
        <v>88.4</v>
      </c>
      <c r="EG12" s="11">
        <v>79.599999999999994</v>
      </c>
      <c r="EH12" s="2"/>
    </row>
    <row r="13" spans="1:138" ht="19.5" customHeight="1" x14ac:dyDescent="0.25">
      <c r="A13" s="24" t="s">
        <v>157</v>
      </c>
      <c r="B13" s="25">
        <v>11454</v>
      </c>
      <c r="C13" s="26">
        <f t="shared" si="0"/>
        <v>6908</v>
      </c>
      <c r="D13" s="25">
        <v>3186</v>
      </c>
      <c r="E13" s="25">
        <v>438</v>
      </c>
      <c r="F13" s="25">
        <v>29</v>
      </c>
      <c r="G13" s="25">
        <v>1</v>
      </c>
      <c r="H13" s="25">
        <v>7115</v>
      </c>
      <c r="I13" s="25">
        <v>573</v>
      </c>
      <c r="J13" s="25">
        <v>4412</v>
      </c>
      <c r="K13" s="25">
        <v>16</v>
      </c>
      <c r="L13" s="26">
        <f t="shared" si="1"/>
        <v>4458</v>
      </c>
      <c r="M13" s="25">
        <v>1912</v>
      </c>
      <c r="N13" s="25">
        <v>176</v>
      </c>
      <c r="O13" s="25">
        <v>173</v>
      </c>
      <c r="P13" s="25">
        <v>57.9</v>
      </c>
      <c r="Q13" s="25">
        <v>2406</v>
      </c>
      <c r="R13" s="26">
        <f t="shared" si="2"/>
        <v>1424</v>
      </c>
      <c r="S13" s="25">
        <v>938</v>
      </c>
      <c r="T13" s="25">
        <v>14</v>
      </c>
      <c r="U13" s="25">
        <v>222</v>
      </c>
      <c r="V13" s="25">
        <v>0</v>
      </c>
      <c r="W13" s="25">
        <v>1143</v>
      </c>
      <c r="X13" s="25">
        <v>25</v>
      </c>
      <c r="Y13" s="25">
        <v>939</v>
      </c>
      <c r="Z13" s="27">
        <v>0</v>
      </c>
      <c r="AA13" s="28"/>
      <c r="AB13" s="29">
        <f t="shared" si="3"/>
        <v>1161</v>
      </c>
      <c r="AC13" s="25">
        <v>79</v>
      </c>
      <c r="AD13" s="25">
        <v>5</v>
      </c>
      <c r="AE13" s="25">
        <v>0</v>
      </c>
      <c r="AF13" s="25">
        <v>80.5</v>
      </c>
      <c r="AG13" s="25">
        <v>6577</v>
      </c>
      <c r="AH13" s="26">
        <f t="shared" si="4"/>
        <v>3935</v>
      </c>
      <c r="AI13" s="25">
        <v>2396</v>
      </c>
      <c r="AJ13" s="25">
        <v>151</v>
      </c>
      <c r="AK13" s="25">
        <v>757</v>
      </c>
      <c r="AL13" s="25">
        <v>0</v>
      </c>
      <c r="AM13" s="25">
        <v>3098</v>
      </c>
      <c r="AN13" s="25">
        <v>44</v>
      </c>
      <c r="AO13" s="25">
        <v>2496</v>
      </c>
      <c r="AP13" s="25">
        <v>0</v>
      </c>
      <c r="AQ13" s="26">
        <f t="shared" si="5"/>
        <v>3253</v>
      </c>
      <c r="AR13" s="25">
        <v>294</v>
      </c>
      <c r="AS13" s="25">
        <v>33</v>
      </c>
      <c r="AT13" s="25">
        <v>18</v>
      </c>
      <c r="AU13" s="25">
        <v>78.599999999999994</v>
      </c>
      <c r="AV13" s="25">
        <v>1752</v>
      </c>
      <c r="AW13" s="26">
        <f t="shared" si="6"/>
        <v>1194</v>
      </c>
      <c r="AX13" s="25">
        <v>482</v>
      </c>
      <c r="AY13" s="25">
        <v>17</v>
      </c>
      <c r="AZ13" s="25">
        <v>373</v>
      </c>
      <c r="BA13" s="25">
        <v>0</v>
      </c>
      <c r="BB13" s="25">
        <v>810</v>
      </c>
      <c r="BC13" s="25">
        <v>48</v>
      </c>
      <c r="BD13" s="25">
        <v>608</v>
      </c>
      <c r="BE13" s="25">
        <v>0</v>
      </c>
      <c r="BF13" s="26">
        <f t="shared" si="7"/>
        <v>981</v>
      </c>
      <c r="BG13" s="25">
        <v>126</v>
      </c>
      <c r="BH13" s="25">
        <v>6</v>
      </c>
      <c r="BI13" s="25">
        <v>5</v>
      </c>
      <c r="BJ13" s="25">
        <v>80.3</v>
      </c>
      <c r="BK13" s="25">
        <v>28481</v>
      </c>
      <c r="BL13" s="26">
        <f t="shared" si="8"/>
        <v>11668</v>
      </c>
      <c r="BM13" s="25">
        <v>11887</v>
      </c>
      <c r="BN13" s="25">
        <v>959</v>
      </c>
      <c r="BO13" s="25">
        <v>0</v>
      </c>
      <c r="BP13" s="25">
        <v>0</v>
      </c>
      <c r="BQ13" s="25">
        <v>14083</v>
      </c>
      <c r="BR13" s="25">
        <v>3050</v>
      </c>
      <c r="BS13" s="25">
        <v>4821</v>
      </c>
      <c r="BT13" s="25">
        <v>550</v>
      </c>
      <c r="BU13" s="26">
        <f t="shared" si="9"/>
        <v>5371</v>
      </c>
      <c r="BV13" s="25">
        <v>5827</v>
      </c>
      <c r="BW13" s="25">
        <v>490</v>
      </c>
      <c r="BX13" s="25">
        <v>427</v>
      </c>
      <c r="BY13" s="25">
        <v>39.700000000000003</v>
      </c>
      <c r="BZ13" s="25">
        <v>7322</v>
      </c>
      <c r="CA13" s="26">
        <f t="shared" si="10"/>
        <v>6856</v>
      </c>
      <c r="CB13" s="25">
        <v>236</v>
      </c>
      <c r="CC13" s="25">
        <v>1</v>
      </c>
      <c r="CD13" s="25">
        <v>0</v>
      </c>
      <c r="CE13" s="25">
        <v>1</v>
      </c>
      <c r="CF13" s="25">
        <v>7085</v>
      </c>
      <c r="CG13" s="25">
        <v>34</v>
      </c>
      <c r="CH13" s="25">
        <v>256</v>
      </c>
      <c r="CI13" s="25">
        <v>5372</v>
      </c>
      <c r="CJ13" s="26">
        <f t="shared" si="11"/>
        <v>5629</v>
      </c>
      <c r="CK13" s="25">
        <v>426</v>
      </c>
      <c r="CL13" s="25">
        <v>174</v>
      </c>
      <c r="CM13" s="25">
        <v>21</v>
      </c>
      <c r="CN13" s="25">
        <v>79.8</v>
      </c>
      <c r="CO13" s="25">
        <v>1312</v>
      </c>
      <c r="CP13" s="26">
        <f t="shared" si="12"/>
        <v>1198</v>
      </c>
      <c r="CQ13" s="25">
        <v>24</v>
      </c>
      <c r="CR13" s="25">
        <v>0</v>
      </c>
      <c r="CS13" s="25">
        <v>0</v>
      </c>
      <c r="CT13" s="25">
        <v>0</v>
      </c>
      <c r="CU13" s="25">
        <v>1288</v>
      </c>
      <c r="CV13" s="25">
        <v>61</v>
      </c>
      <c r="CW13" s="25">
        <v>509</v>
      </c>
      <c r="CX13" s="25">
        <v>282</v>
      </c>
      <c r="CY13" s="26">
        <f t="shared" si="13"/>
        <v>791</v>
      </c>
      <c r="CZ13" s="25">
        <v>97</v>
      </c>
      <c r="DA13" s="25">
        <v>29</v>
      </c>
      <c r="DB13" s="25">
        <v>0</v>
      </c>
      <c r="DC13" s="25">
        <v>64.5</v>
      </c>
      <c r="DD13" s="25">
        <v>17089</v>
      </c>
      <c r="DE13" s="26">
        <f t="shared" si="14"/>
        <v>15345</v>
      </c>
      <c r="DF13" s="25">
        <v>1009</v>
      </c>
      <c r="DG13" s="25">
        <v>213</v>
      </c>
      <c r="DH13" s="25">
        <v>1537</v>
      </c>
      <c r="DI13" s="25">
        <v>398</v>
      </c>
      <c r="DJ13" s="25">
        <v>13863</v>
      </c>
      <c r="DK13" s="25">
        <v>206</v>
      </c>
      <c r="DL13" s="25">
        <v>10525</v>
      </c>
      <c r="DM13" s="25">
        <v>1035</v>
      </c>
      <c r="DN13" s="26">
        <f t="shared" si="15"/>
        <v>13495</v>
      </c>
      <c r="DO13" s="25">
        <v>1041</v>
      </c>
      <c r="DP13" s="25">
        <v>178</v>
      </c>
      <c r="DQ13" s="25">
        <v>138</v>
      </c>
      <c r="DR13" s="25">
        <v>82.5</v>
      </c>
      <c r="DS13" s="17">
        <v>76393</v>
      </c>
      <c r="DT13" s="10">
        <v>20158</v>
      </c>
      <c r="DU13" s="10">
        <v>1793</v>
      </c>
      <c r="DV13" s="10">
        <v>2918</v>
      </c>
      <c r="DW13" s="10">
        <v>400</v>
      </c>
      <c r="DX13" s="10">
        <v>48485</v>
      </c>
      <c r="DY13" s="10">
        <v>4041</v>
      </c>
      <c r="DZ13" s="10">
        <v>24566</v>
      </c>
      <c r="EA13" s="10">
        <v>7255</v>
      </c>
      <c r="EB13" s="10">
        <v>9802</v>
      </c>
      <c r="EC13" s="10">
        <v>1091</v>
      </c>
      <c r="ED13" s="10">
        <v>782</v>
      </c>
      <c r="EE13" s="10">
        <v>66.599999999999994</v>
      </c>
      <c r="EF13" s="10">
        <v>83</v>
      </c>
      <c r="EG13" s="11">
        <v>73.400000000000006</v>
      </c>
      <c r="EH13" s="2"/>
    </row>
    <row r="14" spans="1:138" ht="19.5" customHeight="1" x14ac:dyDescent="0.25">
      <c r="A14" s="24" t="s">
        <v>158</v>
      </c>
      <c r="B14" s="25">
        <v>3868</v>
      </c>
      <c r="C14" s="26">
        <f t="shared" si="0"/>
        <v>3134</v>
      </c>
      <c r="D14" s="25">
        <v>363</v>
      </c>
      <c r="E14" s="25">
        <v>82</v>
      </c>
      <c r="F14" s="25">
        <v>3</v>
      </c>
      <c r="G14" s="25">
        <v>0</v>
      </c>
      <c r="H14" s="25">
        <v>2899</v>
      </c>
      <c r="I14" s="25">
        <v>60</v>
      </c>
      <c r="J14" s="25">
        <v>1977</v>
      </c>
      <c r="K14" s="25">
        <v>6</v>
      </c>
      <c r="L14" s="26">
        <f t="shared" si="1"/>
        <v>1986</v>
      </c>
      <c r="M14" s="25">
        <v>416</v>
      </c>
      <c r="N14" s="25">
        <v>72</v>
      </c>
      <c r="O14" s="25">
        <v>157</v>
      </c>
      <c r="P14" s="25">
        <v>57.6</v>
      </c>
      <c r="Q14" s="25">
        <v>1246</v>
      </c>
      <c r="R14" s="26">
        <f t="shared" si="2"/>
        <v>1075</v>
      </c>
      <c r="S14" s="25">
        <v>119</v>
      </c>
      <c r="T14" s="25">
        <v>14</v>
      </c>
      <c r="U14" s="25">
        <v>7</v>
      </c>
      <c r="V14" s="25">
        <v>0</v>
      </c>
      <c r="W14" s="25">
        <v>1057</v>
      </c>
      <c r="X14" s="25">
        <v>18</v>
      </c>
      <c r="Y14" s="25">
        <v>833</v>
      </c>
      <c r="Z14" s="27">
        <v>0</v>
      </c>
      <c r="AA14" s="28"/>
      <c r="AB14" s="29">
        <f t="shared" si="3"/>
        <v>840</v>
      </c>
      <c r="AC14" s="25">
        <v>49</v>
      </c>
      <c r="AD14" s="25">
        <v>11</v>
      </c>
      <c r="AE14" s="25">
        <v>9</v>
      </c>
      <c r="AF14" s="25">
        <v>75.7</v>
      </c>
      <c r="AG14" s="25">
        <v>2030</v>
      </c>
      <c r="AH14" s="26">
        <f t="shared" si="4"/>
        <v>1766</v>
      </c>
      <c r="AI14" s="25">
        <v>146</v>
      </c>
      <c r="AJ14" s="25">
        <v>53</v>
      </c>
      <c r="AK14" s="25">
        <v>5</v>
      </c>
      <c r="AL14" s="25">
        <v>0</v>
      </c>
      <c r="AM14" s="25">
        <v>1765</v>
      </c>
      <c r="AN14" s="25">
        <v>2</v>
      </c>
      <c r="AO14" s="25">
        <v>1440</v>
      </c>
      <c r="AP14" s="25">
        <v>0</v>
      </c>
      <c r="AQ14" s="26">
        <f t="shared" si="5"/>
        <v>1445</v>
      </c>
      <c r="AR14" s="25">
        <v>69</v>
      </c>
      <c r="AS14" s="25">
        <v>26</v>
      </c>
      <c r="AT14" s="25">
        <v>37</v>
      </c>
      <c r="AU14" s="25">
        <v>76.8</v>
      </c>
      <c r="AV14" s="25">
        <v>991</v>
      </c>
      <c r="AW14" s="26">
        <f t="shared" si="6"/>
        <v>829</v>
      </c>
      <c r="AX14" s="25">
        <v>102</v>
      </c>
      <c r="AY14" s="25">
        <v>15</v>
      </c>
      <c r="AZ14" s="25">
        <v>90</v>
      </c>
      <c r="BA14" s="25">
        <v>0</v>
      </c>
      <c r="BB14" s="25">
        <v>738</v>
      </c>
      <c r="BC14" s="25">
        <v>2</v>
      </c>
      <c r="BD14" s="25">
        <v>563</v>
      </c>
      <c r="BE14" s="25">
        <v>0</v>
      </c>
      <c r="BF14" s="26">
        <f t="shared" si="7"/>
        <v>653</v>
      </c>
      <c r="BG14" s="25">
        <v>30</v>
      </c>
      <c r="BH14" s="25">
        <v>26</v>
      </c>
      <c r="BI14" s="25">
        <v>17</v>
      </c>
      <c r="BJ14" s="25">
        <v>73.599999999999994</v>
      </c>
      <c r="BK14" s="25">
        <v>3144</v>
      </c>
      <c r="BL14" s="26">
        <f t="shared" si="8"/>
        <v>2773</v>
      </c>
      <c r="BM14" s="25">
        <v>115</v>
      </c>
      <c r="BN14" s="25">
        <v>30</v>
      </c>
      <c r="BO14" s="25">
        <v>7</v>
      </c>
      <c r="BP14" s="25">
        <v>0</v>
      </c>
      <c r="BQ14" s="25">
        <v>2989</v>
      </c>
      <c r="BR14" s="25">
        <v>1</v>
      </c>
      <c r="BS14" s="25">
        <v>725</v>
      </c>
      <c r="BT14" s="25">
        <v>481</v>
      </c>
      <c r="BU14" s="26">
        <f t="shared" si="9"/>
        <v>1213</v>
      </c>
      <c r="BV14" s="25">
        <v>297</v>
      </c>
      <c r="BW14" s="25">
        <v>156</v>
      </c>
      <c r="BX14" s="25">
        <v>69</v>
      </c>
      <c r="BY14" s="25">
        <v>40.1</v>
      </c>
      <c r="BZ14" s="25">
        <v>1419</v>
      </c>
      <c r="CA14" s="26">
        <f t="shared" si="10"/>
        <v>1267</v>
      </c>
      <c r="CB14" s="25">
        <v>30</v>
      </c>
      <c r="CC14" s="25">
        <v>0</v>
      </c>
      <c r="CD14" s="25">
        <v>0</v>
      </c>
      <c r="CE14" s="25">
        <v>0</v>
      </c>
      <c r="CF14" s="25">
        <v>1388</v>
      </c>
      <c r="CG14" s="25">
        <v>0</v>
      </c>
      <c r="CH14" s="25">
        <v>2</v>
      </c>
      <c r="CI14" s="25">
        <v>1087</v>
      </c>
      <c r="CJ14" s="26">
        <f t="shared" si="11"/>
        <v>1089</v>
      </c>
      <c r="CK14" s="25">
        <v>212</v>
      </c>
      <c r="CL14" s="25">
        <v>113</v>
      </c>
      <c r="CM14" s="25">
        <v>9</v>
      </c>
      <c r="CN14" s="25">
        <v>78.400000000000006</v>
      </c>
      <c r="CO14" s="25">
        <v>706</v>
      </c>
      <c r="CP14" s="26">
        <f t="shared" si="12"/>
        <v>652</v>
      </c>
      <c r="CQ14" s="25">
        <v>7</v>
      </c>
      <c r="CR14" s="25">
        <v>0</v>
      </c>
      <c r="CS14" s="25">
        <v>0</v>
      </c>
      <c r="CT14" s="25">
        <v>0</v>
      </c>
      <c r="CU14" s="25">
        <v>697</v>
      </c>
      <c r="CV14" s="25">
        <v>25</v>
      </c>
      <c r="CW14" s="25">
        <v>35</v>
      </c>
      <c r="CX14" s="25">
        <v>443</v>
      </c>
      <c r="CY14" s="26">
        <f t="shared" si="13"/>
        <v>478</v>
      </c>
      <c r="CZ14" s="25">
        <v>39</v>
      </c>
      <c r="DA14" s="25">
        <v>19</v>
      </c>
      <c r="DB14" s="25">
        <v>3</v>
      </c>
      <c r="DC14" s="25">
        <v>70.900000000000006</v>
      </c>
      <c r="DD14" s="25">
        <v>9169</v>
      </c>
      <c r="DE14" s="26">
        <f t="shared" si="14"/>
        <v>8806</v>
      </c>
      <c r="DF14" s="25">
        <v>140</v>
      </c>
      <c r="DG14" s="25">
        <v>16</v>
      </c>
      <c r="DH14" s="25">
        <v>315</v>
      </c>
      <c r="DI14" s="25">
        <v>114</v>
      </c>
      <c r="DJ14" s="25">
        <v>8682</v>
      </c>
      <c r="DK14" s="25">
        <v>7</v>
      </c>
      <c r="DL14" s="25">
        <v>6697</v>
      </c>
      <c r="DM14" s="25">
        <v>317</v>
      </c>
      <c r="DN14" s="26">
        <f t="shared" si="15"/>
        <v>7443</v>
      </c>
      <c r="DO14" s="25">
        <v>149</v>
      </c>
      <c r="DP14" s="25">
        <v>135</v>
      </c>
      <c r="DQ14" s="25">
        <v>65</v>
      </c>
      <c r="DR14" s="25">
        <v>81.2</v>
      </c>
      <c r="DS14" s="17">
        <v>22573</v>
      </c>
      <c r="DT14" s="10">
        <v>1022</v>
      </c>
      <c r="DU14" s="10">
        <v>210</v>
      </c>
      <c r="DV14" s="10">
        <v>427</v>
      </c>
      <c r="DW14" s="10">
        <v>114</v>
      </c>
      <c r="DX14" s="10">
        <v>20215</v>
      </c>
      <c r="DY14" s="10">
        <v>115</v>
      </c>
      <c r="DZ14" s="10">
        <v>12272</v>
      </c>
      <c r="EA14" s="10">
        <v>2334</v>
      </c>
      <c r="EB14" s="10">
        <v>1261</v>
      </c>
      <c r="EC14" s="10">
        <v>558</v>
      </c>
      <c r="ED14" s="10">
        <v>366</v>
      </c>
      <c r="EE14" s="10">
        <v>70.099999999999994</v>
      </c>
      <c r="EF14" s="10">
        <v>92.7</v>
      </c>
      <c r="EG14" s="11">
        <v>74.7</v>
      </c>
      <c r="EH14" s="2"/>
    </row>
    <row r="15" spans="1:138" ht="19.5" customHeight="1" x14ac:dyDescent="0.25">
      <c r="A15" s="24" t="s">
        <v>159</v>
      </c>
      <c r="B15" s="25">
        <v>7492</v>
      </c>
      <c r="C15" s="26">
        <f t="shared" si="0"/>
        <v>6601</v>
      </c>
      <c r="D15" s="25">
        <v>348</v>
      </c>
      <c r="E15" s="25">
        <v>190</v>
      </c>
      <c r="F15" s="25">
        <v>1931</v>
      </c>
      <c r="G15" s="25">
        <v>13</v>
      </c>
      <c r="H15" s="25">
        <v>3961</v>
      </c>
      <c r="I15" s="25">
        <v>140</v>
      </c>
      <c r="J15" s="25">
        <v>2766</v>
      </c>
      <c r="K15" s="25">
        <v>14</v>
      </c>
      <c r="L15" s="26">
        <f t="shared" si="1"/>
        <v>4724</v>
      </c>
      <c r="M15" s="25">
        <v>698</v>
      </c>
      <c r="N15" s="25">
        <v>58</v>
      </c>
      <c r="O15" s="25">
        <v>155</v>
      </c>
      <c r="P15" s="25">
        <v>67.3</v>
      </c>
      <c r="Q15" s="25">
        <v>839</v>
      </c>
      <c r="R15" s="26">
        <f t="shared" si="2"/>
        <v>680</v>
      </c>
      <c r="S15" s="25">
        <v>113</v>
      </c>
      <c r="T15" s="25">
        <v>10</v>
      </c>
      <c r="U15" s="25">
        <v>241</v>
      </c>
      <c r="V15" s="25">
        <v>1</v>
      </c>
      <c r="W15" s="25">
        <v>378</v>
      </c>
      <c r="X15" s="25">
        <v>31</v>
      </c>
      <c r="Y15" s="25">
        <v>281</v>
      </c>
      <c r="Z15" s="27">
        <v>2</v>
      </c>
      <c r="AA15" s="28"/>
      <c r="AB15" s="29">
        <f t="shared" si="3"/>
        <v>525</v>
      </c>
      <c r="AC15" s="25">
        <v>70</v>
      </c>
      <c r="AD15" s="25">
        <v>5</v>
      </c>
      <c r="AE15" s="25">
        <v>0</v>
      </c>
      <c r="AF15" s="25">
        <v>75.400000000000006</v>
      </c>
      <c r="AG15" s="25">
        <v>2379</v>
      </c>
      <c r="AH15" s="26">
        <f t="shared" si="4"/>
        <v>2201</v>
      </c>
      <c r="AI15" s="25">
        <v>91</v>
      </c>
      <c r="AJ15" s="25">
        <v>18</v>
      </c>
      <c r="AK15" s="25">
        <v>563</v>
      </c>
      <c r="AL15" s="25">
        <v>0</v>
      </c>
      <c r="AM15" s="25">
        <v>1503</v>
      </c>
      <c r="AN15" s="25">
        <v>49</v>
      </c>
      <c r="AO15" s="25">
        <v>1202</v>
      </c>
      <c r="AP15" s="25">
        <v>0</v>
      </c>
      <c r="AQ15" s="26">
        <f t="shared" si="5"/>
        <v>1765</v>
      </c>
      <c r="AR15" s="25">
        <v>140</v>
      </c>
      <c r="AS15" s="25">
        <v>13</v>
      </c>
      <c r="AT15" s="25">
        <v>7</v>
      </c>
      <c r="AU15" s="25">
        <v>78.8</v>
      </c>
      <c r="AV15" s="25">
        <v>1261</v>
      </c>
      <c r="AW15" s="26">
        <f t="shared" si="6"/>
        <v>1139</v>
      </c>
      <c r="AX15" s="25">
        <v>76</v>
      </c>
      <c r="AY15" s="25">
        <v>6</v>
      </c>
      <c r="AZ15" s="25">
        <v>363</v>
      </c>
      <c r="BA15" s="25">
        <v>0</v>
      </c>
      <c r="BB15" s="25">
        <v>774</v>
      </c>
      <c r="BC15" s="25">
        <v>35</v>
      </c>
      <c r="BD15" s="25">
        <v>554</v>
      </c>
      <c r="BE15" s="25">
        <v>0</v>
      </c>
      <c r="BF15" s="26">
        <f t="shared" si="7"/>
        <v>917</v>
      </c>
      <c r="BG15" s="25">
        <v>123</v>
      </c>
      <c r="BH15" s="25">
        <v>4</v>
      </c>
      <c r="BI15" s="25">
        <v>1</v>
      </c>
      <c r="BJ15" s="25">
        <v>79.7</v>
      </c>
      <c r="BK15" s="25">
        <v>3817</v>
      </c>
      <c r="BL15" s="26">
        <f t="shared" si="8"/>
        <v>2892</v>
      </c>
      <c r="BM15" s="25">
        <v>91</v>
      </c>
      <c r="BN15" s="25">
        <v>11</v>
      </c>
      <c r="BO15" s="25">
        <v>1</v>
      </c>
      <c r="BP15" s="25">
        <v>0</v>
      </c>
      <c r="BQ15" s="25">
        <v>3696</v>
      </c>
      <c r="BR15" s="25">
        <v>761</v>
      </c>
      <c r="BS15" s="25">
        <v>1633</v>
      </c>
      <c r="BT15" s="25">
        <v>203</v>
      </c>
      <c r="BU15" s="26">
        <f t="shared" si="9"/>
        <v>1837</v>
      </c>
      <c r="BV15" s="25">
        <v>1497</v>
      </c>
      <c r="BW15" s="25">
        <v>37</v>
      </c>
      <c r="BX15" s="25">
        <v>25</v>
      </c>
      <c r="BY15" s="25">
        <v>62</v>
      </c>
      <c r="BZ15" s="25">
        <v>4863</v>
      </c>
      <c r="CA15" s="26">
        <f t="shared" si="10"/>
        <v>4763</v>
      </c>
      <c r="CB15" s="25">
        <v>27</v>
      </c>
      <c r="CC15" s="25">
        <v>4</v>
      </c>
      <c r="CD15" s="25">
        <v>0</v>
      </c>
      <c r="CE15" s="25">
        <v>0</v>
      </c>
      <c r="CF15" s="25">
        <v>4832</v>
      </c>
      <c r="CG15" s="25">
        <v>1</v>
      </c>
      <c r="CH15" s="25">
        <v>539</v>
      </c>
      <c r="CI15" s="25">
        <v>3918</v>
      </c>
      <c r="CJ15" s="26">
        <f t="shared" si="11"/>
        <v>4457</v>
      </c>
      <c r="CK15" s="25">
        <v>95</v>
      </c>
      <c r="CL15" s="25">
        <v>60</v>
      </c>
      <c r="CM15" s="25">
        <v>8</v>
      </c>
      <c r="CN15" s="25">
        <v>92.2</v>
      </c>
      <c r="CO15" s="25">
        <v>636</v>
      </c>
      <c r="CP15" s="26">
        <f t="shared" si="12"/>
        <v>623</v>
      </c>
      <c r="CQ15" s="25">
        <v>2</v>
      </c>
      <c r="CR15" s="25">
        <v>0</v>
      </c>
      <c r="CS15" s="25">
        <v>0</v>
      </c>
      <c r="CT15" s="25">
        <v>0</v>
      </c>
      <c r="CU15" s="25">
        <v>634</v>
      </c>
      <c r="CV15" s="25">
        <v>4</v>
      </c>
      <c r="CW15" s="25">
        <v>105</v>
      </c>
      <c r="CX15" s="25">
        <v>412</v>
      </c>
      <c r="CY15" s="26">
        <f t="shared" si="13"/>
        <v>517</v>
      </c>
      <c r="CZ15" s="25">
        <v>11</v>
      </c>
      <c r="DA15" s="25">
        <v>7</v>
      </c>
      <c r="DB15" s="25">
        <v>0</v>
      </c>
      <c r="DC15" s="25">
        <v>82.1</v>
      </c>
      <c r="DD15" s="25">
        <v>15372</v>
      </c>
      <c r="DE15" s="26">
        <f t="shared" si="14"/>
        <v>14045</v>
      </c>
      <c r="DF15" s="25">
        <v>659</v>
      </c>
      <c r="DG15" s="25">
        <v>133</v>
      </c>
      <c r="DH15" s="25">
        <v>1512</v>
      </c>
      <c r="DI15" s="25">
        <v>531</v>
      </c>
      <c r="DJ15" s="25">
        <v>12611</v>
      </c>
      <c r="DK15" s="25">
        <v>45</v>
      </c>
      <c r="DL15" s="25">
        <v>6084</v>
      </c>
      <c r="DM15" s="25">
        <v>2255</v>
      </c>
      <c r="DN15" s="26">
        <f t="shared" si="15"/>
        <v>10382</v>
      </c>
      <c r="DO15" s="25">
        <v>1078</v>
      </c>
      <c r="DP15" s="25">
        <v>302</v>
      </c>
      <c r="DQ15" s="25">
        <v>188</v>
      </c>
      <c r="DR15" s="25">
        <v>67.2</v>
      </c>
      <c r="DS15" s="17">
        <v>36659</v>
      </c>
      <c r="DT15" s="10">
        <v>1407</v>
      </c>
      <c r="DU15" s="10">
        <v>372</v>
      </c>
      <c r="DV15" s="10">
        <v>4611</v>
      </c>
      <c r="DW15" s="10">
        <v>545</v>
      </c>
      <c r="DX15" s="10">
        <v>28389</v>
      </c>
      <c r="DY15" s="10">
        <v>1066</v>
      </c>
      <c r="DZ15" s="10">
        <v>13164</v>
      </c>
      <c r="EA15" s="10">
        <v>6804</v>
      </c>
      <c r="EB15" s="10">
        <v>3712</v>
      </c>
      <c r="EC15" s="10">
        <v>486</v>
      </c>
      <c r="ED15" s="10">
        <v>384</v>
      </c>
      <c r="EE15" s="10">
        <v>71.900000000000006</v>
      </c>
      <c r="EF15" s="10">
        <v>88.2</v>
      </c>
      <c r="EG15" s="11">
        <v>74.400000000000006</v>
      </c>
      <c r="EH15" s="2"/>
    </row>
    <row r="16" spans="1:138" ht="19.5" customHeight="1" thickBot="1" x14ac:dyDescent="0.3">
      <c r="A16" s="30" t="s">
        <v>160</v>
      </c>
      <c r="B16" s="31">
        <v>5477</v>
      </c>
      <c r="C16" s="26">
        <f t="shared" si="0"/>
        <v>4214</v>
      </c>
      <c r="D16" s="31">
        <v>509</v>
      </c>
      <c r="E16" s="31">
        <v>193</v>
      </c>
      <c r="F16" s="31">
        <v>71</v>
      </c>
      <c r="G16" s="31">
        <v>0</v>
      </c>
      <c r="H16" s="31">
        <v>4214</v>
      </c>
      <c r="I16" s="31">
        <v>358</v>
      </c>
      <c r="J16" s="31">
        <v>2931</v>
      </c>
      <c r="K16" s="31">
        <v>34</v>
      </c>
      <c r="L16" s="26">
        <f t="shared" si="1"/>
        <v>3036</v>
      </c>
      <c r="M16" s="31">
        <v>949</v>
      </c>
      <c r="N16" s="31">
        <v>45</v>
      </c>
      <c r="O16" s="31">
        <v>158</v>
      </c>
      <c r="P16" s="31">
        <v>65.900000000000006</v>
      </c>
      <c r="Q16" s="31">
        <v>1161</v>
      </c>
      <c r="R16" s="26">
        <f t="shared" si="2"/>
        <v>1003</v>
      </c>
      <c r="S16" s="31">
        <v>68</v>
      </c>
      <c r="T16" s="31">
        <v>28</v>
      </c>
      <c r="U16" s="31">
        <v>103</v>
      </c>
      <c r="V16" s="31">
        <v>0</v>
      </c>
      <c r="W16" s="31">
        <v>917</v>
      </c>
      <c r="X16" s="31">
        <v>34</v>
      </c>
      <c r="Y16" s="31">
        <v>769</v>
      </c>
      <c r="Z16" s="32">
        <v>0</v>
      </c>
      <c r="AA16" s="33"/>
      <c r="AB16" s="29">
        <f t="shared" si="3"/>
        <v>872</v>
      </c>
      <c r="AC16" s="31">
        <v>101</v>
      </c>
      <c r="AD16" s="31">
        <v>24</v>
      </c>
      <c r="AE16" s="31">
        <v>4</v>
      </c>
      <c r="AF16" s="31">
        <v>82.3</v>
      </c>
      <c r="AG16" s="31">
        <v>1928</v>
      </c>
      <c r="AH16" s="26">
        <f t="shared" si="4"/>
        <v>1745</v>
      </c>
      <c r="AI16" s="31">
        <v>81</v>
      </c>
      <c r="AJ16" s="31">
        <v>41</v>
      </c>
      <c r="AK16" s="31">
        <v>226</v>
      </c>
      <c r="AL16" s="31">
        <v>2</v>
      </c>
      <c r="AM16" s="31">
        <v>1550</v>
      </c>
      <c r="AN16" s="31">
        <v>20</v>
      </c>
      <c r="AO16" s="31">
        <v>1275</v>
      </c>
      <c r="AP16" s="31">
        <v>2</v>
      </c>
      <c r="AQ16" s="26">
        <f t="shared" si="5"/>
        <v>1505</v>
      </c>
      <c r="AR16" s="31">
        <v>97</v>
      </c>
      <c r="AS16" s="31">
        <v>13</v>
      </c>
      <c r="AT16" s="31">
        <v>28</v>
      </c>
      <c r="AU16" s="31">
        <v>82.2</v>
      </c>
      <c r="AV16" s="31">
        <v>1000</v>
      </c>
      <c r="AW16" s="26">
        <f t="shared" si="6"/>
        <v>905</v>
      </c>
      <c r="AX16" s="31">
        <v>64</v>
      </c>
      <c r="AY16" s="31">
        <v>6</v>
      </c>
      <c r="AZ16" s="31">
        <v>82</v>
      </c>
      <c r="BA16" s="31">
        <v>0</v>
      </c>
      <c r="BB16" s="31">
        <v>841</v>
      </c>
      <c r="BC16" s="31">
        <v>2</v>
      </c>
      <c r="BD16" s="31">
        <v>602</v>
      </c>
      <c r="BE16" s="31">
        <v>0</v>
      </c>
      <c r="BF16" s="26">
        <f t="shared" si="7"/>
        <v>684</v>
      </c>
      <c r="BG16" s="31">
        <v>86</v>
      </c>
      <c r="BH16" s="31">
        <v>16</v>
      </c>
      <c r="BI16" s="31">
        <v>7</v>
      </c>
      <c r="BJ16" s="31">
        <v>73.2</v>
      </c>
      <c r="BK16" s="31">
        <v>5938</v>
      </c>
      <c r="BL16" s="26">
        <f t="shared" si="8"/>
        <v>5205</v>
      </c>
      <c r="BM16" s="31">
        <v>218</v>
      </c>
      <c r="BN16" s="31">
        <v>8</v>
      </c>
      <c r="BO16" s="31">
        <v>0</v>
      </c>
      <c r="BP16" s="31">
        <v>0</v>
      </c>
      <c r="BQ16" s="31">
        <v>5649</v>
      </c>
      <c r="BR16" s="31">
        <v>288</v>
      </c>
      <c r="BS16" s="31">
        <v>2161</v>
      </c>
      <c r="BT16" s="31">
        <v>329</v>
      </c>
      <c r="BU16" s="26">
        <f t="shared" si="9"/>
        <v>2490</v>
      </c>
      <c r="BV16" s="31">
        <v>1749</v>
      </c>
      <c r="BW16" s="31">
        <v>113</v>
      </c>
      <c r="BX16" s="31">
        <v>106</v>
      </c>
      <c r="BY16" s="31">
        <v>45.8</v>
      </c>
      <c r="BZ16" s="31">
        <v>3543</v>
      </c>
      <c r="CA16" s="26">
        <f t="shared" si="10"/>
        <v>3310</v>
      </c>
      <c r="CB16" s="31">
        <v>118</v>
      </c>
      <c r="CC16" s="31">
        <v>6</v>
      </c>
      <c r="CD16" s="31">
        <v>0</v>
      </c>
      <c r="CE16" s="31">
        <v>1</v>
      </c>
      <c r="CF16" s="31">
        <v>3419</v>
      </c>
      <c r="CG16" s="31">
        <v>0</v>
      </c>
      <c r="CH16" s="31">
        <v>173</v>
      </c>
      <c r="CI16" s="31">
        <v>2610</v>
      </c>
      <c r="CJ16" s="26">
        <f t="shared" si="11"/>
        <v>2784</v>
      </c>
      <c r="CK16" s="31">
        <v>148</v>
      </c>
      <c r="CL16" s="31">
        <v>78</v>
      </c>
      <c r="CM16" s="31">
        <v>31</v>
      </c>
      <c r="CN16" s="31">
        <v>81.3</v>
      </c>
      <c r="CO16" s="31">
        <v>295</v>
      </c>
      <c r="CP16" s="26">
        <f t="shared" si="12"/>
        <v>285</v>
      </c>
      <c r="CQ16" s="31">
        <v>6</v>
      </c>
      <c r="CR16" s="31">
        <v>0</v>
      </c>
      <c r="CS16" s="31">
        <v>0</v>
      </c>
      <c r="CT16" s="31">
        <v>0</v>
      </c>
      <c r="CU16" s="31">
        <v>289</v>
      </c>
      <c r="CV16" s="31">
        <v>0</v>
      </c>
      <c r="CW16" s="31">
        <v>97</v>
      </c>
      <c r="CX16" s="31">
        <v>80</v>
      </c>
      <c r="CY16" s="26">
        <f t="shared" si="13"/>
        <v>177</v>
      </c>
      <c r="CZ16" s="31">
        <v>14</v>
      </c>
      <c r="DA16" s="31">
        <v>4</v>
      </c>
      <c r="DB16" s="31">
        <v>0</v>
      </c>
      <c r="DC16" s="31">
        <v>61.2</v>
      </c>
      <c r="DD16" s="31">
        <v>7077</v>
      </c>
      <c r="DE16" s="26">
        <f t="shared" si="14"/>
        <v>6779</v>
      </c>
      <c r="DF16" s="31">
        <v>138</v>
      </c>
      <c r="DG16" s="31">
        <v>26</v>
      </c>
      <c r="DH16" s="31">
        <v>961</v>
      </c>
      <c r="DI16" s="31">
        <v>75</v>
      </c>
      <c r="DJ16" s="31">
        <v>5776</v>
      </c>
      <c r="DK16" s="31">
        <v>8</v>
      </c>
      <c r="DL16" s="31">
        <v>4669</v>
      </c>
      <c r="DM16" s="31">
        <v>234</v>
      </c>
      <c r="DN16" s="26">
        <f t="shared" si="15"/>
        <v>5939</v>
      </c>
      <c r="DO16" s="31">
        <v>267</v>
      </c>
      <c r="DP16" s="31">
        <v>52</v>
      </c>
      <c r="DQ16" s="31">
        <v>74</v>
      </c>
      <c r="DR16" s="31">
        <v>84.6</v>
      </c>
      <c r="DS16" s="18">
        <v>26419</v>
      </c>
      <c r="DT16" s="12">
        <v>1202</v>
      </c>
      <c r="DU16" s="12">
        <v>308</v>
      </c>
      <c r="DV16" s="12">
        <v>1443</v>
      </c>
      <c r="DW16" s="12">
        <v>78</v>
      </c>
      <c r="DX16" s="12">
        <v>22655</v>
      </c>
      <c r="DY16" s="12">
        <v>710</v>
      </c>
      <c r="DZ16" s="12">
        <v>12677</v>
      </c>
      <c r="EA16" s="12">
        <v>3287</v>
      </c>
      <c r="EB16" s="12">
        <v>3411</v>
      </c>
      <c r="EC16" s="12">
        <v>345</v>
      </c>
      <c r="ED16" s="12">
        <v>408</v>
      </c>
      <c r="EE16" s="12">
        <v>71</v>
      </c>
      <c r="EF16" s="12">
        <v>91.2</v>
      </c>
      <c r="EG16" s="13">
        <v>73.900000000000006</v>
      </c>
      <c r="EH16" s="2"/>
    </row>
    <row r="17" spans="1:138" ht="19.5" customHeight="1" x14ac:dyDescent="0.25">
      <c r="A17" s="24" t="s">
        <v>161</v>
      </c>
      <c r="B17" s="25">
        <v>5933</v>
      </c>
      <c r="C17" s="26">
        <f t="shared" si="0"/>
        <v>3975</v>
      </c>
      <c r="D17" s="25">
        <v>255</v>
      </c>
      <c r="E17" s="25">
        <v>118</v>
      </c>
      <c r="F17" s="25">
        <v>91</v>
      </c>
      <c r="G17" s="25">
        <v>62</v>
      </c>
      <c r="H17" s="25">
        <v>5193</v>
      </c>
      <c r="I17" s="25">
        <v>1148</v>
      </c>
      <c r="J17" s="25">
        <v>2768</v>
      </c>
      <c r="K17" s="25">
        <v>49</v>
      </c>
      <c r="L17" s="26">
        <f t="shared" si="1"/>
        <v>2970</v>
      </c>
      <c r="M17" s="25">
        <v>1778</v>
      </c>
      <c r="N17" s="25">
        <v>145</v>
      </c>
      <c r="O17" s="25">
        <v>292</v>
      </c>
      <c r="P17" s="25">
        <v>64.2</v>
      </c>
      <c r="Q17" s="25">
        <v>836</v>
      </c>
      <c r="R17" s="26">
        <f t="shared" si="2"/>
        <v>669</v>
      </c>
      <c r="S17" s="25">
        <v>49</v>
      </c>
      <c r="T17" s="25">
        <v>2</v>
      </c>
      <c r="U17" s="25">
        <v>130</v>
      </c>
      <c r="V17" s="25">
        <v>0</v>
      </c>
      <c r="W17" s="25">
        <v>639</v>
      </c>
      <c r="X17" s="25">
        <v>93</v>
      </c>
      <c r="Y17" s="25">
        <v>455</v>
      </c>
      <c r="Z17" s="27">
        <v>0</v>
      </c>
      <c r="AA17" s="28"/>
      <c r="AB17" s="29">
        <f t="shared" si="3"/>
        <v>585</v>
      </c>
      <c r="AC17" s="25">
        <v>131</v>
      </c>
      <c r="AD17" s="25">
        <v>14</v>
      </c>
      <c r="AE17" s="25">
        <v>9</v>
      </c>
      <c r="AF17" s="25">
        <v>84.3</v>
      </c>
      <c r="AG17" s="25">
        <v>2532</v>
      </c>
      <c r="AH17" s="26">
        <f t="shared" si="4"/>
        <v>2039</v>
      </c>
      <c r="AI17" s="25">
        <v>130</v>
      </c>
      <c r="AJ17" s="25">
        <v>30</v>
      </c>
      <c r="AK17" s="25">
        <v>1324</v>
      </c>
      <c r="AL17" s="25">
        <v>0</v>
      </c>
      <c r="AM17" s="25">
        <v>1030</v>
      </c>
      <c r="AN17" s="25">
        <v>298</v>
      </c>
      <c r="AO17" s="25">
        <v>569</v>
      </c>
      <c r="AP17" s="25">
        <v>0</v>
      </c>
      <c r="AQ17" s="26">
        <f t="shared" si="5"/>
        <v>1893</v>
      </c>
      <c r="AR17" s="25">
        <v>388</v>
      </c>
      <c r="AS17" s="25">
        <v>15</v>
      </c>
      <c r="AT17" s="25">
        <v>20</v>
      </c>
      <c r="AU17" s="25">
        <v>90</v>
      </c>
      <c r="AV17" s="25">
        <v>1244</v>
      </c>
      <c r="AW17" s="26">
        <f t="shared" si="6"/>
        <v>971</v>
      </c>
      <c r="AX17" s="25">
        <v>42</v>
      </c>
      <c r="AY17" s="25">
        <v>3</v>
      </c>
      <c r="AZ17" s="25">
        <v>84</v>
      </c>
      <c r="BA17" s="25">
        <v>0</v>
      </c>
      <c r="BB17" s="25">
        <v>1106</v>
      </c>
      <c r="BC17" s="25">
        <v>192</v>
      </c>
      <c r="BD17" s="25">
        <v>729</v>
      </c>
      <c r="BE17" s="25">
        <v>0</v>
      </c>
      <c r="BF17" s="26">
        <f t="shared" si="7"/>
        <v>813</v>
      </c>
      <c r="BG17" s="25">
        <v>258</v>
      </c>
      <c r="BH17" s="25">
        <v>22</v>
      </c>
      <c r="BI17" s="25">
        <v>14</v>
      </c>
      <c r="BJ17" s="25">
        <v>80.5</v>
      </c>
      <c r="BK17" s="25">
        <v>6355</v>
      </c>
      <c r="BL17" s="26">
        <f t="shared" si="8"/>
        <v>3545</v>
      </c>
      <c r="BM17" s="25">
        <v>329</v>
      </c>
      <c r="BN17" s="25">
        <v>147</v>
      </c>
      <c r="BO17" s="25">
        <v>0</v>
      </c>
      <c r="BP17" s="25">
        <v>0</v>
      </c>
      <c r="BQ17" s="25">
        <v>5875</v>
      </c>
      <c r="BR17" s="25">
        <v>1980</v>
      </c>
      <c r="BS17" s="25">
        <v>1177</v>
      </c>
      <c r="BT17" s="25">
        <v>260</v>
      </c>
      <c r="BU17" s="26">
        <f t="shared" si="9"/>
        <v>1437</v>
      </c>
      <c r="BV17" s="25">
        <v>3754</v>
      </c>
      <c r="BW17" s="25">
        <v>248</v>
      </c>
      <c r="BX17" s="25">
        <v>106</v>
      </c>
      <c r="BY17" s="25">
        <v>35.5</v>
      </c>
      <c r="BZ17" s="25">
        <v>3819</v>
      </c>
      <c r="CA17" s="26">
        <f t="shared" si="10"/>
        <v>3724</v>
      </c>
      <c r="CB17" s="25">
        <v>10</v>
      </c>
      <c r="CC17" s="25">
        <v>0</v>
      </c>
      <c r="CD17" s="25">
        <v>0</v>
      </c>
      <c r="CE17" s="25">
        <v>0</v>
      </c>
      <c r="CF17" s="25">
        <v>3809</v>
      </c>
      <c r="CG17" s="25">
        <v>0</v>
      </c>
      <c r="CH17" s="25">
        <v>124</v>
      </c>
      <c r="CI17" s="25">
        <v>2781</v>
      </c>
      <c r="CJ17" s="26">
        <f t="shared" si="11"/>
        <v>2905</v>
      </c>
      <c r="CK17" s="25">
        <v>159</v>
      </c>
      <c r="CL17" s="25">
        <v>68</v>
      </c>
      <c r="CM17" s="25">
        <v>17</v>
      </c>
      <c r="CN17" s="25">
        <v>76.3</v>
      </c>
      <c r="CO17" s="25">
        <v>966</v>
      </c>
      <c r="CP17" s="26">
        <f t="shared" si="12"/>
        <v>947</v>
      </c>
      <c r="CQ17" s="25">
        <v>6</v>
      </c>
      <c r="CR17" s="25">
        <v>1</v>
      </c>
      <c r="CS17" s="25">
        <v>0</v>
      </c>
      <c r="CT17" s="25">
        <v>0</v>
      </c>
      <c r="CU17" s="25">
        <v>958</v>
      </c>
      <c r="CV17" s="25">
        <v>0</v>
      </c>
      <c r="CW17" s="25">
        <v>376</v>
      </c>
      <c r="CX17" s="25">
        <v>327</v>
      </c>
      <c r="CY17" s="26">
        <f t="shared" si="13"/>
        <v>703</v>
      </c>
      <c r="CZ17" s="25">
        <v>5</v>
      </c>
      <c r="DA17" s="25">
        <v>11</v>
      </c>
      <c r="DB17" s="25">
        <v>1</v>
      </c>
      <c r="DC17" s="25">
        <v>73.2</v>
      </c>
      <c r="DD17" s="25">
        <v>11705</v>
      </c>
      <c r="DE17" s="26">
        <f t="shared" si="14"/>
        <v>10667</v>
      </c>
      <c r="DF17" s="25">
        <v>290</v>
      </c>
      <c r="DG17" s="25">
        <v>52</v>
      </c>
      <c r="DH17" s="25">
        <v>831</v>
      </c>
      <c r="DI17" s="25">
        <v>94</v>
      </c>
      <c r="DJ17" s="25">
        <v>10558</v>
      </c>
      <c r="DK17" s="25">
        <v>182</v>
      </c>
      <c r="DL17" s="25">
        <v>7672</v>
      </c>
      <c r="DM17" s="25">
        <v>513</v>
      </c>
      <c r="DN17" s="26">
        <f t="shared" si="15"/>
        <v>9110</v>
      </c>
      <c r="DO17" s="25">
        <v>880</v>
      </c>
      <c r="DP17" s="25">
        <v>322</v>
      </c>
      <c r="DQ17" s="25">
        <v>192</v>
      </c>
      <c r="DR17" s="25">
        <v>80.3</v>
      </c>
      <c r="DS17" s="17">
        <v>33390</v>
      </c>
      <c r="DT17" s="10">
        <v>1111</v>
      </c>
      <c r="DU17" s="10">
        <v>353</v>
      </c>
      <c r="DV17" s="10">
        <v>2460</v>
      </c>
      <c r="DW17" s="10">
        <v>156</v>
      </c>
      <c r="DX17" s="10">
        <v>29168</v>
      </c>
      <c r="DY17" s="10">
        <v>3893</v>
      </c>
      <c r="DZ17" s="10">
        <v>13870</v>
      </c>
      <c r="EA17" s="10">
        <v>3930</v>
      </c>
      <c r="EB17" s="10">
        <v>7353</v>
      </c>
      <c r="EC17" s="10">
        <v>845</v>
      </c>
      <c r="ED17" s="10">
        <v>651</v>
      </c>
      <c r="EE17" s="10">
        <v>71.400000000000006</v>
      </c>
      <c r="EF17" s="10">
        <v>84.4</v>
      </c>
      <c r="EG17" s="11">
        <v>72.900000000000006</v>
      </c>
      <c r="EH17" s="2"/>
    </row>
    <row r="18" spans="1:138" ht="21.75" customHeight="1" x14ac:dyDescent="0.25">
      <c r="A18" s="24" t="s">
        <v>170</v>
      </c>
      <c r="B18" s="25">
        <v>3355</v>
      </c>
      <c r="C18" s="26">
        <f t="shared" si="0"/>
        <v>2844</v>
      </c>
      <c r="D18" s="25">
        <v>203</v>
      </c>
      <c r="E18" s="25">
        <v>70</v>
      </c>
      <c r="F18" s="25">
        <v>7</v>
      </c>
      <c r="G18" s="25">
        <v>0</v>
      </c>
      <c r="H18" s="25">
        <v>2832</v>
      </c>
      <c r="I18" s="25">
        <v>125</v>
      </c>
      <c r="J18" s="25">
        <v>1797</v>
      </c>
      <c r="K18" s="25">
        <v>185</v>
      </c>
      <c r="L18" s="26">
        <f t="shared" si="1"/>
        <v>1989</v>
      </c>
      <c r="M18" s="25">
        <v>370</v>
      </c>
      <c r="N18" s="25">
        <v>44</v>
      </c>
      <c r="O18" s="25">
        <v>69</v>
      </c>
      <c r="P18" s="25">
        <v>65.7</v>
      </c>
      <c r="Q18" s="25">
        <v>732</v>
      </c>
      <c r="R18" s="26">
        <f t="shared" si="2"/>
        <v>615</v>
      </c>
      <c r="S18" s="25">
        <v>62</v>
      </c>
      <c r="T18" s="25">
        <v>14</v>
      </c>
      <c r="U18" s="25">
        <v>62</v>
      </c>
      <c r="V18" s="25">
        <v>0</v>
      </c>
      <c r="W18" s="25">
        <v>512</v>
      </c>
      <c r="X18" s="25">
        <v>26</v>
      </c>
      <c r="Y18" s="25">
        <v>393</v>
      </c>
      <c r="Z18" s="27">
        <v>0</v>
      </c>
      <c r="AA18" s="28"/>
      <c r="AB18" s="29">
        <f t="shared" si="3"/>
        <v>455</v>
      </c>
      <c r="AC18" s="25">
        <v>62</v>
      </c>
      <c r="AD18" s="25">
        <v>12</v>
      </c>
      <c r="AE18" s="25">
        <v>3</v>
      </c>
      <c r="AF18" s="25">
        <v>70.7</v>
      </c>
      <c r="AG18" s="25">
        <v>860</v>
      </c>
      <c r="AH18" s="26">
        <f t="shared" si="4"/>
        <v>770</v>
      </c>
      <c r="AI18" s="25">
        <v>70</v>
      </c>
      <c r="AJ18" s="25">
        <v>1</v>
      </c>
      <c r="AK18" s="25">
        <v>128</v>
      </c>
      <c r="AL18" s="25">
        <v>0</v>
      </c>
      <c r="AM18" s="25">
        <v>650</v>
      </c>
      <c r="AN18" s="25">
        <v>5</v>
      </c>
      <c r="AO18" s="25">
        <v>496</v>
      </c>
      <c r="AP18" s="25">
        <v>0</v>
      </c>
      <c r="AQ18" s="26">
        <f t="shared" si="5"/>
        <v>624</v>
      </c>
      <c r="AR18" s="25">
        <v>39</v>
      </c>
      <c r="AS18" s="25">
        <v>12</v>
      </c>
      <c r="AT18" s="25">
        <v>2</v>
      </c>
      <c r="AU18" s="25">
        <v>79.5</v>
      </c>
      <c r="AV18" s="25">
        <v>614</v>
      </c>
      <c r="AW18" s="26">
        <f t="shared" si="6"/>
        <v>543</v>
      </c>
      <c r="AX18" s="25">
        <v>40</v>
      </c>
      <c r="AY18" s="25">
        <v>3</v>
      </c>
      <c r="AZ18" s="25">
        <v>21</v>
      </c>
      <c r="BA18" s="25">
        <v>0</v>
      </c>
      <c r="BB18" s="25">
        <v>543</v>
      </c>
      <c r="BC18" s="25">
        <v>15</v>
      </c>
      <c r="BD18" s="25">
        <v>405</v>
      </c>
      <c r="BE18" s="25">
        <v>0</v>
      </c>
      <c r="BF18" s="26">
        <f t="shared" si="7"/>
        <v>426</v>
      </c>
      <c r="BG18" s="25">
        <v>59</v>
      </c>
      <c r="BH18" s="25">
        <v>13</v>
      </c>
      <c r="BI18" s="25">
        <v>0</v>
      </c>
      <c r="BJ18" s="25">
        <v>76.2</v>
      </c>
      <c r="BK18" s="25">
        <v>1446</v>
      </c>
      <c r="BL18" s="26">
        <f t="shared" si="8"/>
        <v>1291</v>
      </c>
      <c r="BM18" s="25">
        <v>20</v>
      </c>
      <c r="BN18" s="25">
        <v>2</v>
      </c>
      <c r="BO18" s="25">
        <v>0</v>
      </c>
      <c r="BP18" s="25">
        <v>0</v>
      </c>
      <c r="BQ18" s="25">
        <v>1422</v>
      </c>
      <c r="BR18" s="25">
        <v>1</v>
      </c>
      <c r="BS18" s="25">
        <v>440</v>
      </c>
      <c r="BT18" s="25">
        <v>239</v>
      </c>
      <c r="BU18" s="26">
        <f t="shared" si="9"/>
        <v>679</v>
      </c>
      <c r="BV18" s="25">
        <v>164</v>
      </c>
      <c r="BW18" s="25">
        <v>85</v>
      </c>
      <c r="BX18" s="25">
        <v>47</v>
      </c>
      <c r="BY18" s="25">
        <v>47.6</v>
      </c>
      <c r="BZ18" s="25">
        <v>1275</v>
      </c>
      <c r="CA18" s="26">
        <f t="shared" si="10"/>
        <v>1173</v>
      </c>
      <c r="CB18" s="25">
        <v>24</v>
      </c>
      <c r="CC18" s="25">
        <v>0</v>
      </c>
      <c r="CD18" s="25">
        <v>0</v>
      </c>
      <c r="CE18" s="25">
        <v>6</v>
      </c>
      <c r="CF18" s="25">
        <v>1251</v>
      </c>
      <c r="CG18" s="25">
        <v>2</v>
      </c>
      <c r="CH18" s="25">
        <v>20</v>
      </c>
      <c r="CI18" s="25">
        <v>827</v>
      </c>
      <c r="CJ18" s="26">
        <f t="shared" si="11"/>
        <v>853</v>
      </c>
      <c r="CK18" s="25">
        <v>459</v>
      </c>
      <c r="CL18" s="25">
        <v>70</v>
      </c>
      <c r="CM18" s="25">
        <v>6</v>
      </c>
      <c r="CN18" s="25">
        <v>67.8</v>
      </c>
      <c r="CO18" s="25">
        <v>502</v>
      </c>
      <c r="CP18" s="26">
        <f t="shared" si="12"/>
        <v>481</v>
      </c>
      <c r="CQ18" s="25">
        <v>7</v>
      </c>
      <c r="CR18" s="25">
        <v>0</v>
      </c>
      <c r="CS18" s="25">
        <v>0</v>
      </c>
      <c r="CT18" s="25">
        <v>0</v>
      </c>
      <c r="CU18" s="25">
        <v>493</v>
      </c>
      <c r="CV18" s="25">
        <v>13</v>
      </c>
      <c r="CW18" s="25">
        <v>91</v>
      </c>
      <c r="CX18" s="25">
        <v>220</v>
      </c>
      <c r="CY18" s="26">
        <f t="shared" si="13"/>
        <v>311</v>
      </c>
      <c r="CZ18" s="25">
        <v>110</v>
      </c>
      <c r="DA18" s="25">
        <v>1</v>
      </c>
      <c r="DB18" s="25">
        <v>0</v>
      </c>
      <c r="DC18" s="25">
        <v>64.5</v>
      </c>
      <c r="DD18" s="25">
        <v>5716</v>
      </c>
      <c r="DE18" s="26">
        <f t="shared" si="14"/>
        <v>5470</v>
      </c>
      <c r="DF18" s="25">
        <v>126</v>
      </c>
      <c r="DG18" s="25">
        <v>25</v>
      </c>
      <c r="DH18" s="25">
        <v>321</v>
      </c>
      <c r="DI18" s="25">
        <v>34</v>
      </c>
      <c r="DJ18" s="25">
        <v>5284</v>
      </c>
      <c r="DK18" s="25">
        <v>3</v>
      </c>
      <c r="DL18" s="25">
        <v>4334</v>
      </c>
      <c r="DM18" s="25">
        <v>206</v>
      </c>
      <c r="DN18" s="26">
        <f t="shared" si="15"/>
        <v>4895</v>
      </c>
      <c r="DO18" s="25">
        <v>244</v>
      </c>
      <c r="DP18" s="25">
        <v>73</v>
      </c>
      <c r="DQ18" s="25">
        <v>19</v>
      </c>
      <c r="DR18" s="25">
        <v>87</v>
      </c>
      <c r="DS18" s="17">
        <v>14500</v>
      </c>
      <c r="DT18" s="10">
        <v>552</v>
      </c>
      <c r="DU18" s="10">
        <v>115</v>
      </c>
      <c r="DV18" s="10">
        <v>539</v>
      </c>
      <c r="DW18" s="10">
        <v>40</v>
      </c>
      <c r="DX18" s="10">
        <v>12987</v>
      </c>
      <c r="DY18" s="10">
        <v>190</v>
      </c>
      <c r="DZ18" s="10">
        <v>7976</v>
      </c>
      <c r="EA18" s="10">
        <v>1677</v>
      </c>
      <c r="EB18" s="10">
        <v>1507</v>
      </c>
      <c r="EC18" s="10">
        <v>310</v>
      </c>
      <c r="ED18" s="10">
        <v>146</v>
      </c>
      <c r="EE18" s="10">
        <v>74.099999999999994</v>
      </c>
      <c r="EF18" s="10">
        <v>93.4</v>
      </c>
      <c r="EG18" s="11">
        <v>77.3</v>
      </c>
      <c r="EH18" s="2"/>
    </row>
    <row r="19" spans="1:138" ht="21.75" customHeight="1" x14ac:dyDescent="0.25">
      <c r="A19" s="24" t="s">
        <v>171</v>
      </c>
      <c r="B19" s="25">
        <v>7209</v>
      </c>
      <c r="C19" s="26">
        <f t="shared" si="0"/>
        <v>6381</v>
      </c>
      <c r="D19" s="25">
        <v>217</v>
      </c>
      <c r="E19" s="25">
        <v>89</v>
      </c>
      <c r="F19" s="25">
        <v>580</v>
      </c>
      <c r="G19" s="25">
        <v>0</v>
      </c>
      <c r="H19" s="25">
        <v>5697</v>
      </c>
      <c r="I19" s="25">
        <v>147</v>
      </c>
      <c r="J19" s="25">
        <v>4159</v>
      </c>
      <c r="K19" s="25">
        <v>4</v>
      </c>
      <c r="L19" s="26">
        <f t="shared" si="1"/>
        <v>4743</v>
      </c>
      <c r="M19" s="25">
        <v>740</v>
      </c>
      <c r="N19" s="25">
        <v>260</v>
      </c>
      <c r="O19" s="25">
        <v>115</v>
      </c>
      <c r="P19" s="25">
        <v>69.3</v>
      </c>
      <c r="Q19" s="25">
        <v>840</v>
      </c>
      <c r="R19" s="26">
        <f t="shared" si="2"/>
        <v>766</v>
      </c>
      <c r="S19" s="25">
        <v>43</v>
      </c>
      <c r="T19" s="25">
        <v>10</v>
      </c>
      <c r="U19" s="25">
        <v>341</v>
      </c>
      <c r="V19" s="25">
        <v>0</v>
      </c>
      <c r="W19" s="25">
        <v>387</v>
      </c>
      <c r="X19" s="25">
        <v>10</v>
      </c>
      <c r="Y19" s="25">
        <v>329</v>
      </c>
      <c r="Z19" s="27">
        <v>0</v>
      </c>
      <c r="AA19" s="28"/>
      <c r="AB19" s="29">
        <f t="shared" si="3"/>
        <v>670</v>
      </c>
      <c r="AC19" s="25">
        <v>22</v>
      </c>
      <c r="AD19" s="25">
        <v>8</v>
      </c>
      <c r="AE19" s="25">
        <v>3</v>
      </c>
      <c r="AF19" s="25">
        <v>85.1</v>
      </c>
      <c r="AG19" s="25">
        <v>2538</v>
      </c>
      <c r="AH19" s="26">
        <f t="shared" si="4"/>
        <v>2353</v>
      </c>
      <c r="AI19" s="25">
        <v>127</v>
      </c>
      <c r="AJ19" s="25">
        <v>10</v>
      </c>
      <c r="AK19" s="25">
        <v>363</v>
      </c>
      <c r="AL19" s="25">
        <v>2</v>
      </c>
      <c r="AM19" s="25">
        <v>2011</v>
      </c>
      <c r="AN19" s="25">
        <v>13</v>
      </c>
      <c r="AO19" s="25">
        <v>1693</v>
      </c>
      <c r="AP19" s="25">
        <v>2</v>
      </c>
      <c r="AQ19" s="26">
        <f t="shared" si="5"/>
        <v>2060</v>
      </c>
      <c r="AR19" s="25">
        <v>87</v>
      </c>
      <c r="AS19" s="25">
        <v>21</v>
      </c>
      <c r="AT19" s="25">
        <v>14</v>
      </c>
      <c r="AU19" s="25">
        <v>85.8</v>
      </c>
      <c r="AV19" s="25">
        <v>1432</v>
      </c>
      <c r="AW19" s="26">
        <f t="shared" si="6"/>
        <v>1273</v>
      </c>
      <c r="AX19" s="25">
        <v>67</v>
      </c>
      <c r="AY19" s="25">
        <v>3</v>
      </c>
      <c r="AZ19" s="25">
        <v>153</v>
      </c>
      <c r="BA19" s="25">
        <v>0</v>
      </c>
      <c r="BB19" s="25">
        <v>1211</v>
      </c>
      <c r="BC19" s="25">
        <v>14</v>
      </c>
      <c r="BD19" s="25">
        <v>982</v>
      </c>
      <c r="BE19" s="25">
        <v>0</v>
      </c>
      <c r="BF19" s="26">
        <f t="shared" si="7"/>
        <v>1135</v>
      </c>
      <c r="BG19" s="25">
        <v>80</v>
      </c>
      <c r="BH19" s="25">
        <v>64</v>
      </c>
      <c r="BI19" s="25">
        <v>11</v>
      </c>
      <c r="BJ19" s="25">
        <v>84</v>
      </c>
      <c r="BK19" s="25">
        <v>4207</v>
      </c>
      <c r="BL19" s="26">
        <f t="shared" si="8"/>
        <v>3241</v>
      </c>
      <c r="BM19" s="25">
        <v>65</v>
      </c>
      <c r="BN19" s="25">
        <v>49</v>
      </c>
      <c r="BO19" s="25">
        <v>0</v>
      </c>
      <c r="BP19" s="25">
        <v>0</v>
      </c>
      <c r="BQ19" s="25">
        <v>4086</v>
      </c>
      <c r="BR19" s="25">
        <v>464</v>
      </c>
      <c r="BS19" s="25">
        <v>1759</v>
      </c>
      <c r="BT19" s="25">
        <v>151</v>
      </c>
      <c r="BU19" s="26">
        <f t="shared" si="9"/>
        <v>1910</v>
      </c>
      <c r="BV19" s="25">
        <v>1184</v>
      </c>
      <c r="BW19" s="25">
        <v>148</v>
      </c>
      <c r="BX19" s="25">
        <v>240</v>
      </c>
      <c r="BY19" s="25">
        <v>51.9</v>
      </c>
      <c r="BZ19" s="25">
        <v>3578</v>
      </c>
      <c r="CA19" s="26">
        <f t="shared" si="10"/>
        <v>3381</v>
      </c>
      <c r="CB19" s="25">
        <v>94</v>
      </c>
      <c r="CC19" s="25">
        <v>5</v>
      </c>
      <c r="CD19" s="25">
        <v>0</v>
      </c>
      <c r="CE19" s="25">
        <v>0</v>
      </c>
      <c r="CF19" s="25">
        <v>3479</v>
      </c>
      <c r="CG19" s="25">
        <v>14</v>
      </c>
      <c r="CH19" s="25">
        <v>182</v>
      </c>
      <c r="CI19" s="25">
        <v>2568</v>
      </c>
      <c r="CJ19" s="26">
        <f t="shared" si="11"/>
        <v>2750</v>
      </c>
      <c r="CK19" s="25">
        <v>157</v>
      </c>
      <c r="CL19" s="25">
        <v>74</v>
      </c>
      <c r="CM19" s="25">
        <v>10</v>
      </c>
      <c r="CN19" s="25">
        <v>79.3</v>
      </c>
      <c r="CO19" s="25">
        <v>1081</v>
      </c>
      <c r="CP19" s="26">
        <f t="shared" si="12"/>
        <v>1040</v>
      </c>
      <c r="CQ19" s="25">
        <v>10</v>
      </c>
      <c r="CR19" s="25">
        <v>1</v>
      </c>
      <c r="CS19" s="25">
        <v>0</v>
      </c>
      <c r="CT19" s="25">
        <v>0</v>
      </c>
      <c r="CU19" s="25">
        <v>1068</v>
      </c>
      <c r="CV19" s="25">
        <v>0</v>
      </c>
      <c r="CW19" s="25">
        <v>325</v>
      </c>
      <c r="CX19" s="25">
        <v>220</v>
      </c>
      <c r="CY19" s="26">
        <f t="shared" si="13"/>
        <v>545</v>
      </c>
      <c r="CZ19" s="25">
        <v>68</v>
      </c>
      <c r="DA19" s="25">
        <v>30</v>
      </c>
      <c r="DB19" s="25">
        <v>0</v>
      </c>
      <c r="DC19" s="25">
        <v>50.9</v>
      </c>
      <c r="DD19" s="25">
        <v>11223</v>
      </c>
      <c r="DE19" s="26">
        <f t="shared" si="14"/>
        <v>10533</v>
      </c>
      <c r="DF19" s="25">
        <v>358</v>
      </c>
      <c r="DG19" s="25">
        <v>34</v>
      </c>
      <c r="DH19" s="25">
        <v>976</v>
      </c>
      <c r="DI19" s="25">
        <v>131</v>
      </c>
      <c r="DJ19" s="25">
        <v>9697</v>
      </c>
      <c r="DK19" s="25">
        <v>19</v>
      </c>
      <c r="DL19" s="25">
        <v>7634</v>
      </c>
      <c r="DM19" s="25">
        <v>431</v>
      </c>
      <c r="DN19" s="26">
        <f t="shared" si="15"/>
        <v>9172</v>
      </c>
      <c r="DO19" s="25">
        <v>427</v>
      </c>
      <c r="DP19" s="25">
        <v>157</v>
      </c>
      <c r="DQ19" s="25">
        <v>122</v>
      </c>
      <c r="DR19" s="25">
        <v>83.4</v>
      </c>
      <c r="DS19" s="17">
        <v>32108</v>
      </c>
      <c r="DT19" s="10">
        <v>981</v>
      </c>
      <c r="DU19" s="10">
        <v>201</v>
      </c>
      <c r="DV19" s="10">
        <v>2413</v>
      </c>
      <c r="DW19" s="10">
        <v>133</v>
      </c>
      <c r="DX19" s="10">
        <v>27636</v>
      </c>
      <c r="DY19" s="10">
        <v>681</v>
      </c>
      <c r="DZ19" s="10">
        <v>17063</v>
      </c>
      <c r="EA19" s="10">
        <v>3376</v>
      </c>
      <c r="EB19" s="10">
        <v>2765</v>
      </c>
      <c r="EC19" s="10">
        <v>762</v>
      </c>
      <c r="ED19" s="10">
        <v>515</v>
      </c>
      <c r="EE19" s="10">
        <v>75.099999999999994</v>
      </c>
      <c r="EF19" s="10">
        <v>91.6</v>
      </c>
      <c r="EG19" s="11">
        <v>78</v>
      </c>
      <c r="EH19" s="2"/>
    </row>
    <row r="20" spans="1:138" ht="17.25" customHeight="1" x14ac:dyDescent="0.25">
      <c r="A20" s="24" t="s">
        <v>164</v>
      </c>
      <c r="B20" s="25">
        <v>8125</v>
      </c>
      <c r="C20" s="26">
        <f t="shared" si="0"/>
        <v>4729</v>
      </c>
      <c r="D20" s="25">
        <v>284</v>
      </c>
      <c r="E20" s="25">
        <v>128</v>
      </c>
      <c r="F20" s="25">
        <v>696</v>
      </c>
      <c r="G20" s="25">
        <v>4</v>
      </c>
      <c r="H20" s="25">
        <v>6693</v>
      </c>
      <c r="I20" s="25">
        <v>2695</v>
      </c>
      <c r="J20" s="25">
        <v>2146</v>
      </c>
      <c r="K20" s="25">
        <v>16</v>
      </c>
      <c r="L20" s="26">
        <f t="shared" si="1"/>
        <v>2862</v>
      </c>
      <c r="M20" s="25">
        <v>3667</v>
      </c>
      <c r="N20" s="25">
        <v>35</v>
      </c>
      <c r="O20" s="25">
        <v>254</v>
      </c>
      <c r="P20" s="25">
        <v>55.5</v>
      </c>
      <c r="Q20" s="25">
        <v>908</v>
      </c>
      <c r="R20" s="26">
        <f t="shared" si="2"/>
        <v>699</v>
      </c>
      <c r="S20" s="25">
        <v>41</v>
      </c>
      <c r="T20" s="25">
        <v>0</v>
      </c>
      <c r="U20" s="25">
        <v>410</v>
      </c>
      <c r="V20" s="25">
        <v>0</v>
      </c>
      <c r="W20" s="25">
        <v>457</v>
      </c>
      <c r="X20" s="25">
        <v>150</v>
      </c>
      <c r="Y20" s="25">
        <v>242</v>
      </c>
      <c r="Z20" s="27">
        <v>0</v>
      </c>
      <c r="AA20" s="28"/>
      <c r="AB20" s="29">
        <f t="shared" si="3"/>
        <v>652</v>
      </c>
      <c r="AC20" s="25">
        <v>235</v>
      </c>
      <c r="AD20" s="25">
        <v>15</v>
      </c>
      <c r="AE20" s="25">
        <v>3</v>
      </c>
      <c r="AF20" s="25">
        <v>90.9</v>
      </c>
      <c r="AG20" s="25">
        <v>1366</v>
      </c>
      <c r="AH20" s="26">
        <f t="shared" si="4"/>
        <v>1290</v>
      </c>
      <c r="AI20" s="25">
        <v>39</v>
      </c>
      <c r="AJ20" s="25">
        <v>0</v>
      </c>
      <c r="AK20" s="25">
        <v>434</v>
      </c>
      <c r="AL20" s="25">
        <v>0</v>
      </c>
      <c r="AM20" s="25">
        <v>899</v>
      </c>
      <c r="AN20" s="25">
        <v>5</v>
      </c>
      <c r="AO20" s="25">
        <v>659</v>
      </c>
      <c r="AP20" s="25">
        <v>0</v>
      </c>
      <c r="AQ20" s="26">
        <f t="shared" si="5"/>
        <v>1093</v>
      </c>
      <c r="AR20" s="25">
        <v>64</v>
      </c>
      <c r="AS20" s="25">
        <v>29</v>
      </c>
      <c r="AT20" s="25">
        <v>3</v>
      </c>
      <c r="AU20" s="25">
        <v>82.7</v>
      </c>
      <c r="AV20" s="25">
        <v>1597</v>
      </c>
      <c r="AW20" s="26">
        <f t="shared" si="6"/>
        <v>1282</v>
      </c>
      <c r="AX20" s="25">
        <v>34</v>
      </c>
      <c r="AY20" s="25">
        <v>4</v>
      </c>
      <c r="AZ20" s="25">
        <v>59</v>
      </c>
      <c r="BA20" s="25">
        <v>0</v>
      </c>
      <c r="BB20" s="25">
        <v>1475</v>
      </c>
      <c r="BC20" s="25">
        <v>232</v>
      </c>
      <c r="BD20" s="25">
        <v>1004</v>
      </c>
      <c r="BE20" s="25">
        <v>0</v>
      </c>
      <c r="BF20" s="26">
        <f t="shared" si="7"/>
        <v>1063</v>
      </c>
      <c r="BG20" s="25">
        <v>317</v>
      </c>
      <c r="BH20" s="25">
        <v>21</v>
      </c>
      <c r="BI20" s="25">
        <v>24</v>
      </c>
      <c r="BJ20" s="25">
        <v>79.900000000000006</v>
      </c>
      <c r="BK20" s="25">
        <v>14368</v>
      </c>
      <c r="BL20" s="26">
        <f t="shared" si="8"/>
        <v>10528</v>
      </c>
      <c r="BM20" s="25">
        <v>56</v>
      </c>
      <c r="BN20" s="25">
        <v>87</v>
      </c>
      <c r="BO20" s="25">
        <v>34</v>
      </c>
      <c r="BP20" s="25">
        <v>0</v>
      </c>
      <c r="BQ20" s="25">
        <v>14225</v>
      </c>
      <c r="BR20" s="25">
        <v>2864</v>
      </c>
      <c r="BS20" s="25">
        <v>3755</v>
      </c>
      <c r="BT20" s="25">
        <v>445</v>
      </c>
      <c r="BU20" s="26">
        <f t="shared" si="9"/>
        <v>4234</v>
      </c>
      <c r="BV20" s="25">
        <v>5236</v>
      </c>
      <c r="BW20" s="25">
        <v>209</v>
      </c>
      <c r="BX20" s="25">
        <v>624</v>
      </c>
      <c r="BY20" s="25">
        <v>37</v>
      </c>
      <c r="BZ20" s="25">
        <v>5052</v>
      </c>
      <c r="CA20" s="26">
        <f t="shared" si="10"/>
        <v>4954</v>
      </c>
      <c r="CB20" s="25">
        <v>2</v>
      </c>
      <c r="CC20" s="25">
        <v>4</v>
      </c>
      <c r="CD20" s="25">
        <v>0</v>
      </c>
      <c r="CE20" s="25">
        <v>0</v>
      </c>
      <c r="CF20" s="25">
        <v>5046</v>
      </c>
      <c r="CG20" s="25">
        <v>0</v>
      </c>
      <c r="CH20" s="25">
        <v>1043</v>
      </c>
      <c r="CI20" s="25">
        <v>3370</v>
      </c>
      <c r="CJ20" s="26">
        <f t="shared" si="11"/>
        <v>4413</v>
      </c>
      <c r="CK20" s="25">
        <v>25</v>
      </c>
      <c r="CL20" s="25">
        <v>44</v>
      </c>
      <c r="CM20" s="25">
        <v>48</v>
      </c>
      <c r="CN20" s="25">
        <v>87.4</v>
      </c>
      <c r="CO20" s="25">
        <v>890</v>
      </c>
      <c r="CP20" s="26">
        <f t="shared" si="12"/>
        <v>887</v>
      </c>
      <c r="CQ20" s="25">
        <v>0</v>
      </c>
      <c r="CR20" s="25">
        <v>0</v>
      </c>
      <c r="CS20" s="25">
        <v>0</v>
      </c>
      <c r="CT20" s="25">
        <v>0</v>
      </c>
      <c r="CU20" s="25">
        <v>890</v>
      </c>
      <c r="CV20" s="25">
        <v>0</v>
      </c>
      <c r="CW20" s="25">
        <v>378</v>
      </c>
      <c r="CX20" s="25">
        <v>99</v>
      </c>
      <c r="CY20" s="26">
        <f t="shared" si="13"/>
        <v>477</v>
      </c>
      <c r="CZ20" s="25">
        <v>3</v>
      </c>
      <c r="DA20" s="25">
        <v>2</v>
      </c>
      <c r="DB20" s="25">
        <v>1</v>
      </c>
      <c r="DC20" s="25">
        <v>53.6</v>
      </c>
      <c r="DD20" s="25">
        <v>11870</v>
      </c>
      <c r="DE20" s="26">
        <f t="shared" si="14"/>
        <v>11476</v>
      </c>
      <c r="DF20" s="25">
        <v>76</v>
      </c>
      <c r="DG20" s="25">
        <v>17</v>
      </c>
      <c r="DH20" s="25">
        <v>357</v>
      </c>
      <c r="DI20" s="25">
        <v>20</v>
      </c>
      <c r="DJ20" s="25">
        <v>11569</v>
      </c>
      <c r="DK20" s="25">
        <v>1</v>
      </c>
      <c r="DL20" s="25">
        <v>8690</v>
      </c>
      <c r="DM20" s="25">
        <v>530</v>
      </c>
      <c r="DN20" s="26">
        <f t="shared" si="15"/>
        <v>9597</v>
      </c>
      <c r="DO20" s="25">
        <v>605</v>
      </c>
      <c r="DP20" s="25">
        <v>174</v>
      </c>
      <c r="DQ20" s="25">
        <v>126</v>
      </c>
      <c r="DR20" s="25">
        <v>81.2</v>
      </c>
      <c r="DS20" s="17">
        <v>44176</v>
      </c>
      <c r="DT20" s="10">
        <v>532</v>
      </c>
      <c r="DU20" s="10">
        <v>240</v>
      </c>
      <c r="DV20" s="10">
        <v>1990</v>
      </c>
      <c r="DW20" s="10">
        <v>24</v>
      </c>
      <c r="DX20" s="10">
        <v>41254</v>
      </c>
      <c r="DY20" s="10">
        <v>5947</v>
      </c>
      <c r="DZ20" s="10">
        <v>17917</v>
      </c>
      <c r="EA20" s="10">
        <v>4460</v>
      </c>
      <c r="EB20" s="10">
        <v>10152</v>
      </c>
      <c r="EC20" s="10">
        <v>529</v>
      </c>
      <c r="ED20" s="10">
        <v>1083</v>
      </c>
      <c r="EE20" s="10">
        <v>64.599999999999994</v>
      </c>
      <c r="EF20" s="10">
        <v>85.7</v>
      </c>
      <c r="EG20" s="11">
        <v>64.3</v>
      </c>
      <c r="EH20" s="2"/>
    </row>
    <row r="21" spans="1:138" ht="17.25" customHeight="1" x14ac:dyDescent="0.25">
      <c r="A21" s="24" t="s">
        <v>165</v>
      </c>
      <c r="B21" s="25">
        <v>9592</v>
      </c>
      <c r="C21" s="26">
        <f t="shared" si="0"/>
        <v>7800</v>
      </c>
      <c r="D21" s="25">
        <v>697</v>
      </c>
      <c r="E21" s="25">
        <v>95</v>
      </c>
      <c r="F21" s="25">
        <v>128</v>
      </c>
      <c r="G21" s="25">
        <v>1</v>
      </c>
      <c r="H21" s="25">
        <v>7720</v>
      </c>
      <c r="I21" s="25">
        <v>0</v>
      </c>
      <c r="J21" s="25">
        <v>4694</v>
      </c>
      <c r="K21" s="25">
        <v>177</v>
      </c>
      <c r="L21" s="26">
        <f t="shared" si="1"/>
        <v>5000</v>
      </c>
      <c r="M21" s="25">
        <v>956</v>
      </c>
      <c r="N21" s="25">
        <v>778</v>
      </c>
      <c r="O21" s="25">
        <v>222</v>
      </c>
      <c r="P21" s="25">
        <v>56.2</v>
      </c>
      <c r="Q21" s="25">
        <v>2078</v>
      </c>
      <c r="R21" s="26">
        <f t="shared" si="2"/>
        <v>1635</v>
      </c>
      <c r="S21" s="25">
        <v>311</v>
      </c>
      <c r="T21" s="25">
        <v>19</v>
      </c>
      <c r="U21" s="25">
        <v>126</v>
      </c>
      <c r="V21" s="25">
        <v>0</v>
      </c>
      <c r="W21" s="25">
        <v>1556</v>
      </c>
      <c r="X21" s="25">
        <v>0</v>
      </c>
      <c r="Y21" s="25">
        <v>1175</v>
      </c>
      <c r="Z21" s="27">
        <v>4</v>
      </c>
      <c r="AA21" s="28"/>
      <c r="AB21" s="29">
        <f t="shared" si="3"/>
        <v>1305</v>
      </c>
      <c r="AC21" s="25">
        <v>147</v>
      </c>
      <c r="AD21" s="25">
        <v>85</v>
      </c>
      <c r="AE21" s="25">
        <v>28</v>
      </c>
      <c r="AF21" s="25">
        <v>73.900000000000006</v>
      </c>
      <c r="AG21" s="25">
        <v>3062</v>
      </c>
      <c r="AH21" s="26">
        <f t="shared" si="4"/>
        <v>2354</v>
      </c>
      <c r="AI21" s="25">
        <v>528</v>
      </c>
      <c r="AJ21" s="25">
        <v>11</v>
      </c>
      <c r="AK21" s="25">
        <v>249</v>
      </c>
      <c r="AL21" s="25">
        <v>0</v>
      </c>
      <c r="AM21" s="25">
        <v>2246</v>
      </c>
      <c r="AN21" s="25">
        <v>1</v>
      </c>
      <c r="AO21" s="25">
        <v>1444</v>
      </c>
      <c r="AP21" s="25">
        <v>0</v>
      </c>
      <c r="AQ21" s="26">
        <f t="shared" si="5"/>
        <v>1693</v>
      </c>
      <c r="AR21" s="25">
        <v>246</v>
      </c>
      <c r="AS21" s="25">
        <v>162</v>
      </c>
      <c r="AT21" s="25">
        <v>6</v>
      </c>
      <c r="AU21" s="25">
        <v>66.8</v>
      </c>
      <c r="AV21" s="25">
        <v>1808</v>
      </c>
      <c r="AW21" s="26">
        <f t="shared" si="6"/>
        <v>1548</v>
      </c>
      <c r="AX21" s="25">
        <v>143</v>
      </c>
      <c r="AY21" s="25">
        <v>4</v>
      </c>
      <c r="AZ21" s="25">
        <v>155</v>
      </c>
      <c r="BA21" s="25">
        <v>0</v>
      </c>
      <c r="BB21" s="25">
        <v>1467</v>
      </c>
      <c r="BC21" s="25">
        <v>0</v>
      </c>
      <c r="BD21" s="25">
        <v>1017</v>
      </c>
      <c r="BE21" s="25">
        <v>1</v>
      </c>
      <c r="BF21" s="26">
        <f t="shared" si="7"/>
        <v>1173</v>
      </c>
      <c r="BG21" s="25">
        <v>116</v>
      </c>
      <c r="BH21" s="25">
        <v>100</v>
      </c>
      <c r="BI21" s="25">
        <v>13</v>
      </c>
      <c r="BJ21" s="25">
        <v>70.5</v>
      </c>
      <c r="BK21" s="25">
        <v>16891</v>
      </c>
      <c r="BL21" s="26">
        <f t="shared" si="8"/>
        <v>11376</v>
      </c>
      <c r="BM21" s="25">
        <v>3239</v>
      </c>
      <c r="BN21" s="25">
        <v>417</v>
      </c>
      <c r="BO21" s="25">
        <v>0</v>
      </c>
      <c r="BP21" s="25">
        <v>0</v>
      </c>
      <c r="BQ21" s="25">
        <v>13124</v>
      </c>
      <c r="BR21" s="25">
        <v>499</v>
      </c>
      <c r="BS21" s="25">
        <v>4494</v>
      </c>
      <c r="BT21" s="25">
        <v>248</v>
      </c>
      <c r="BU21" s="26">
        <f t="shared" si="9"/>
        <v>4742</v>
      </c>
      <c r="BV21" s="25">
        <v>3762</v>
      </c>
      <c r="BW21" s="25">
        <v>846</v>
      </c>
      <c r="BX21" s="25">
        <v>514</v>
      </c>
      <c r="BY21" s="25">
        <v>36.1</v>
      </c>
      <c r="BZ21" s="25">
        <v>7176</v>
      </c>
      <c r="CA21" s="26">
        <f t="shared" si="10"/>
        <v>6937</v>
      </c>
      <c r="CB21" s="25">
        <v>81</v>
      </c>
      <c r="CC21" s="25">
        <v>0</v>
      </c>
      <c r="CD21" s="25">
        <v>0</v>
      </c>
      <c r="CE21" s="25">
        <v>0</v>
      </c>
      <c r="CF21" s="25">
        <v>7094</v>
      </c>
      <c r="CG21" s="25">
        <v>0</v>
      </c>
      <c r="CH21" s="25">
        <v>580</v>
      </c>
      <c r="CI21" s="25">
        <v>5057</v>
      </c>
      <c r="CJ21" s="26">
        <f t="shared" si="11"/>
        <v>5637</v>
      </c>
      <c r="CK21" s="25">
        <v>44</v>
      </c>
      <c r="CL21" s="25">
        <v>138</v>
      </c>
      <c r="CM21" s="25">
        <v>20</v>
      </c>
      <c r="CN21" s="25">
        <v>79.5</v>
      </c>
      <c r="CO21" s="25">
        <v>1570</v>
      </c>
      <c r="CP21" s="26">
        <f t="shared" si="12"/>
        <v>1539</v>
      </c>
      <c r="CQ21" s="25">
        <v>5</v>
      </c>
      <c r="CR21" s="25">
        <v>0</v>
      </c>
      <c r="CS21" s="25">
        <v>0</v>
      </c>
      <c r="CT21" s="25">
        <v>0</v>
      </c>
      <c r="CU21" s="25">
        <v>1564</v>
      </c>
      <c r="CV21" s="25">
        <v>0</v>
      </c>
      <c r="CW21" s="25">
        <v>657</v>
      </c>
      <c r="CX21" s="25">
        <v>52</v>
      </c>
      <c r="CY21" s="26">
        <f t="shared" si="13"/>
        <v>709</v>
      </c>
      <c r="CZ21" s="25">
        <v>9</v>
      </c>
      <c r="DA21" s="25">
        <v>23</v>
      </c>
      <c r="DB21" s="25">
        <v>3</v>
      </c>
      <c r="DC21" s="25">
        <v>45.3</v>
      </c>
      <c r="DD21" s="25">
        <v>11774</v>
      </c>
      <c r="DE21" s="26">
        <f t="shared" si="14"/>
        <v>10585</v>
      </c>
      <c r="DF21" s="25">
        <v>540</v>
      </c>
      <c r="DG21" s="25">
        <v>30</v>
      </c>
      <c r="DH21" s="25">
        <v>129</v>
      </c>
      <c r="DI21" s="25">
        <v>1</v>
      </c>
      <c r="DJ21" s="25">
        <v>11039</v>
      </c>
      <c r="DK21" s="25">
        <v>1</v>
      </c>
      <c r="DL21" s="25">
        <v>8349</v>
      </c>
      <c r="DM21" s="25">
        <v>182</v>
      </c>
      <c r="DN21" s="26">
        <f t="shared" si="15"/>
        <v>8661</v>
      </c>
      <c r="DO21" s="25">
        <v>438</v>
      </c>
      <c r="DP21" s="25">
        <v>491</v>
      </c>
      <c r="DQ21" s="25">
        <v>127</v>
      </c>
      <c r="DR21" s="25">
        <v>77.099999999999994</v>
      </c>
      <c r="DS21" s="17">
        <v>53951</v>
      </c>
      <c r="DT21" s="10">
        <v>5544</v>
      </c>
      <c r="DU21" s="10">
        <v>576</v>
      </c>
      <c r="DV21" s="10">
        <v>787</v>
      </c>
      <c r="DW21" s="10">
        <v>2</v>
      </c>
      <c r="DX21" s="10">
        <v>45810</v>
      </c>
      <c r="DY21" s="10">
        <v>501</v>
      </c>
      <c r="DZ21" s="10">
        <v>22410</v>
      </c>
      <c r="EA21" s="10">
        <v>5721</v>
      </c>
      <c r="EB21" s="10">
        <v>5718</v>
      </c>
      <c r="EC21" s="10">
        <v>2623</v>
      </c>
      <c r="ED21" s="10">
        <v>933</v>
      </c>
      <c r="EE21" s="10">
        <v>60.4</v>
      </c>
      <c r="EF21" s="10">
        <v>90.3</v>
      </c>
      <c r="EG21" s="11">
        <v>65.900000000000006</v>
      </c>
      <c r="EH21" s="2"/>
    </row>
    <row r="22" spans="1:138" ht="17.25" customHeight="1" x14ac:dyDescent="0.25">
      <c r="A22" s="24" t="s">
        <v>166</v>
      </c>
      <c r="B22" s="25">
        <v>8397</v>
      </c>
      <c r="C22" s="26">
        <f t="shared" si="0"/>
        <v>7384</v>
      </c>
      <c r="D22" s="25">
        <v>229</v>
      </c>
      <c r="E22" s="25">
        <v>50</v>
      </c>
      <c r="F22" s="25">
        <v>140</v>
      </c>
      <c r="G22" s="25">
        <v>0</v>
      </c>
      <c r="H22" s="25">
        <v>7090</v>
      </c>
      <c r="I22" s="25">
        <v>69</v>
      </c>
      <c r="J22" s="25">
        <v>4264</v>
      </c>
      <c r="K22" s="25">
        <v>19</v>
      </c>
      <c r="L22" s="26">
        <f t="shared" si="1"/>
        <v>4423</v>
      </c>
      <c r="M22" s="25">
        <v>1240</v>
      </c>
      <c r="N22" s="25">
        <v>446</v>
      </c>
      <c r="O22" s="25">
        <v>219</v>
      </c>
      <c r="P22" s="25">
        <v>54.6</v>
      </c>
      <c r="Q22" s="25">
        <v>1184</v>
      </c>
      <c r="R22" s="26">
        <f t="shared" si="2"/>
        <v>896</v>
      </c>
      <c r="S22" s="25">
        <v>246</v>
      </c>
      <c r="T22" s="25">
        <v>2</v>
      </c>
      <c r="U22" s="25">
        <v>306</v>
      </c>
      <c r="V22" s="25">
        <v>0</v>
      </c>
      <c r="W22" s="25">
        <v>598</v>
      </c>
      <c r="X22" s="25">
        <v>22</v>
      </c>
      <c r="Y22" s="25">
        <v>426</v>
      </c>
      <c r="Z22" s="27">
        <v>0</v>
      </c>
      <c r="AA22" s="28"/>
      <c r="AB22" s="29">
        <f t="shared" si="3"/>
        <v>732</v>
      </c>
      <c r="AC22" s="25">
        <v>73</v>
      </c>
      <c r="AD22" s="25">
        <v>8</v>
      </c>
      <c r="AE22" s="25">
        <v>10</v>
      </c>
      <c r="AF22" s="25">
        <v>79.900000000000006</v>
      </c>
      <c r="AG22" s="25">
        <v>2205</v>
      </c>
      <c r="AH22" s="26">
        <f t="shared" si="4"/>
        <v>1833</v>
      </c>
      <c r="AI22" s="25">
        <v>323</v>
      </c>
      <c r="AJ22" s="25">
        <v>2</v>
      </c>
      <c r="AK22" s="25">
        <v>517</v>
      </c>
      <c r="AL22" s="25">
        <v>0</v>
      </c>
      <c r="AM22" s="25">
        <v>1341</v>
      </c>
      <c r="AN22" s="25">
        <v>37</v>
      </c>
      <c r="AO22" s="25">
        <v>1017</v>
      </c>
      <c r="AP22" s="25">
        <v>0</v>
      </c>
      <c r="AQ22" s="26">
        <f t="shared" si="5"/>
        <v>1534</v>
      </c>
      <c r="AR22" s="25">
        <v>109</v>
      </c>
      <c r="AS22" s="25">
        <v>7</v>
      </c>
      <c r="AT22" s="25">
        <v>3</v>
      </c>
      <c r="AU22" s="25">
        <v>83.1</v>
      </c>
      <c r="AV22" s="25">
        <v>1589</v>
      </c>
      <c r="AW22" s="26">
        <f t="shared" si="6"/>
        <v>1439</v>
      </c>
      <c r="AX22" s="25">
        <v>61</v>
      </c>
      <c r="AY22" s="25">
        <v>3</v>
      </c>
      <c r="AZ22" s="25">
        <v>521</v>
      </c>
      <c r="BA22" s="25">
        <v>0</v>
      </c>
      <c r="BB22" s="25">
        <v>884</v>
      </c>
      <c r="BC22" s="25">
        <v>65</v>
      </c>
      <c r="BD22" s="25">
        <v>664</v>
      </c>
      <c r="BE22" s="25">
        <v>0</v>
      </c>
      <c r="BF22" s="26">
        <f t="shared" si="7"/>
        <v>1185</v>
      </c>
      <c r="BG22" s="25">
        <v>167</v>
      </c>
      <c r="BH22" s="25">
        <v>15</v>
      </c>
      <c r="BI22" s="25">
        <v>6</v>
      </c>
      <c r="BJ22" s="25">
        <v>81</v>
      </c>
      <c r="BK22" s="25">
        <v>11872</v>
      </c>
      <c r="BL22" s="26">
        <f t="shared" si="8"/>
        <v>9493</v>
      </c>
      <c r="BM22" s="25">
        <v>87</v>
      </c>
      <c r="BN22" s="25">
        <v>282</v>
      </c>
      <c r="BO22" s="25">
        <v>4</v>
      </c>
      <c r="BP22" s="25">
        <v>0</v>
      </c>
      <c r="BQ22" s="25">
        <v>9677</v>
      </c>
      <c r="BR22" s="25">
        <v>1023</v>
      </c>
      <c r="BS22" s="25">
        <v>4764</v>
      </c>
      <c r="BT22" s="25">
        <v>54</v>
      </c>
      <c r="BU22" s="26">
        <f t="shared" si="9"/>
        <v>4822</v>
      </c>
      <c r="BV22" s="25">
        <v>1498</v>
      </c>
      <c r="BW22" s="25">
        <v>155</v>
      </c>
      <c r="BX22" s="25">
        <v>832</v>
      </c>
      <c r="BY22" s="25">
        <v>44.8</v>
      </c>
      <c r="BZ22" s="25">
        <v>4205</v>
      </c>
      <c r="CA22" s="26">
        <f t="shared" si="10"/>
        <v>4095</v>
      </c>
      <c r="CB22" s="25">
        <v>23</v>
      </c>
      <c r="CC22" s="25">
        <v>0</v>
      </c>
      <c r="CD22" s="25">
        <v>0</v>
      </c>
      <c r="CE22" s="25">
        <v>0</v>
      </c>
      <c r="CF22" s="25">
        <v>4181</v>
      </c>
      <c r="CG22" s="25">
        <v>0</v>
      </c>
      <c r="CH22" s="25">
        <v>4</v>
      </c>
      <c r="CI22" s="25">
        <v>3539</v>
      </c>
      <c r="CJ22" s="26">
        <f t="shared" si="11"/>
        <v>3543</v>
      </c>
      <c r="CK22" s="25">
        <v>42</v>
      </c>
      <c r="CL22" s="25">
        <v>81</v>
      </c>
      <c r="CM22" s="25">
        <v>6</v>
      </c>
      <c r="CN22" s="25">
        <v>84.7</v>
      </c>
      <c r="CO22" s="25">
        <v>928</v>
      </c>
      <c r="CP22" s="26">
        <f t="shared" si="12"/>
        <v>913</v>
      </c>
      <c r="CQ22" s="25">
        <v>3</v>
      </c>
      <c r="CR22" s="25">
        <v>0</v>
      </c>
      <c r="CS22" s="25">
        <v>0</v>
      </c>
      <c r="CT22" s="25">
        <v>0</v>
      </c>
      <c r="CU22" s="25">
        <v>889</v>
      </c>
      <c r="CV22" s="25">
        <v>0</v>
      </c>
      <c r="CW22" s="25">
        <v>259</v>
      </c>
      <c r="CX22" s="25">
        <v>119</v>
      </c>
      <c r="CY22" s="26">
        <f t="shared" si="13"/>
        <v>378</v>
      </c>
      <c r="CZ22" s="25">
        <v>0</v>
      </c>
      <c r="DA22" s="25">
        <v>10</v>
      </c>
      <c r="DB22" s="25">
        <v>2</v>
      </c>
      <c r="DC22" s="25">
        <v>40.9</v>
      </c>
      <c r="DD22" s="25">
        <v>16717</v>
      </c>
      <c r="DE22" s="26">
        <f t="shared" si="14"/>
        <v>15192</v>
      </c>
      <c r="DF22" s="25">
        <v>564</v>
      </c>
      <c r="DG22" s="25">
        <v>44</v>
      </c>
      <c r="DH22" s="25">
        <v>1381</v>
      </c>
      <c r="DI22" s="25">
        <v>274</v>
      </c>
      <c r="DJ22" s="25">
        <v>14170</v>
      </c>
      <c r="DK22" s="25">
        <v>623</v>
      </c>
      <c r="DL22" s="25">
        <v>10476</v>
      </c>
      <c r="DM22" s="25">
        <v>959</v>
      </c>
      <c r="DN22" s="26">
        <f t="shared" si="15"/>
        <v>13090</v>
      </c>
      <c r="DO22" s="25">
        <v>1724</v>
      </c>
      <c r="DP22" s="25">
        <v>164</v>
      </c>
      <c r="DQ22" s="25">
        <v>130</v>
      </c>
      <c r="DR22" s="25">
        <v>82.5</v>
      </c>
      <c r="DS22" s="17">
        <v>47097</v>
      </c>
      <c r="DT22" s="10">
        <v>1536</v>
      </c>
      <c r="DU22" s="10">
        <v>383</v>
      </c>
      <c r="DV22" s="10">
        <v>2869</v>
      </c>
      <c r="DW22" s="10">
        <v>274</v>
      </c>
      <c r="DX22" s="10">
        <v>38830</v>
      </c>
      <c r="DY22" s="10">
        <v>1839</v>
      </c>
      <c r="DZ22" s="10">
        <v>21874</v>
      </c>
      <c r="EA22" s="10">
        <v>4690</v>
      </c>
      <c r="EB22" s="10">
        <v>4853</v>
      </c>
      <c r="EC22" s="10">
        <v>886</v>
      </c>
      <c r="ED22" s="10">
        <v>1208</v>
      </c>
      <c r="EE22" s="10">
        <v>67.3</v>
      </c>
      <c r="EF22" s="10">
        <v>85.5</v>
      </c>
      <c r="EG22" s="11">
        <v>73.599999999999994</v>
      </c>
      <c r="EH22" s="2"/>
    </row>
    <row r="23" spans="1:138" ht="17.25" customHeight="1" x14ac:dyDescent="0.25">
      <c r="A23" s="24" t="s">
        <v>167</v>
      </c>
      <c r="B23" s="25">
        <v>12411</v>
      </c>
      <c r="C23" s="26">
        <f t="shared" si="0"/>
        <v>10641</v>
      </c>
      <c r="D23" s="25">
        <v>652</v>
      </c>
      <c r="E23" s="25">
        <v>222</v>
      </c>
      <c r="F23" s="25">
        <v>25</v>
      </c>
      <c r="G23" s="25">
        <v>0</v>
      </c>
      <c r="H23" s="25">
        <v>9374</v>
      </c>
      <c r="I23" s="25">
        <v>401</v>
      </c>
      <c r="J23" s="25">
        <v>6760</v>
      </c>
      <c r="K23" s="25">
        <v>55</v>
      </c>
      <c r="L23" s="26">
        <f t="shared" si="1"/>
        <v>6840</v>
      </c>
      <c r="M23" s="25">
        <v>1376</v>
      </c>
      <c r="N23" s="25">
        <v>263</v>
      </c>
      <c r="O23" s="25">
        <v>232</v>
      </c>
      <c r="P23" s="25">
        <v>60.2</v>
      </c>
      <c r="Q23" s="25">
        <v>2647</v>
      </c>
      <c r="R23" s="26">
        <f t="shared" si="2"/>
        <v>2326</v>
      </c>
      <c r="S23" s="25">
        <v>194</v>
      </c>
      <c r="T23" s="25">
        <v>25</v>
      </c>
      <c r="U23" s="25">
        <v>586</v>
      </c>
      <c r="V23" s="25">
        <v>0</v>
      </c>
      <c r="W23" s="25">
        <v>1383</v>
      </c>
      <c r="X23" s="25">
        <v>84</v>
      </c>
      <c r="Y23" s="25">
        <v>1096</v>
      </c>
      <c r="Z23" s="27">
        <v>0</v>
      </c>
      <c r="AA23" s="28"/>
      <c r="AB23" s="29">
        <f t="shared" si="3"/>
        <v>1682</v>
      </c>
      <c r="AC23" s="25">
        <v>141</v>
      </c>
      <c r="AD23" s="25">
        <v>17</v>
      </c>
      <c r="AE23" s="25">
        <v>1</v>
      </c>
      <c r="AF23" s="25">
        <v>71</v>
      </c>
      <c r="AG23" s="25">
        <v>5757</v>
      </c>
      <c r="AH23" s="26">
        <f t="shared" si="4"/>
        <v>4697</v>
      </c>
      <c r="AI23" s="25">
        <v>754</v>
      </c>
      <c r="AJ23" s="25">
        <v>75</v>
      </c>
      <c r="AK23" s="25">
        <v>235</v>
      </c>
      <c r="AL23" s="25">
        <v>0</v>
      </c>
      <c r="AM23" s="25">
        <v>4049</v>
      </c>
      <c r="AN23" s="25">
        <v>121</v>
      </c>
      <c r="AO23" s="25">
        <v>3139</v>
      </c>
      <c r="AP23" s="25">
        <v>0</v>
      </c>
      <c r="AQ23" s="26">
        <f t="shared" si="5"/>
        <v>3374</v>
      </c>
      <c r="AR23" s="25">
        <v>361</v>
      </c>
      <c r="AS23" s="25">
        <v>79</v>
      </c>
      <c r="AT23" s="25">
        <v>31</v>
      </c>
      <c r="AU23" s="25">
        <v>69.099999999999994</v>
      </c>
      <c r="AV23" s="25">
        <v>3898</v>
      </c>
      <c r="AW23" s="26">
        <f t="shared" si="6"/>
        <v>3489</v>
      </c>
      <c r="AX23" s="25">
        <v>254</v>
      </c>
      <c r="AY23" s="25">
        <v>38</v>
      </c>
      <c r="AZ23" s="25">
        <v>418</v>
      </c>
      <c r="BA23" s="25">
        <v>0</v>
      </c>
      <c r="BB23" s="25">
        <v>2904</v>
      </c>
      <c r="BC23" s="25">
        <v>40</v>
      </c>
      <c r="BD23" s="25">
        <v>2280</v>
      </c>
      <c r="BE23" s="25">
        <v>0</v>
      </c>
      <c r="BF23" s="26">
        <f t="shared" si="7"/>
        <v>2698</v>
      </c>
      <c r="BG23" s="25">
        <v>201</v>
      </c>
      <c r="BH23" s="25">
        <v>65</v>
      </c>
      <c r="BI23" s="25">
        <v>12</v>
      </c>
      <c r="BJ23" s="25">
        <v>74.900000000000006</v>
      </c>
      <c r="BK23" s="25">
        <v>19005</v>
      </c>
      <c r="BL23" s="26">
        <f t="shared" si="8"/>
        <v>16434</v>
      </c>
      <c r="BM23" s="25">
        <v>742</v>
      </c>
      <c r="BN23" s="25">
        <v>530</v>
      </c>
      <c r="BO23" s="25">
        <v>21</v>
      </c>
      <c r="BP23" s="25">
        <v>1</v>
      </c>
      <c r="BQ23" s="25">
        <v>15701</v>
      </c>
      <c r="BR23" s="25">
        <v>606</v>
      </c>
      <c r="BS23" s="25">
        <v>9846</v>
      </c>
      <c r="BT23" s="25">
        <v>91</v>
      </c>
      <c r="BU23" s="26">
        <f t="shared" si="9"/>
        <v>9959</v>
      </c>
      <c r="BV23" s="25">
        <v>2715</v>
      </c>
      <c r="BW23" s="25">
        <v>283</v>
      </c>
      <c r="BX23" s="25">
        <v>410</v>
      </c>
      <c r="BY23" s="25">
        <v>56.4</v>
      </c>
      <c r="BZ23" s="25">
        <v>7778</v>
      </c>
      <c r="CA23" s="26">
        <f t="shared" si="10"/>
        <v>6982</v>
      </c>
      <c r="CB23" s="25">
        <v>309</v>
      </c>
      <c r="CC23" s="25">
        <v>8</v>
      </c>
      <c r="CD23" s="25">
        <v>21</v>
      </c>
      <c r="CE23" s="25">
        <v>4</v>
      </c>
      <c r="CF23" s="25">
        <v>7453</v>
      </c>
      <c r="CG23" s="25">
        <v>14</v>
      </c>
      <c r="CH23" s="25">
        <v>150</v>
      </c>
      <c r="CI23" s="25">
        <v>5633</v>
      </c>
      <c r="CJ23" s="26">
        <f t="shared" si="11"/>
        <v>5808</v>
      </c>
      <c r="CK23" s="25">
        <v>1428</v>
      </c>
      <c r="CL23" s="25">
        <v>436</v>
      </c>
      <c r="CM23" s="25">
        <v>29</v>
      </c>
      <c r="CN23" s="25">
        <v>77.900000000000006</v>
      </c>
      <c r="CO23" s="25">
        <v>2042</v>
      </c>
      <c r="CP23" s="26">
        <f t="shared" si="12"/>
        <v>1839</v>
      </c>
      <c r="CQ23" s="25">
        <v>70</v>
      </c>
      <c r="CR23" s="25">
        <v>2</v>
      </c>
      <c r="CS23" s="25">
        <v>0</v>
      </c>
      <c r="CT23" s="25">
        <v>0</v>
      </c>
      <c r="CU23" s="25">
        <v>1969</v>
      </c>
      <c r="CV23" s="25">
        <v>20</v>
      </c>
      <c r="CW23" s="25">
        <v>535</v>
      </c>
      <c r="CX23" s="25">
        <v>456</v>
      </c>
      <c r="CY23" s="26">
        <f t="shared" si="13"/>
        <v>991</v>
      </c>
      <c r="CZ23" s="25">
        <v>195</v>
      </c>
      <c r="DA23" s="25">
        <v>109</v>
      </c>
      <c r="DB23" s="25">
        <v>2</v>
      </c>
      <c r="DC23" s="25">
        <v>50.8</v>
      </c>
      <c r="DD23" s="25">
        <v>30469</v>
      </c>
      <c r="DE23" s="26">
        <f t="shared" si="14"/>
        <v>28010</v>
      </c>
      <c r="DF23" s="25">
        <v>1406</v>
      </c>
      <c r="DG23" s="25">
        <v>203</v>
      </c>
      <c r="DH23" s="25">
        <v>770</v>
      </c>
      <c r="DI23" s="25">
        <v>195</v>
      </c>
      <c r="DJ23" s="25">
        <v>25238</v>
      </c>
      <c r="DK23" s="25">
        <v>69</v>
      </c>
      <c r="DL23" s="25">
        <v>19277</v>
      </c>
      <c r="DM23" s="25">
        <v>607</v>
      </c>
      <c r="DN23" s="26">
        <f t="shared" si="15"/>
        <v>20849</v>
      </c>
      <c r="DO23" s="25">
        <v>1042</v>
      </c>
      <c r="DP23" s="25">
        <v>421</v>
      </c>
      <c r="DQ23" s="25">
        <v>360</v>
      </c>
      <c r="DR23" s="25">
        <v>71.2</v>
      </c>
      <c r="DS23" s="17">
        <v>84007</v>
      </c>
      <c r="DT23" s="10">
        <v>4381</v>
      </c>
      <c r="DU23" s="10">
        <v>1103</v>
      </c>
      <c r="DV23" s="10">
        <v>2076</v>
      </c>
      <c r="DW23" s="10">
        <v>200</v>
      </c>
      <c r="DX23" s="10">
        <v>68071</v>
      </c>
      <c r="DY23" s="10">
        <v>1355</v>
      </c>
      <c r="DZ23" s="10">
        <v>43083</v>
      </c>
      <c r="EA23" s="10">
        <v>6842</v>
      </c>
      <c r="EB23" s="10">
        <v>7459</v>
      </c>
      <c r="EC23" s="10">
        <v>1673</v>
      </c>
      <c r="ED23" s="10">
        <v>1077</v>
      </c>
      <c r="EE23" s="10">
        <v>66.400000000000006</v>
      </c>
      <c r="EF23" s="10">
        <v>84.5</v>
      </c>
      <c r="EG23" s="11">
        <v>76.8</v>
      </c>
      <c r="EH23" s="2"/>
    </row>
    <row r="24" spans="1:138" ht="19.5" customHeight="1" thickBot="1" x14ac:dyDescent="0.3">
      <c r="A24" s="34" t="s">
        <v>168</v>
      </c>
      <c r="B24" s="35">
        <v>114722</v>
      </c>
      <c r="C24" s="36">
        <f>SUM(C7:C23)</f>
        <v>91481</v>
      </c>
      <c r="D24" s="35">
        <v>8191</v>
      </c>
      <c r="E24" s="35">
        <v>2272</v>
      </c>
      <c r="F24" s="35">
        <v>4658</v>
      </c>
      <c r="G24" s="35">
        <v>126</v>
      </c>
      <c r="H24" s="35">
        <v>88192</v>
      </c>
      <c r="I24" s="35">
        <v>6057</v>
      </c>
      <c r="J24" s="35">
        <v>56126</v>
      </c>
      <c r="K24" s="35">
        <v>1531</v>
      </c>
      <c r="L24" s="36">
        <f>SUM(L7:L23)</f>
        <v>62441</v>
      </c>
      <c r="M24" s="35">
        <v>16395</v>
      </c>
      <c r="N24" s="35">
        <v>3613</v>
      </c>
      <c r="O24" s="35">
        <v>3108</v>
      </c>
      <c r="P24" s="37">
        <v>0.69134419100026623</v>
      </c>
      <c r="Q24" s="35">
        <v>19936</v>
      </c>
      <c r="R24" s="36">
        <f>SUM(R7:R23)</f>
        <v>16321</v>
      </c>
      <c r="S24" s="35">
        <v>2411</v>
      </c>
      <c r="T24" s="35">
        <v>209</v>
      </c>
      <c r="U24" s="35">
        <v>3408</v>
      </c>
      <c r="V24" s="35">
        <v>1</v>
      </c>
      <c r="W24" s="35">
        <v>12565</v>
      </c>
      <c r="X24" s="35">
        <v>583</v>
      </c>
      <c r="Y24" s="35">
        <v>9883</v>
      </c>
      <c r="Z24" s="151">
        <v>1</v>
      </c>
      <c r="AA24" s="152"/>
      <c r="AB24" s="38">
        <f>SUM(AB7:AB23)</f>
        <v>13298</v>
      </c>
      <c r="AC24" s="35">
        <v>1434</v>
      </c>
      <c r="AD24" s="35">
        <v>302</v>
      </c>
      <c r="AE24" s="35">
        <v>110</v>
      </c>
      <c r="AF24" s="37">
        <v>0.82605183021564854</v>
      </c>
      <c r="AG24" s="35">
        <v>41292</v>
      </c>
      <c r="AH24" s="36">
        <f>SUM(AH7:AH23)</f>
        <v>34248</v>
      </c>
      <c r="AI24" s="35">
        <v>5171</v>
      </c>
      <c r="AJ24" s="35">
        <v>444</v>
      </c>
      <c r="AK24" s="35">
        <v>5980</v>
      </c>
      <c r="AL24" s="35">
        <v>4</v>
      </c>
      <c r="AM24" s="35">
        <v>27885</v>
      </c>
      <c r="AN24" s="35">
        <v>698</v>
      </c>
      <c r="AO24" s="35">
        <v>21971</v>
      </c>
      <c r="AP24" s="35">
        <v>2</v>
      </c>
      <c r="AQ24" s="36">
        <f>SUM(AQ7:AQ23)</f>
        <v>27959</v>
      </c>
      <c r="AR24" s="35">
        <v>2239</v>
      </c>
      <c r="AS24" s="35">
        <v>513</v>
      </c>
      <c r="AT24" s="35">
        <v>218</v>
      </c>
      <c r="AU24" s="37">
        <v>0.82501032996871493</v>
      </c>
      <c r="AV24" s="35">
        <v>24298</v>
      </c>
      <c r="AW24" s="36">
        <f>SUM(AW7:AW23)</f>
        <v>21016</v>
      </c>
      <c r="AX24" s="35">
        <v>1749</v>
      </c>
      <c r="AY24" s="35">
        <v>134</v>
      </c>
      <c r="AZ24" s="35">
        <v>3151</v>
      </c>
      <c r="BA24" s="35">
        <v>0</v>
      </c>
      <c r="BB24" s="35">
        <v>18227</v>
      </c>
      <c r="BC24" s="35">
        <v>689</v>
      </c>
      <c r="BD24" s="35">
        <v>13691</v>
      </c>
      <c r="BE24" s="35">
        <v>1</v>
      </c>
      <c r="BF24" s="36">
        <f>SUM(BF7:BF23)</f>
        <v>16843</v>
      </c>
      <c r="BG24" s="35">
        <v>1956</v>
      </c>
      <c r="BH24" s="35">
        <v>570</v>
      </c>
      <c r="BI24" s="35">
        <v>140</v>
      </c>
      <c r="BJ24" s="37">
        <v>0.8178992861652018</v>
      </c>
      <c r="BK24" s="35">
        <v>145705</v>
      </c>
      <c r="BL24" s="36">
        <f>SUM(BL7:BL23)</f>
        <v>103479</v>
      </c>
      <c r="BM24" s="35">
        <v>17439</v>
      </c>
      <c r="BN24" s="35">
        <v>2681</v>
      </c>
      <c r="BO24" s="35">
        <v>258</v>
      </c>
      <c r="BP24" s="35">
        <v>1</v>
      </c>
      <c r="BQ24" s="35">
        <v>117955</v>
      </c>
      <c r="BR24" s="35">
        <v>12180</v>
      </c>
      <c r="BS24" s="35">
        <v>50739</v>
      </c>
      <c r="BT24" s="35">
        <v>3720</v>
      </c>
      <c r="BU24" s="36">
        <f>SUM(BU7:BU23)</f>
        <v>54718</v>
      </c>
      <c r="BV24" s="35">
        <v>30947</v>
      </c>
      <c r="BW24" s="35">
        <v>5669</v>
      </c>
      <c r="BX24" s="35">
        <v>4257</v>
      </c>
      <c r="BY24" s="37">
        <v>0.56224375507352109</v>
      </c>
      <c r="BZ24" s="35">
        <v>70820</v>
      </c>
      <c r="CA24" s="36">
        <f>SUM(CA7:CA23)</f>
        <v>67464</v>
      </c>
      <c r="CB24" s="35">
        <v>1230</v>
      </c>
      <c r="CC24" s="35">
        <v>34</v>
      </c>
      <c r="CD24" s="35">
        <v>29</v>
      </c>
      <c r="CE24" s="35">
        <v>14</v>
      </c>
      <c r="CF24" s="35">
        <v>69537</v>
      </c>
      <c r="CG24" s="35">
        <v>67</v>
      </c>
      <c r="CH24" s="35">
        <v>4577</v>
      </c>
      <c r="CI24" s="35">
        <v>52541</v>
      </c>
      <c r="CJ24" s="36">
        <f>SUM(CJ7:CJ23)</f>
        <v>57161</v>
      </c>
      <c r="CK24" s="35">
        <v>4988</v>
      </c>
      <c r="CL24" s="35">
        <v>1783</v>
      </c>
      <c r="CM24" s="35">
        <v>242</v>
      </c>
      <c r="CN24" s="37">
        <v>0.8846010959413021</v>
      </c>
      <c r="CO24" s="35">
        <v>15263</v>
      </c>
      <c r="CP24" s="36">
        <f>SUM(CP7:CP23)</f>
        <v>14605</v>
      </c>
      <c r="CQ24" s="35">
        <v>175</v>
      </c>
      <c r="CR24" s="35">
        <v>4</v>
      </c>
      <c r="CS24" s="35">
        <v>1</v>
      </c>
      <c r="CT24" s="35">
        <v>0</v>
      </c>
      <c r="CU24" s="35">
        <v>15008</v>
      </c>
      <c r="CV24" s="35">
        <v>123</v>
      </c>
      <c r="CW24" s="35">
        <v>4233</v>
      </c>
      <c r="CX24" s="35">
        <v>5004</v>
      </c>
      <c r="CY24" s="36">
        <f>SUM(CY7:CY23)</f>
        <v>9238</v>
      </c>
      <c r="CZ24" s="35">
        <v>677</v>
      </c>
      <c r="DA24" s="35">
        <v>342</v>
      </c>
      <c r="DB24" s="35">
        <v>14</v>
      </c>
      <c r="DC24" s="37">
        <v>0.6410380958989661</v>
      </c>
      <c r="DD24" s="35">
        <v>203790</v>
      </c>
      <c r="DE24" s="36">
        <f>SUM(DE7:DE23)</f>
        <v>190335</v>
      </c>
      <c r="DF24" s="35">
        <v>6433</v>
      </c>
      <c r="DG24" s="35">
        <v>903</v>
      </c>
      <c r="DH24" s="35">
        <v>17516</v>
      </c>
      <c r="DI24" s="35">
        <v>2350</v>
      </c>
      <c r="DJ24" s="35">
        <v>173047</v>
      </c>
      <c r="DK24" s="35">
        <v>1217</v>
      </c>
      <c r="DL24" s="35">
        <v>128505</v>
      </c>
      <c r="DM24" s="35">
        <v>9735</v>
      </c>
      <c r="DN24" s="36">
        <f>SUM(DN7:DN23)</f>
        <v>158106</v>
      </c>
      <c r="DO24" s="35">
        <v>9525</v>
      </c>
      <c r="DP24" s="35">
        <v>3120</v>
      </c>
      <c r="DQ24" s="35">
        <v>1782</v>
      </c>
      <c r="DR24" s="37">
        <v>0.82923037608075301</v>
      </c>
      <c r="DS24" s="19">
        <v>635826</v>
      </c>
      <c r="DT24" s="14">
        <v>42799</v>
      </c>
      <c r="DU24" s="14">
        <v>6681</v>
      </c>
      <c r="DV24" s="14">
        <v>35001</v>
      </c>
      <c r="DW24" s="14">
        <v>2496</v>
      </c>
      <c r="DX24" s="14">
        <v>522416</v>
      </c>
      <c r="DY24" s="14">
        <v>21614</v>
      </c>
      <c r="DZ24" s="14">
        <v>289725</v>
      </c>
      <c r="EA24" s="14">
        <v>72540</v>
      </c>
      <c r="EB24" s="14">
        <v>68161</v>
      </c>
      <c r="EC24" s="14">
        <v>15912</v>
      </c>
      <c r="ED24" s="14">
        <v>9871</v>
      </c>
      <c r="EE24" s="15">
        <v>0.75689033010330253</v>
      </c>
      <c r="EF24" s="15">
        <v>0.81360662452363264</v>
      </c>
      <c r="EG24" s="16">
        <v>0.82644185033181783</v>
      </c>
      <c r="EH24" s="2"/>
    </row>
    <row r="25" spans="1:138" ht="21.75" customHeight="1" x14ac:dyDescent="0.25">
      <c r="A25" s="153">
        <v>44592.482604166493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  <c r="BM25" s="154"/>
      <c r="BN25" s="154"/>
      <c r="BO25" s="154"/>
      <c r="BP25" s="154"/>
      <c r="BQ25" s="154"/>
      <c r="BR25" s="154"/>
      <c r="BS25" s="154"/>
      <c r="BT25" s="154"/>
      <c r="BU25" s="154"/>
      <c r="BV25" s="154"/>
      <c r="BW25" s="154"/>
      <c r="BX25" s="154"/>
      <c r="BY25" s="154"/>
      <c r="BZ25" s="154"/>
      <c r="CA25" s="154"/>
      <c r="CB25" s="154"/>
      <c r="CC25" s="154"/>
      <c r="CD25" s="154"/>
      <c r="CE25" s="154"/>
      <c r="CF25" s="154"/>
      <c r="CG25" s="154"/>
      <c r="CH25" s="154"/>
      <c r="CI25" s="154"/>
      <c r="CJ25" s="154"/>
      <c r="CK25" s="154"/>
      <c r="CL25" s="154"/>
      <c r="CM25" s="154"/>
      <c r="CN25" s="154"/>
      <c r="CO25" s="154"/>
      <c r="CP25" s="154"/>
      <c r="CQ25" s="154"/>
      <c r="CR25" s="154"/>
      <c r="CS25" s="154"/>
      <c r="CT25" s="154"/>
      <c r="CU25" s="154"/>
      <c r="CV25" s="154"/>
      <c r="CW25" s="154"/>
      <c r="CX25" s="154"/>
      <c r="CY25" s="154"/>
      <c r="CZ25" s="154"/>
      <c r="DA25" s="154"/>
      <c r="DB25" s="154"/>
      <c r="DC25" s="154"/>
      <c r="DD25" s="154"/>
      <c r="DE25" s="154"/>
      <c r="DF25" s="154"/>
      <c r="DG25" s="154"/>
      <c r="DH25" s="154"/>
      <c r="DI25" s="154"/>
      <c r="DJ25" s="154"/>
      <c r="DK25" s="154"/>
      <c r="DL25" s="154"/>
      <c r="DM25" s="154"/>
      <c r="DN25" s="154"/>
      <c r="DO25" s="154"/>
      <c r="DP25" s="154"/>
      <c r="DQ25" s="154"/>
      <c r="DR25" s="154"/>
      <c r="DS25" s="154"/>
      <c r="DT25" s="154"/>
      <c r="DU25" s="154"/>
      <c r="DV25" s="154"/>
      <c r="DW25" s="154"/>
      <c r="DX25" s="154"/>
      <c r="DY25" s="154"/>
      <c r="DZ25" s="154"/>
      <c r="EA25" s="154"/>
      <c r="EB25" s="154"/>
      <c r="EC25" s="154"/>
      <c r="ED25" s="154"/>
      <c r="EE25" s="154"/>
      <c r="EF25" s="154"/>
      <c r="EG25" s="154"/>
      <c r="EH25" s="154"/>
    </row>
  </sheetData>
  <mergeCells count="60">
    <mergeCell ref="Z24:AA24"/>
    <mergeCell ref="A25:EH25"/>
    <mergeCell ref="DT4:DU4"/>
    <mergeCell ref="DV4:DW4"/>
    <mergeCell ref="DX4:DY4"/>
    <mergeCell ref="DZ4:ED4"/>
    <mergeCell ref="EE4:EG4"/>
    <mergeCell ref="DH4:DI4"/>
    <mergeCell ref="DJ4:DK4"/>
    <mergeCell ref="DL4:DQ4"/>
    <mergeCell ref="DS4:DS5"/>
    <mergeCell ref="CU4:CV4"/>
    <mergeCell ref="CW4:DB4"/>
    <mergeCell ref="DD4:DD5"/>
    <mergeCell ref="DF4:DG4"/>
    <mergeCell ref="CH4:CM4"/>
    <mergeCell ref="CO4:CO5"/>
    <mergeCell ref="CQ4:CR4"/>
    <mergeCell ref="CS4:CT4"/>
    <mergeCell ref="BZ4:BZ5"/>
    <mergeCell ref="CB4:CC4"/>
    <mergeCell ref="CD4:CE4"/>
    <mergeCell ref="CF4:CG4"/>
    <mergeCell ref="BK4:BK5"/>
    <mergeCell ref="BM4:BN4"/>
    <mergeCell ref="BO4:BP4"/>
    <mergeCell ref="BQ4:BR4"/>
    <mergeCell ref="BS4:BX4"/>
    <mergeCell ref="AX4:AY4"/>
    <mergeCell ref="AZ4:BA4"/>
    <mergeCell ref="BB4:BC4"/>
    <mergeCell ref="BD4:BI4"/>
    <mergeCell ref="AK4:AL4"/>
    <mergeCell ref="AM4:AN4"/>
    <mergeCell ref="AO4:AT4"/>
    <mergeCell ref="AV4:AV5"/>
    <mergeCell ref="W4:X4"/>
    <mergeCell ref="Y4:AE4"/>
    <mergeCell ref="AG4:AG5"/>
    <mergeCell ref="AI4:AJ4"/>
    <mergeCell ref="J4:O4"/>
    <mergeCell ref="Q4:Q5"/>
    <mergeCell ref="S4:T4"/>
    <mergeCell ref="U4:V4"/>
    <mergeCell ref="A4:A5"/>
    <mergeCell ref="B4:B5"/>
    <mergeCell ref="D4:E4"/>
    <mergeCell ref="F4:G4"/>
    <mergeCell ref="H4:I4"/>
    <mergeCell ref="A1:EH1"/>
    <mergeCell ref="A2:EH2"/>
    <mergeCell ref="B3:P3"/>
    <mergeCell ref="Q3:AF3"/>
    <mergeCell ref="AG3:AU3"/>
    <mergeCell ref="AV3:BJ3"/>
    <mergeCell ref="BK3:BY3"/>
    <mergeCell ref="BZ3:CN3"/>
    <mergeCell ref="CO3:DC3"/>
    <mergeCell ref="DD3:DR3"/>
    <mergeCell ref="DS3:EG3"/>
  </mergeCells>
  <pageMargins left="0" right="0" top="0" bottom="0" header="0" footer="0"/>
  <pageSetup scale="68" orientation="landscape" r:id="rId1"/>
  <colBreaks count="1" manualBreakCount="1">
    <brk id="122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4"/>
  <sheetViews>
    <sheetView view="pageBreakPreview" zoomScale="90" zoomScaleNormal="100" zoomScaleSheetLayoutView="90" workbookViewId="0">
      <selection activeCell="BJ3" sqref="BJ1:BL1048576"/>
    </sheetView>
  </sheetViews>
  <sheetFormatPr defaultRowHeight="15" x14ac:dyDescent="0.25"/>
  <cols>
    <col min="1" max="1" width="30" customWidth="1"/>
    <col min="2" max="2" width="15" hidden="1" customWidth="1"/>
    <col min="3" max="3" width="6.85546875" customWidth="1"/>
    <col min="4" max="11" width="15" hidden="1" customWidth="1"/>
    <col min="12" max="12" width="6.85546875" customWidth="1"/>
    <col min="13" max="15" width="15" hidden="1" customWidth="1"/>
    <col min="16" max="16" width="6.85546875" customWidth="1"/>
    <col min="17" max="17" width="15" hidden="1" customWidth="1"/>
    <col min="18" max="18" width="6.7109375" customWidth="1"/>
    <col min="19" max="26" width="15" hidden="1" customWidth="1"/>
    <col min="27" max="27" width="1.140625" hidden="1" customWidth="1"/>
    <col min="28" max="28" width="6.7109375" customWidth="1"/>
    <col min="29" max="31" width="15" hidden="1" customWidth="1"/>
    <col min="32" max="32" width="6.7109375" customWidth="1"/>
    <col min="33" max="33" width="15" hidden="1" customWidth="1"/>
    <col min="34" max="34" width="6.5703125" customWidth="1"/>
    <col min="35" max="42" width="15" hidden="1" customWidth="1"/>
    <col min="43" max="43" width="6.7109375" customWidth="1"/>
    <col min="44" max="46" width="15" hidden="1" customWidth="1"/>
    <col min="47" max="47" width="6" customWidth="1"/>
    <col min="48" max="48" width="15" hidden="1" customWidth="1"/>
    <col min="49" max="49" width="7" customWidth="1"/>
    <col min="50" max="57" width="15" hidden="1" customWidth="1"/>
    <col min="58" max="58" width="6.140625" customWidth="1"/>
    <col min="59" max="61" width="15" hidden="1" customWidth="1"/>
    <col min="62" max="62" width="6.140625" customWidth="1"/>
    <col min="63" max="63" width="15" hidden="1" customWidth="1"/>
    <col min="64" max="64" width="7.140625" customWidth="1"/>
    <col min="65" max="72" width="15" hidden="1" customWidth="1"/>
    <col min="73" max="73" width="6.5703125" customWidth="1"/>
    <col min="74" max="76" width="15" hidden="1" customWidth="1"/>
    <col min="77" max="77" width="6.140625" customWidth="1"/>
    <col min="78" max="78" width="15" hidden="1" customWidth="1"/>
    <col min="79" max="79" width="6.85546875" customWidth="1"/>
    <col min="80" max="87" width="15" hidden="1" customWidth="1"/>
    <col min="88" max="88" width="6.85546875" customWidth="1"/>
    <col min="89" max="91" width="15" hidden="1" customWidth="1"/>
    <col min="92" max="92" width="6.7109375" customWidth="1"/>
    <col min="93" max="93" width="15" hidden="1" customWidth="1"/>
    <col min="94" max="94" width="6.140625" customWidth="1"/>
    <col min="95" max="102" width="15" hidden="1" customWidth="1"/>
    <col min="103" max="103" width="6.7109375" customWidth="1"/>
    <col min="104" max="106" width="15" hidden="1" customWidth="1"/>
    <col min="107" max="107" width="5.7109375" customWidth="1"/>
    <col min="108" max="108" width="15" hidden="1" customWidth="1"/>
    <col min="109" max="109" width="7.42578125" customWidth="1"/>
    <col min="110" max="117" width="15" hidden="1" customWidth="1"/>
    <col min="118" max="118" width="7" customWidth="1"/>
    <col min="119" max="121" width="15" hidden="1" customWidth="1"/>
    <col min="122" max="122" width="6.42578125" customWidth="1"/>
    <col min="123" max="137" width="15" customWidth="1"/>
    <col min="138" max="138" width="3.85546875" customWidth="1"/>
  </cols>
  <sheetData>
    <row r="1" spans="1:138" ht="19.5" thickBot="1" x14ac:dyDescent="0.3">
      <c r="A1" s="157" t="s">
        <v>172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158"/>
      <c r="BU1" s="158"/>
      <c r="BV1" s="158"/>
      <c r="BW1" s="158"/>
      <c r="BX1" s="158"/>
      <c r="BY1" s="158"/>
      <c r="BZ1" s="158"/>
      <c r="CA1" s="158"/>
      <c r="CB1" s="158"/>
      <c r="CC1" s="158"/>
      <c r="CD1" s="158"/>
      <c r="CE1" s="158"/>
      <c r="CF1" s="158"/>
      <c r="CG1" s="158"/>
      <c r="CH1" s="158"/>
      <c r="CI1" s="158"/>
      <c r="CJ1" s="158"/>
      <c r="CK1" s="158"/>
      <c r="CL1" s="158"/>
      <c r="CM1" s="158"/>
      <c r="CN1" s="158"/>
      <c r="CO1" s="158"/>
      <c r="CP1" s="158"/>
      <c r="CQ1" s="158"/>
      <c r="CR1" s="158"/>
      <c r="CS1" s="158"/>
      <c r="CT1" s="158"/>
      <c r="CU1" s="158"/>
      <c r="CV1" s="158"/>
      <c r="CW1" s="158"/>
      <c r="CX1" s="158"/>
      <c r="CY1" s="158"/>
      <c r="CZ1" s="158"/>
      <c r="DA1" s="158"/>
      <c r="DB1" s="158"/>
      <c r="DC1" s="158"/>
      <c r="DD1" s="158"/>
      <c r="DE1" s="158"/>
      <c r="DF1" s="158"/>
      <c r="DG1" s="158"/>
      <c r="DH1" s="158"/>
      <c r="DI1" s="158"/>
      <c r="DJ1" s="158"/>
      <c r="DK1" s="158"/>
      <c r="DL1" s="158"/>
      <c r="DM1" s="158"/>
      <c r="DN1" s="158"/>
      <c r="DO1" s="158"/>
      <c r="DP1" s="158"/>
      <c r="DQ1" s="158"/>
      <c r="DR1" s="158"/>
      <c r="DS1" s="158"/>
      <c r="DT1" s="158"/>
      <c r="DU1" s="158"/>
      <c r="DV1" s="158"/>
      <c r="DW1" s="158"/>
      <c r="DX1" s="158"/>
      <c r="DY1" s="158"/>
      <c r="DZ1" s="158"/>
      <c r="EA1" s="158"/>
      <c r="EB1" s="158"/>
      <c r="EC1" s="158"/>
      <c r="ED1" s="158"/>
      <c r="EE1" s="158"/>
      <c r="EF1" s="158"/>
      <c r="EG1" s="158"/>
      <c r="EH1" s="158"/>
    </row>
    <row r="2" spans="1:138" ht="27" customHeight="1" x14ac:dyDescent="0.25">
      <c r="A2" s="39"/>
      <c r="B2" s="159" t="s">
        <v>1</v>
      </c>
      <c r="C2" s="159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1" t="s">
        <v>2</v>
      </c>
      <c r="R2" s="161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1" t="s">
        <v>3</v>
      </c>
      <c r="AH2" s="161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1" t="s">
        <v>4</v>
      </c>
      <c r="AW2" s="161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1" t="s">
        <v>5</v>
      </c>
      <c r="BL2" s="161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1" t="s">
        <v>6</v>
      </c>
      <c r="CA2" s="161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  <c r="CO2" s="161" t="s">
        <v>7</v>
      </c>
      <c r="CP2" s="161"/>
      <c r="CQ2" s="162"/>
      <c r="CR2" s="162"/>
      <c r="CS2" s="162"/>
      <c r="CT2" s="162"/>
      <c r="CU2" s="162"/>
      <c r="CV2" s="162"/>
      <c r="CW2" s="162"/>
      <c r="CX2" s="162"/>
      <c r="CY2" s="162"/>
      <c r="CZ2" s="162"/>
      <c r="DA2" s="162"/>
      <c r="DB2" s="162"/>
      <c r="DC2" s="162"/>
      <c r="DD2" s="161" t="s">
        <v>8</v>
      </c>
      <c r="DE2" s="161"/>
      <c r="DF2" s="162"/>
      <c r="DG2" s="162"/>
      <c r="DH2" s="162"/>
      <c r="DI2" s="162"/>
      <c r="DJ2" s="162"/>
      <c r="DK2" s="162"/>
      <c r="DL2" s="162"/>
      <c r="DM2" s="162"/>
      <c r="DN2" s="162"/>
      <c r="DO2" s="162"/>
      <c r="DP2" s="162"/>
      <c r="DQ2" s="162"/>
      <c r="DR2" s="162"/>
      <c r="DS2" s="163" t="s">
        <v>9</v>
      </c>
      <c r="DT2" s="164"/>
      <c r="DU2" s="164"/>
      <c r="DV2" s="164"/>
      <c r="DW2" s="164"/>
      <c r="DX2" s="164"/>
      <c r="DY2" s="164"/>
      <c r="DZ2" s="164"/>
      <c r="EA2" s="164"/>
      <c r="EB2" s="164"/>
      <c r="EC2" s="164"/>
      <c r="ED2" s="164"/>
      <c r="EE2" s="164"/>
      <c r="EF2" s="164"/>
      <c r="EG2" s="164"/>
      <c r="EH2" s="40"/>
    </row>
    <row r="3" spans="1:138" ht="20.25" customHeight="1" x14ac:dyDescent="0.25">
      <c r="A3" s="167" t="s">
        <v>10</v>
      </c>
      <c r="B3" s="165" t="s">
        <v>11</v>
      </c>
      <c r="C3" s="41"/>
      <c r="D3" s="165" t="s">
        <v>12</v>
      </c>
      <c r="E3" s="166"/>
      <c r="F3" s="165" t="s">
        <v>13</v>
      </c>
      <c r="G3" s="166"/>
      <c r="H3" s="165" t="s">
        <v>14</v>
      </c>
      <c r="I3" s="166"/>
      <c r="J3" s="165" t="s">
        <v>12</v>
      </c>
      <c r="K3" s="166"/>
      <c r="L3" s="166"/>
      <c r="M3" s="166"/>
      <c r="N3" s="166"/>
      <c r="O3" s="166"/>
      <c r="P3" s="41" t="s">
        <v>15</v>
      </c>
      <c r="Q3" s="165" t="s">
        <v>11</v>
      </c>
      <c r="R3" s="41"/>
      <c r="S3" s="165" t="s">
        <v>12</v>
      </c>
      <c r="T3" s="166"/>
      <c r="U3" s="165" t="s">
        <v>13</v>
      </c>
      <c r="V3" s="166"/>
      <c r="W3" s="165" t="s">
        <v>14</v>
      </c>
      <c r="X3" s="166"/>
      <c r="Y3" s="165" t="s">
        <v>12</v>
      </c>
      <c r="Z3" s="166"/>
      <c r="AA3" s="166"/>
      <c r="AB3" s="166"/>
      <c r="AC3" s="166"/>
      <c r="AD3" s="166"/>
      <c r="AE3" s="166"/>
      <c r="AF3" s="41" t="s">
        <v>15</v>
      </c>
      <c r="AG3" s="165" t="s">
        <v>11</v>
      </c>
      <c r="AH3" s="41"/>
      <c r="AI3" s="165" t="s">
        <v>12</v>
      </c>
      <c r="AJ3" s="166"/>
      <c r="AK3" s="165" t="s">
        <v>13</v>
      </c>
      <c r="AL3" s="166"/>
      <c r="AM3" s="165" t="s">
        <v>14</v>
      </c>
      <c r="AN3" s="166"/>
      <c r="AO3" s="165" t="s">
        <v>12</v>
      </c>
      <c r="AP3" s="166"/>
      <c r="AQ3" s="166"/>
      <c r="AR3" s="166"/>
      <c r="AS3" s="166"/>
      <c r="AT3" s="166"/>
      <c r="AU3" s="41" t="s">
        <v>15</v>
      </c>
      <c r="AV3" s="165" t="s">
        <v>11</v>
      </c>
      <c r="AW3" s="41"/>
      <c r="AX3" s="165" t="s">
        <v>12</v>
      </c>
      <c r="AY3" s="166"/>
      <c r="AZ3" s="165" t="s">
        <v>13</v>
      </c>
      <c r="BA3" s="166"/>
      <c r="BB3" s="165" t="s">
        <v>14</v>
      </c>
      <c r="BC3" s="166"/>
      <c r="BD3" s="165" t="s">
        <v>12</v>
      </c>
      <c r="BE3" s="166"/>
      <c r="BF3" s="166"/>
      <c r="BG3" s="166"/>
      <c r="BH3" s="166"/>
      <c r="BI3" s="166"/>
      <c r="BJ3" s="41" t="s">
        <v>15</v>
      </c>
      <c r="BK3" s="165" t="s">
        <v>11</v>
      </c>
      <c r="BL3" s="41"/>
      <c r="BM3" s="165" t="s">
        <v>12</v>
      </c>
      <c r="BN3" s="166"/>
      <c r="BO3" s="165" t="s">
        <v>13</v>
      </c>
      <c r="BP3" s="166"/>
      <c r="BQ3" s="165" t="s">
        <v>14</v>
      </c>
      <c r="BR3" s="166"/>
      <c r="BS3" s="165" t="s">
        <v>12</v>
      </c>
      <c r="BT3" s="166"/>
      <c r="BU3" s="166"/>
      <c r="BV3" s="166"/>
      <c r="BW3" s="166"/>
      <c r="BX3" s="166"/>
      <c r="BY3" s="41" t="s">
        <v>15</v>
      </c>
      <c r="BZ3" s="165" t="s">
        <v>11</v>
      </c>
      <c r="CA3" s="41"/>
      <c r="CB3" s="165" t="s">
        <v>12</v>
      </c>
      <c r="CC3" s="166"/>
      <c r="CD3" s="165" t="s">
        <v>13</v>
      </c>
      <c r="CE3" s="166"/>
      <c r="CF3" s="165" t="s">
        <v>14</v>
      </c>
      <c r="CG3" s="166"/>
      <c r="CH3" s="165" t="s">
        <v>12</v>
      </c>
      <c r="CI3" s="166"/>
      <c r="CJ3" s="166"/>
      <c r="CK3" s="166"/>
      <c r="CL3" s="166"/>
      <c r="CM3" s="166"/>
      <c r="CN3" s="41" t="s">
        <v>15</v>
      </c>
      <c r="CO3" s="165" t="s">
        <v>11</v>
      </c>
      <c r="CP3" s="41"/>
      <c r="CQ3" s="165" t="s">
        <v>12</v>
      </c>
      <c r="CR3" s="166"/>
      <c r="CS3" s="165" t="s">
        <v>13</v>
      </c>
      <c r="CT3" s="166"/>
      <c r="CU3" s="165" t="s">
        <v>14</v>
      </c>
      <c r="CV3" s="166"/>
      <c r="CW3" s="165" t="s">
        <v>12</v>
      </c>
      <c r="CX3" s="166"/>
      <c r="CY3" s="166"/>
      <c r="CZ3" s="166"/>
      <c r="DA3" s="166"/>
      <c r="DB3" s="166"/>
      <c r="DC3" s="41" t="s">
        <v>15</v>
      </c>
      <c r="DD3" s="165" t="s">
        <v>11</v>
      </c>
      <c r="DE3" s="41"/>
      <c r="DF3" s="165" t="s">
        <v>12</v>
      </c>
      <c r="DG3" s="166"/>
      <c r="DH3" s="165" t="s">
        <v>13</v>
      </c>
      <c r="DI3" s="166"/>
      <c r="DJ3" s="165" t="s">
        <v>14</v>
      </c>
      <c r="DK3" s="166"/>
      <c r="DL3" s="165" t="s">
        <v>12</v>
      </c>
      <c r="DM3" s="166"/>
      <c r="DN3" s="166"/>
      <c r="DO3" s="166"/>
      <c r="DP3" s="166"/>
      <c r="DQ3" s="166"/>
      <c r="DR3" s="41" t="s">
        <v>15</v>
      </c>
      <c r="DS3" s="165" t="s">
        <v>11</v>
      </c>
      <c r="DT3" s="165" t="s">
        <v>12</v>
      </c>
      <c r="DU3" s="166"/>
      <c r="DV3" s="165" t="s">
        <v>13</v>
      </c>
      <c r="DW3" s="166"/>
      <c r="DX3" s="165" t="s">
        <v>14</v>
      </c>
      <c r="DY3" s="166"/>
      <c r="DZ3" s="165" t="s">
        <v>12</v>
      </c>
      <c r="EA3" s="166"/>
      <c r="EB3" s="166"/>
      <c r="EC3" s="166"/>
      <c r="ED3" s="166"/>
      <c r="EE3" s="171" t="s">
        <v>15</v>
      </c>
      <c r="EF3" s="172"/>
      <c r="EG3" s="172"/>
      <c r="EH3" s="40"/>
    </row>
    <row r="4" spans="1:138" ht="72" customHeight="1" x14ac:dyDescent="0.25">
      <c r="A4" s="168"/>
      <c r="B4" s="166"/>
      <c r="C4" s="42"/>
      <c r="D4" s="41" t="s">
        <v>16</v>
      </c>
      <c r="E4" s="41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/>
      <c r="M4" s="41" t="s">
        <v>24</v>
      </c>
      <c r="N4" s="41" t="s">
        <v>25</v>
      </c>
      <c r="O4" s="41" t="s">
        <v>26</v>
      </c>
      <c r="P4" s="41" t="s">
        <v>27</v>
      </c>
      <c r="Q4" s="166"/>
      <c r="R4" s="42"/>
      <c r="S4" s="41" t="s">
        <v>16</v>
      </c>
      <c r="T4" s="41" t="s">
        <v>17</v>
      </c>
      <c r="U4" s="41" t="s">
        <v>18</v>
      </c>
      <c r="V4" s="41" t="s">
        <v>19</v>
      </c>
      <c r="W4" s="41" t="s">
        <v>30</v>
      </c>
      <c r="X4" s="41" t="s">
        <v>21</v>
      </c>
      <c r="Y4" s="41" t="s">
        <v>22</v>
      </c>
      <c r="Z4" s="43" t="s">
        <v>23</v>
      </c>
      <c r="AA4" s="44"/>
      <c r="AB4" s="44"/>
      <c r="AC4" s="41" t="s">
        <v>24</v>
      </c>
      <c r="AD4" s="41" t="s">
        <v>25</v>
      </c>
      <c r="AE4" s="41" t="s">
        <v>26</v>
      </c>
      <c r="AF4" s="41" t="s">
        <v>27</v>
      </c>
      <c r="AG4" s="166"/>
      <c r="AH4" s="42"/>
      <c r="AI4" s="41" t="s">
        <v>16</v>
      </c>
      <c r="AJ4" s="41" t="s">
        <v>17</v>
      </c>
      <c r="AK4" s="41" t="s">
        <v>18</v>
      </c>
      <c r="AL4" s="41" t="s">
        <v>19</v>
      </c>
      <c r="AM4" s="41" t="s">
        <v>20</v>
      </c>
      <c r="AN4" s="41" t="s">
        <v>21</v>
      </c>
      <c r="AO4" s="41" t="s">
        <v>22</v>
      </c>
      <c r="AP4" s="41" t="s">
        <v>23</v>
      </c>
      <c r="AQ4" s="41"/>
      <c r="AR4" s="41" t="s">
        <v>24</v>
      </c>
      <c r="AS4" s="41" t="s">
        <v>25</v>
      </c>
      <c r="AT4" s="41" t="s">
        <v>26</v>
      </c>
      <c r="AU4" s="41" t="s">
        <v>27</v>
      </c>
      <c r="AV4" s="166"/>
      <c r="AW4" s="42"/>
      <c r="AX4" s="41" t="s">
        <v>16</v>
      </c>
      <c r="AY4" s="41" t="s">
        <v>17</v>
      </c>
      <c r="AZ4" s="41" t="s">
        <v>18</v>
      </c>
      <c r="BA4" s="41" t="s">
        <v>19</v>
      </c>
      <c r="BB4" s="41" t="s">
        <v>20</v>
      </c>
      <c r="BC4" s="41" t="s">
        <v>21</v>
      </c>
      <c r="BD4" s="41" t="s">
        <v>22</v>
      </c>
      <c r="BE4" s="41" t="s">
        <v>23</v>
      </c>
      <c r="BF4" s="41"/>
      <c r="BG4" s="41" t="s">
        <v>24</v>
      </c>
      <c r="BH4" s="41" t="s">
        <v>25</v>
      </c>
      <c r="BI4" s="41" t="s">
        <v>26</v>
      </c>
      <c r="BJ4" s="41" t="s">
        <v>27</v>
      </c>
      <c r="BK4" s="166"/>
      <c r="BL4" s="42"/>
      <c r="BM4" s="41" t="s">
        <v>16</v>
      </c>
      <c r="BN4" s="41" t="s">
        <v>17</v>
      </c>
      <c r="BO4" s="41" t="s">
        <v>18</v>
      </c>
      <c r="BP4" s="41" t="s">
        <v>19</v>
      </c>
      <c r="BQ4" s="41" t="s">
        <v>20</v>
      </c>
      <c r="BR4" s="41" t="s">
        <v>21</v>
      </c>
      <c r="BS4" s="41" t="s">
        <v>22</v>
      </c>
      <c r="BT4" s="41" t="s">
        <v>23</v>
      </c>
      <c r="BU4" s="41"/>
      <c r="BV4" s="41" t="s">
        <v>24</v>
      </c>
      <c r="BW4" s="41" t="s">
        <v>25</v>
      </c>
      <c r="BX4" s="41" t="s">
        <v>26</v>
      </c>
      <c r="BY4" s="41" t="s">
        <v>27</v>
      </c>
      <c r="BZ4" s="166"/>
      <c r="CA4" s="42"/>
      <c r="CB4" s="41" t="s">
        <v>16</v>
      </c>
      <c r="CC4" s="41" t="s">
        <v>17</v>
      </c>
      <c r="CD4" s="41" t="s">
        <v>18</v>
      </c>
      <c r="CE4" s="41" t="s">
        <v>19</v>
      </c>
      <c r="CF4" s="41" t="s">
        <v>20</v>
      </c>
      <c r="CG4" s="41" t="s">
        <v>21</v>
      </c>
      <c r="CH4" s="41" t="s">
        <v>22</v>
      </c>
      <c r="CI4" s="41" t="s">
        <v>23</v>
      </c>
      <c r="CJ4" s="41"/>
      <c r="CK4" s="41" t="s">
        <v>24</v>
      </c>
      <c r="CL4" s="41" t="s">
        <v>25</v>
      </c>
      <c r="CM4" s="41" t="s">
        <v>26</v>
      </c>
      <c r="CN4" s="41" t="s">
        <v>27</v>
      </c>
      <c r="CO4" s="166"/>
      <c r="CP4" s="42"/>
      <c r="CQ4" s="41" t="s">
        <v>16</v>
      </c>
      <c r="CR4" s="41" t="s">
        <v>17</v>
      </c>
      <c r="CS4" s="41" t="s">
        <v>18</v>
      </c>
      <c r="CT4" s="41" t="s">
        <v>19</v>
      </c>
      <c r="CU4" s="41" t="s">
        <v>20</v>
      </c>
      <c r="CV4" s="41" t="s">
        <v>21</v>
      </c>
      <c r="CW4" s="41" t="s">
        <v>22</v>
      </c>
      <c r="CX4" s="41" t="s">
        <v>23</v>
      </c>
      <c r="CY4" s="41"/>
      <c r="CZ4" s="41" t="s">
        <v>24</v>
      </c>
      <c r="DA4" s="41" t="s">
        <v>25</v>
      </c>
      <c r="DB4" s="41" t="s">
        <v>26</v>
      </c>
      <c r="DC4" s="41" t="s">
        <v>27</v>
      </c>
      <c r="DD4" s="166"/>
      <c r="DE4" s="42"/>
      <c r="DF4" s="41" t="s">
        <v>16</v>
      </c>
      <c r="DG4" s="41" t="s">
        <v>17</v>
      </c>
      <c r="DH4" s="41" t="s">
        <v>18</v>
      </c>
      <c r="DI4" s="41" t="s">
        <v>19</v>
      </c>
      <c r="DJ4" s="41" t="s">
        <v>20</v>
      </c>
      <c r="DK4" s="41" t="s">
        <v>21</v>
      </c>
      <c r="DL4" s="41" t="s">
        <v>22</v>
      </c>
      <c r="DM4" s="41" t="s">
        <v>23</v>
      </c>
      <c r="DN4" s="41"/>
      <c r="DO4" s="41" t="s">
        <v>24</v>
      </c>
      <c r="DP4" s="41" t="s">
        <v>25</v>
      </c>
      <c r="DQ4" s="41" t="s">
        <v>26</v>
      </c>
      <c r="DR4" s="41" t="s">
        <v>27</v>
      </c>
      <c r="DS4" s="166"/>
      <c r="DT4" s="41" t="s">
        <v>16</v>
      </c>
      <c r="DU4" s="41" t="s">
        <v>17</v>
      </c>
      <c r="DV4" s="41" t="s">
        <v>18</v>
      </c>
      <c r="DW4" s="41" t="s">
        <v>19</v>
      </c>
      <c r="DX4" s="41" t="s">
        <v>20</v>
      </c>
      <c r="DY4" s="41" t="s">
        <v>21</v>
      </c>
      <c r="DZ4" s="41" t="s">
        <v>22</v>
      </c>
      <c r="EA4" s="41" t="s">
        <v>23</v>
      </c>
      <c r="EB4" s="41" t="s">
        <v>24</v>
      </c>
      <c r="EC4" s="41" t="s">
        <v>25</v>
      </c>
      <c r="ED4" s="41" t="s">
        <v>26</v>
      </c>
      <c r="EE4" s="41" t="s">
        <v>27</v>
      </c>
      <c r="EF4" s="41" t="s">
        <v>28</v>
      </c>
      <c r="EG4" s="45" t="s">
        <v>29</v>
      </c>
      <c r="EH4" s="40"/>
    </row>
    <row r="5" spans="1:138" ht="18.75" customHeight="1" x14ac:dyDescent="0.25">
      <c r="A5" s="46" t="s">
        <v>31</v>
      </c>
      <c r="B5" s="47" t="s">
        <v>32</v>
      </c>
      <c r="C5" s="47"/>
      <c r="D5" s="47" t="s">
        <v>33</v>
      </c>
      <c r="E5" s="47" t="s">
        <v>34</v>
      </c>
      <c r="F5" s="47" t="s">
        <v>35</v>
      </c>
      <c r="G5" s="47" t="s">
        <v>36</v>
      </c>
      <c r="H5" s="47" t="s">
        <v>37</v>
      </c>
      <c r="I5" s="47" t="s">
        <v>38</v>
      </c>
      <c r="J5" s="47" t="s">
        <v>39</v>
      </c>
      <c r="K5" s="47" t="s">
        <v>40</v>
      </c>
      <c r="L5" s="47"/>
      <c r="M5" s="47" t="s">
        <v>41</v>
      </c>
      <c r="N5" s="47" t="s">
        <v>42</v>
      </c>
      <c r="O5" s="47" t="s">
        <v>43</v>
      </c>
      <c r="P5" s="47" t="s">
        <v>44</v>
      </c>
      <c r="Q5" s="47" t="s">
        <v>45</v>
      </c>
      <c r="R5" s="47"/>
      <c r="S5" s="47" t="s">
        <v>46</v>
      </c>
      <c r="T5" s="47" t="s">
        <v>47</v>
      </c>
      <c r="U5" s="47" t="s">
        <v>48</v>
      </c>
      <c r="V5" s="47" t="s">
        <v>49</v>
      </c>
      <c r="W5" s="47" t="s">
        <v>50</v>
      </c>
      <c r="X5" s="47" t="s">
        <v>51</v>
      </c>
      <c r="Y5" s="47" t="s">
        <v>52</v>
      </c>
      <c r="Z5" s="48" t="s">
        <v>53</v>
      </c>
      <c r="AA5" s="49"/>
      <c r="AB5" s="49"/>
      <c r="AC5" s="47" t="s">
        <v>54</v>
      </c>
      <c r="AD5" s="47" t="s">
        <v>55</v>
      </c>
      <c r="AE5" s="47" t="s">
        <v>56</v>
      </c>
      <c r="AF5" s="47" t="s">
        <v>57</v>
      </c>
      <c r="AG5" s="47" t="s">
        <v>58</v>
      </c>
      <c r="AH5" s="47"/>
      <c r="AI5" s="47" t="s">
        <v>59</v>
      </c>
      <c r="AJ5" s="47" t="s">
        <v>60</v>
      </c>
      <c r="AK5" s="47" t="s">
        <v>61</v>
      </c>
      <c r="AL5" s="47" t="s">
        <v>62</v>
      </c>
      <c r="AM5" s="47" t="s">
        <v>63</v>
      </c>
      <c r="AN5" s="47" t="s">
        <v>64</v>
      </c>
      <c r="AO5" s="47" t="s">
        <v>65</v>
      </c>
      <c r="AP5" s="47" t="s">
        <v>66</v>
      </c>
      <c r="AQ5" s="47"/>
      <c r="AR5" s="47" t="s">
        <v>67</v>
      </c>
      <c r="AS5" s="47" t="s">
        <v>68</v>
      </c>
      <c r="AT5" s="47" t="s">
        <v>69</v>
      </c>
      <c r="AU5" s="47" t="s">
        <v>70</v>
      </c>
      <c r="AV5" s="47" t="s">
        <v>71</v>
      </c>
      <c r="AW5" s="47"/>
      <c r="AX5" s="47" t="s">
        <v>72</v>
      </c>
      <c r="AY5" s="47" t="s">
        <v>73</v>
      </c>
      <c r="AZ5" s="47" t="s">
        <v>74</v>
      </c>
      <c r="BA5" s="47" t="s">
        <v>75</v>
      </c>
      <c r="BB5" s="47" t="s">
        <v>76</v>
      </c>
      <c r="BC5" s="47" t="s">
        <v>77</v>
      </c>
      <c r="BD5" s="47" t="s">
        <v>78</v>
      </c>
      <c r="BE5" s="47" t="s">
        <v>79</v>
      </c>
      <c r="BF5" s="47"/>
      <c r="BG5" s="47" t="s">
        <v>80</v>
      </c>
      <c r="BH5" s="47" t="s">
        <v>81</v>
      </c>
      <c r="BI5" s="47" t="s">
        <v>82</v>
      </c>
      <c r="BJ5" s="47" t="s">
        <v>83</v>
      </c>
      <c r="BK5" s="47" t="s">
        <v>84</v>
      </c>
      <c r="BL5" s="47"/>
      <c r="BM5" s="47" t="s">
        <v>85</v>
      </c>
      <c r="BN5" s="47" t="s">
        <v>86</v>
      </c>
      <c r="BO5" s="47" t="s">
        <v>87</v>
      </c>
      <c r="BP5" s="47" t="s">
        <v>88</v>
      </c>
      <c r="BQ5" s="47" t="s">
        <v>89</v>
      </c>
      <c r="BR5" s="47" t="s">
        <v>90</v>
      </c>
      <c r="BS5" s="47" t="s">
        <v>91</v>
      </c>
      <c r="BT5" s="47" t="s">
        <v>92</v>
      </c>
      <c r="BU5" s="47"/>
      <c r="BV5" s="47" t="s">
        <v>93</v>
      </c>
      <c r="BW5" s="47" t="s">
        <v>94</v>
      </c>
      <c r="BX5" s="47" t="s">
        <v>95</v>
      </c>
      <c r="BY5" s="47" t="s">
        <v>96</v>
      </c>
      <c r="BZ5" s="47" t="s">
        <v>97</v>
      </c>
      <c r="CA5" s="47"/>
      <c r="CB5" s="47" t="s">
        <v>98</v>
      </c>
      <c r="CC5" s="47" t="s">
        <v>99</v>
      </c>
      <c r="CD5" s="47" t="s">
        <v>100</v>
      </c>
      <c r="CE5" s="47" t="s">
        <v>101</v>
      </c>
      <c r="CF5" s="47" t="s">
        <v>102</v>
      </c>
      <c r="CG5" s="47" t="s">
        <v>103</v>
      </c>
      <c r="CH5" s="47" t="s">
        <v>104</v>
      </c>
      <c r="CI5" s="47" t="s">
        <v>105</v>
      </c>
      <c r="CJ5" s="47"/>
      <c r="CK5" s="47" t="s">
        <v>106</v>
      </c>
      <c r="CL5" s="47" t="s">
        <v>107</v>
      </c>
      <c r="CM5" s="47" t="s">
        <v>108</v>
      </c>
      <c r="CN5" s="47" t="s">
        <v>109</v>
      </c>
      <c r="CO5" s="47" t="s">
        <v>110</v>
      </c>
      <c r="CP5" s="47"/>
      <c r="CQ5" s="47" t="s">
        <v>111</v>
      </c>
      <c r="CR5" s="47" t="s">
        <v>112</v>
      </c>
      <c r="CS5" s="47" t="s">
        <v>113</v>
      </c>
      <c r="CT5" s="47" t="s">
        <v>114</v>
      </c>
      <c r="CU5" s="47" t="s">
        <v>115</v>
      </c>
      <c r="CV5" s="47" t="s">
        <v>116</v>
      </c>
      <c r="CW5" s="47" t="s">
        <v>117</v>
      </c>
      <c r="CX5" s="47" t="s">
        <v>118</v>
      </c>
      <c r="CY5" s="47"/>
      <c r="CZ5" s="47" t="s">
        <v>119</v>
      </c>
      <c r="DA5" s="47" t="s">
        <v>120</v>
      </c>
      <c r="DB5" s="47" t="s">
        <v>121</v>
      </c>
      <c r="DC5" s="47" t="s">
        <v>122</v>
      </c>
      <c r="DD5" s="47" t="s">
        <v>123</v>
      </c>
      <c r="DE5" s="47"/>
      <c r="DF5" s="47" t="s">
        <v>124</v>
      </c>
      <c r="DG5" s="47" t="s">
        <v>125</v>
      </c>
      <c r="DH5" s="47" t="s">
        <v>126</v>
      </c>
      <c r="DI5" s="47" t="s">
        <v>127</v>
      </c>
      <c r="DJ5" s="47" t="s">
        <v>128</v>
      </c>
      <c r="DK5" s="47" t="s">
        <v>129</v>
      </c>
      <c r="DL5" s="47" t="s">
        <v>130</v>
      </c>
      <c r="DM5" s="47" t="s">
        <v>131</v>
      </c>
      <c r="DN5" s="47"/>
      <c r="DO5" s="47" t="s">
        <v>132</v>
      </c>
      <c r="DP5" s="47" t="s">
        <v>133</v>
      </c>
      <c r="DQ5" s="47" t="s">
        <v>134</v>
      </c>
      <c r="DR5" s="47" t="s">
        <v>135</v>
      </c>
      <c r="DS5" s="47" t="s">
        <v>136</v>
      </c>
      <c r="DT5" s="47" t="s">
        <v>137</v>
      </c>
      <c r="DU5" s="47" t="s">
        <v>138</v>
      </c>
      <c r="DV5" s="47" t="s">
        <v>139</v>
      </c>
      <c r="DW5" s="47" t="s">
        <v>140</v>
      </c>
      <c r="DX5" s="47" t="s">
        <v>141</v>
      </c>
      <c r="DY5" s="47" t="s">
        <v>142</v>
      </c>
      <c r="DZ5" s="47" t="s">
        <v>143</v>
      </c>
      <c r="EA5" s="47" t="s">
        <v>144</v>
      </c>
      <c r="EB5" s="47" t="s">
        <v>145</v>
      </c>
      <c r="EC5" s="47" t="s">
        <v>146</v>
      </c>
      <c r="ED5" s="47" t="s">
        <v>147</v>
      </c>
      <c r="EE5" s="47" t="s">
        <v>148</v>
      </c>
      <c r="EF5" s="47" t="s">
        <v>149</v>
      </c>
      <c r="EG5" s="50" t="s">
        <v>150</v>
      </c>
      <c r="EH5" s="40"/>
    </row>
    <row r="6" spans="1:138" x14ac:dyDescent="0.25">
      <c r="A6" s="51" t="s">
        <v>151</v>
      </c>
      <c r="B6" s="52">
        <v>1930</v>
      </c>
      <c r="C6" s="53">
        <f>B6-D6-E6-I6-N6-O6</f>
        <v>1576</v>
      </c>
      <c r="D6" s="52">
        <v>109</v>
      </c>
      <c r="E6" s="52">
        <v>24</v>
      </c>
      <c r="F6" s="52">
        <v>9</v>
      </c>
      <c r="G6" s="52">
        <v>0</v>
      </c>
      <c r="H6" s="52">
        <v>1688</v>
      </c>
      <c r="I6" s="52">
        <v>1</v>
      </c>
      <c r="J6" s="52">
        <v>1261</v>
      </c>
      <c r="K6" s="52">
        <v>49</v>
      </c>
      <c r="L6" s="53">
        <f>F6+G6+J6+K6</f>
        <v>1319</v>
      </c>
      <c r="M6" s="52">
        <v>90</v>
      </c>
      <c r="N6" s="52">
        <v>176</v>
      </c>
      <c r="O6" s="52">
        <v>44</v>
      </c>
      <c r="P6" s="54">
        <f>L6/C6*100</f>
        <v>83.69289340101524</v>
      </c>
      <c r="Q6" s="52">
        <v>386</v>
      </c>
      <c r="R6" s="53">
        <f>Q6-S6-T6-X6-AD6-AE6</f>
        <v>348</v>
      </c>
      <c r="S6" s="52">
        <v>25</v>
      </c>
      <c r="T6" s="52">
        <v>2</v>
      </c>
      <c r="U6" s="52">
        <v>199</v>
      </c>
      <c r="V6" s="52">
        <v>0</v>
      </c>
      <c r="W6" s="52">
        <v>144</v>
      </c>
      <c r="X6" s="52">
        <v>0</v>
      </c>
      <c r="Y6" s="52">
        <v>128</v>
      </c>
      <c r="Z6" s="55">
        <v>0</v>
      </c>
      <c r="AA6" s="56"/>
      <c r="AB6" s="57">
        <f>U6+V6+Y6+Z6</f>
        <v>327</v>
      </c>
      <c r="AC6" s="52">
        <v>3</v>
      </c>
      <c r="AD6" s="52">
        <v>11</v>
      </c>
      <c r="AE6" s="52">
        <v>0</v>
      </c>
      <c r="AF6" s="54">
        <f>AB6/R6*100</f>
        <v>93.965517241379317</v>
      </c>
      <c r="AG6" s="52">
        <v>626</v>
      </c>
      <c r="AH6" s="53">
        <f>AG6-AI6-AJ6-AN6-AS6-AT6</f>
        <v>597</v>
      </c>
      <c r="AI6" s="52">
        <v>18</v>
      </c>
      <c r="AJ6" s="52">
        <v>3</v>
      </c>
      <c r="AK6" s="52">
        <v>331</v>
      </c>
      <c r="AL6" s="52">
        <v>0</v>
      </c>
      <c r="AM6" s="52">
        <v>234</v>
      </c>
      <c r="AN6" s="52">
        <v>0</v>
      </c>
      <c r="AO6" s="52">
        <v>214</v>
      </c>
      <c r="AP6" s="52">
        <v>0</v>
      </c>
      <c r="AQ6" s="53">
        <f>AK6+AL6+AO6+AP6</f>
        <v>545</v>
      </c>
      <c r="AR6" s="52">
        <v>6</v>
      </c>
      <c r="AS6" s="52">
        <v>7</v>
      </c>
      <c r="AT6" s="52">
        <v>1</v>
      </c>
      <c r="AU6" s="54">
        <f>AQ6/AH6*100</f>
        <v>91.289782244556122</v>
      </c>
      <c r="AV6" s="52">
        <v>671</v>
      </c>
      <c r="AW6" s="58">
        <f>AV6-AX6-AY6-BC6-BH6-BI6</f>
        <v>627</v>
      </c>
      <c r="AX6" s="52">
        <v>25</v>
      </c>
      <c r="AY6" s="52">
        <v>2</v>
      </c>
      <c r="AZ6" s="52">
        <v>292</v>
      </c>
      <c r="BA6" s="52">
        <v>0</v>
      </c>
      <c r="BB6" s="52">
        <v>319</v>
      </c>
      <c r="BC6" s="52">
        <v>0</v>
      </c>
      <c r="BD6" s="52">
        <v>286</v>
      </c>
      <c r="BE6" s="52">
        <v>0</v>
      </c>
      <c r="BF6" s="53">
        <f>AZ6+BA6+BD6+BE6</f>
        <v>578</v>
      </c>
      <c r="BG6" s="52">
        <v>18</v>
      </c>
      <c r="BH6" s="52">
        <v>17</v>
      </c>
      <c r="BI6" s="52">
        <v>0</v>
      </c>
      <c r="BJ6" s="54">
        <f>BF6/AW6*100</f>
        <v>92.185007974481664</v>
      </c>
      <c r="BK6" s="52">
        <v>2889</v>
      </c>
      <c r="BL6" s="53">
        <f>BK6-BM6-BN6-BR6-BW6-BX6</f>
        <v>1886</v>
      </c>
      <c r="BM6" s="52">
        <v>106</v>
      </c>
      <c r="BN6" s="52">
        <v>9</v>
      </c>
      <c r="BO6" s="52">
        <v>0</v>
      </c>
      <c r="BP6" s="52">
        <v>0</v>
      </c>
      <c r="BQ6" s="52">
        <v>2770</v>
      </c>
      <c r="BR6" s="52">
        <v>22</v>
      </c>
      <c r="BS6" s="52">
        <v>1537</v>
      </c>
      <c r="BT6" s="52">
        <v>182</v>
      </c>
      <c r="BU6" s="53">
        <f>BO6+BP6+BS6+BT6</f>
        <v>1719</v>
      </c>
      <c r="BV6" s="52">
        <v>174</v>
      </c>
      <c r="BW6" s="52">
        <v>687</v>
      </c>
      <c r="BX6" s="52">
        <v>179</v>
      </c>
      <c r="BY6" s="54">
        <f>BU6/BL6*100</f>
        <v>91.145281018027575</v>
      </c>
      <c r="BZ6" s="52">
        <v>1003</v>
      </c>
      <c r="CA6" s="53">
        <f>BZ6-CB6-CC6-CG6-CL6-CM6</f>
        <v>956</v>
      </c>
      <c r="CB6" s="52">
        <v>31</v>
      </c>
      <c r="CC6" s="52">
        <v>0</v>
      </c>
      <c r="CD6" s="52">
        <v>0</v>
      </c>
      <c r="CE6" s="52">
        <v>0</v>
      </c>
      <c r="CF6" s="52">
        <v>971</v>
      </c>
      <c r="CG6" s="52">
        <v>0</v>
      </c>
      <c r="CH6" s="52">
        <v>17</v>
      </c>
      <c r="CI6" s="52">
        <v>928</v>
      </c>
      <c r="CJ6" s="53">
        <f>CD6+CE6+CH6+CI6</f>
        <v>945</v>
      </c>
      <c r="CK6" s="52">
        <v>297</v>
      </c>
      <c r="CL6" s="52">
        <v>15</v>
      </c>
      <c r="CM6" s="52">
        <v>1</v>
      </c>
      <c r="CN6" s="54">
        <f>CJ6/CA6*100</f>
        <v>98.84937238493724</v>
      </c>
      <c r="CO6" s="52">
        <v>250</v>
      </c>
      <c r="CP6" s="53">
        <f>CO6-CQ6-CR6-CV6-DA6-DB6</f>
        <v>241</v>
      </c>
      <c r="CQ6" s="52">
        <v>8</v>
      </c>
      <c r="CR6" s="52">
        <v>0</v>
      </c>
      <c r="CS6" s="52">
        <v>0</v>
      </c>
      <c r="CT6" s="52">
        <v>0</v>
      </c>
      <c r="CU6" s="52">
        <v>188</v>
      </c>
      <c r="CV6" s="52">
        <v>0</v>
      </c>
      <c r="CW6" s="52">
        <v>131</v>
      </c>
      <c r="CX6" s="52">
        <v>56</v>
      </c>
      <c r="CY6" s="53">
        <f>CS6+CT6+CW6+CX6</f>
        <v>187</v>
      </c>
      <c r="CZ6" s="52">
        <v>1</v>
      </c>
      <c r="DA6" s="52">
        <v>1</v>
      </c>
      <c r="DB6" s="52">
        <v>0</v>
      </c>
      <c r="DC6" s="54">
        <f>CY6/CP6*100</f>
        <v>77.593360995850631</v>
      </c>
      <c r="DD6" s="52">
        <v>5320</v>
      </c>
      <c r="DE6" s="53">
        <f>DD6-DF6-DG6-DK6-DP6-DQ6</f>
        <v>5109</v>
      </c>
      <c r="DF6" s="52">
        <v>117</v>
      </c>
      <c r="DG6" s="52">
        <v>15</v>
      </c>
      <c r="DH6" s="52">
        <v>532</v>
      </c>
      <c r="DI6" s="52">
        <v>120</v>
      </c>
      <c r="DJ6" s="52">
        <v>4628</v>
      </c>
      <c r="DK6" s="52">
        <v>0</v>
      </c>
      <c r="DL6" s="52">
        <v>3355</v>
      </c>
      <c r="DM6" s="52">
        <v>1064</v>
      </c>
      <c r="DN6" s="53">
        <f>DH6+DI6+DL6+DM6</f>
        <v>5071</v>
      </c>
      <c r="DO6" s="52">
        <v>88</v>
      </c>
      <c r="DP6" s="52">
        <v>64</v>
      </c>
      <c r="DQ6" s="52">
        <v>15</v>
      </c>
      <c r="DR6" s="54">
        <f>DN6/DE6*100</f>
        <v>99.256214523390099</v>
      </c>
      <c r="DS6" s="52">
        <v>13075</v>
      </c>
      <c r="DT6" s="52">
        <v>439</v>
      </c>
      <c r="DU6" s="52">
        <v>55</v>
      </c>
      <c r="DV6" s="52">
        <v>1363</v>
      </c>
      <c r="DW6" s="52">
        <v>120</v>
      </c>
      <c r="DX6" s="52">
        <v>10942</v>
      </c>
      <c r="DY6" s="52">
        <v>23</v>
      </c>
      <c r="DZ6" s="52">
        <v>6929</v>
      </c>
      <c r="EA6" s="52">
        <v>2279</v>
      </c>
      <c r="EB6" s="52">
        <v>677</v>
      </c>
      <c r="EC6" s="52">
        <v>978</v>
      </c>
      <c r="ED6" s="52">
        <v>240</v>
      </c>
      <c r="EE6" s="52">
        <v>83.8</v>
      </c>
      <c r="EF6" s="52">
        <v>89.1</v>
      </c>
      <c r="EG6" s="59">
        <v>92.6</v>
      </c>
      <c r="EH6" s="40"/>
    </row>
    <row r="7" spans="1:138" x14ac:dyDescent="0.25">
      <c r="A7" s="51" t="s">
        <v>152</v>
      </c>
      <c r="B7" s="52">
        <v>4542</v>
      </c>
      <c r="C7" s="53">
        <f t="shared" ref="C7:C22" si="0">B7-D7-E7-I7-N7-O7</f>
        <v>3690</v>
      </c>
      <c r="D7" s="52">
        <v>236</v>
      </c>
      <c r="E7" s="52">
        <v>131</v>
      </c>
      <c r="F7" s="52">
        <v>522</v>
      </c>
      <c r="G7" s="52">
        <v>42</v>
      </c>
      <c r="H7" s="52">
        <v>3464</v>
      </c>
      <c r="I7" s="52">
        <v>320</v>
      </c>
      <c r="J7" s="52">
        <v>2272</v>
      </c>
      <c r="K7" s="52">
        <v>10</v>
      </c>
      <c r="L7" s="53">
        <f t="shared" ref="L7:L22" si="1">F7+G7+J7+K7</f>
        <v>2846</v>
      </c>
      <c r="M7" s="52">
        <v>572</v>
      </c>
      <c r="N7" s="52">
        <v>49</v>
      </c>
      <c r="O7" s="52">
        <v>116</v>
      </c>
      <c r="P7" s="54">
        <f t="shared" ref="P7:P23" si="2">L7/C7*100</f>
        <v>77.12737127371274</v>
      </c>
      <c r="Q7" s="52">
        <v>824</v>
      </c>
      <c r="R7" s="53">
        <f t="shared" ref="R7:R22" si="3">Q7-S7-T7-X7-AD7-AE7</f>
        <v>710</v>
      </c>
      <c r="S7" s="52">
        <v>28</v>
      </c>
      <c r="T7" s="52">
        <v>11</v>
      </c>
      <c r="U7" s="52">
        <v>324</v>
      </c>
      <c r="V7" s="52">
        <v>0</v>
      </c>
      <c r="W7" s="52">
        <v>471</v>
      </c>
      <c r="X7" s="52">
        <v>65</v>
      </c>
      <c r="Y7" s="52">
        <v>323</v>
      </c>
      <c r="Z7" s="55">
        <v>0</v>
      </c>
      <c r="AA7" s="56"/>
      <c r="AB7" s="57">
        <f t="shared" ref="AB7:AB22" si="4">U7+V7+Y7+Z7</f>
        <v>647</v>
      </c>
      <c r="AC7" s="52">
        <v>160</v>
      </c>
      <c r="AD7" s="52">
        <v>7</v>
      </c>
      <c r="AE7" s="52">
        <v>3</v>
      </c>
      <c r="AF7" s="54">
        <f t="shared" ref="AF7:AF23" si="5">AB7/R7*100</f>
        <v>91.126760563380287</v>
      </c>
      <c r="AG7" s="52">
        <v>1916</v>
      </c>
      <c r="AH7" s="53">
        <f t="shared" ref="AH7:AH22" si="6">AG7-AI7-AJ7-AN7-AS7-AT7</f>
        <v>1691</v>
      </c>
      <c r="AI7" s="52">
        <v>95</v>
      </c>
      <c r="AJ7" s="52">
        <v>23</v>
      </c>
      <c r="AK7" s="52">
        <v>166</v>
      </c>
      <c r="AL7" s="52">
        <v>0</v>
      </c>
      <c r="AM7" s="52">
        <v>1467</v>
      </c>
      <c r="AN7" s="52">
        <v>71</v>
      </c>
      <c r="AO7" s="52">
        <v>1273</v>
      </c>
      <c r="AP7" s="52">
        <v>0</v>
      </c>
      <c r="AQ7" s="53">
        <f t="shared" ref="AQ7:AQ22" si="7">AK7+AL7+AO7+AP7</f>
        <v>1439</v>
      </c>
      <c r="AR7" s="52">
        <v>171</v>
      </c>
      <c r="AS7" s="52">
        <v>19</v>
      </c>
      <c r="AT7" s="52">
        <v>17</v>
      </c>
      <c r="AU7" s="54">
        <f t="shared" ref="AU7:AU23" si="8">AQ7/AH7*100</f>
        <v>85.097575399172086</v>
      </c>
      <c r="AV7" s="52">
        <v>1022</v>
      </c>
      <c r="AW7" s="58">
        <f t="shared" ref="AW7:AW22" si="9">AV7-AX7-AY7-BC7-BH7-BI7</f>
        <v>818</v>
      </c>
      <c r="AX7" s="52">
        <v>158</v>
      </c>
      <c r="AY7" s="52">
        <v>8</v>
      </c>
      <c r="AZ7" s="52">
        <v>96</v>
      </c>
      <c r="BA7" s="52">
        <v>0</v>
      </c>
      <c r="BB7" s="52">
        <v>628</v>
      </c>
      <c r="BC7" s="52">
        <v>5</v>
      </c>
      <c r="BD7" s="52">
        <v>483</v>
      </c>
      <c r="BE7" s="52">
        <v>0</v>
      </c>
      <c r="BF7" s="53">
        <f t="shared" ref="BF7:BF22" si="10">AZ7+BA7+BD7+BE7</f>
        <v>579</v>
      </c>
      <c r="BG7" s="52">
        <v>76</v>
      </c>
      <c r="BH7" s="52">
        <v>25</v>
      </c>
      <c r="BI7" s="52">
        <v>8</v>
      </c>
      <c r="BJ7" s="54">
        <f t="shared" ref="BJ7:BJ23" si="11">BF7/AW7*100</f>
        <v>70.782396088019567</v>
      </c>
      <c r="BK7" s="52">
        <v>3736</v>
      </c>
      <c r="BL7" s="53">
        <f t="shared" ref="BL7:BL22" si="12">BK7-BM7-BN7-BR7-BW7-BX7</f>
        <v>2911</v>
      </c>
      <c r="BM7" s="52">
        <v>57</v>
      </c>
      <c r="BN7" s="52">
        <v>15</v>
      </c>
      <c r="BO7" s="52">
        <v>0</v>
      </c>
      <c r="BP7" s="52">
        <v>0</v>
      </c>
      <c r="BQ7" s="52">
        <v>3530</v>
      </c>
      <c r="BR7" s="52">
        <v>532</v>
      </c>
      <c r="BS7" s="52">
        <v>2129</v>
      </c>
      <c r="BT7" s="52">
        <v>73</v>
      </c>
      <c r="BU7" s="53">
        <f t="shared" ref="BU7:BU22" si="13">BO7+BP7+BS7+BT7</f>
        <v>2202</v>
      </c>
      <c r="BV7" s="52">
        <v>1085</v>
      </c>
      <c r="BW7" s="52">
        <v>109</v>
      </c>
      <c r="BX7" s="52">
        <v>112</v>
      </c>
      <c r="BY7" s="54">
        <f t="shared" ref="BY7:BY22" si="14">BU7/BL7*100</f>
        <v>75.644108553761598</v>
      </c>
      <c r="BZ7" s="52">
        <v>1898</v>
      </c>
      <c r="CA7" s="53">
        <f t="shared" ref="CA7:CA22" si="15">BZ7-CB7-CC7-CG7-CL7-CM7</f>
        <v>1865</v>
      </c>
      <c r="CB7" s="52">
        <v>17</v>
      </c>
      <c r="CC7" s="52">
        <v>3</v>
      </c>
      <c r="CD7" s="52">
        <v>0</v>
      </c>
      <c r="CE7" s="52">
        <v>1</v>
      </c>
      <c r="CF7" s="52">
        <v>1875</v>
      </c>
      <c r="CG7" s="52">
        <v>1</v>
      </c>
      <c r="CH7" s="52">
        <v>645</v>
      </c>
      <c r="CI7" s="52">
        <v>1176</v>
      </c>
      <c r="CJ7" s="53">
        <f t="shared" ref="CJ7:CJ22" si="16">CD7+CE7+CH7+CI7</f>
        <v>1822</v>
      </c>
      <c r="CK7" s="52">
        <v>25</v>
      </c>
      <c r="CL7" s="52">
        <v>11</v>
      </c>
      <c r="CM7" s="52">
        <v>1</v>
      </c>
      <c r="CN7" s="54">
        <f t="shared" ref="CN7:CN23" si="17">CJ7/CA7*100</f>
        <v>97.694369973190348</v>
      </c>
      <c r="CO7" s="52">
        <v>318</v>
      </c>
      <c r="CP7" s="53">
        <f t="shared" ref="CP7:CP22" si="18">CO7-CQ7-CR7-CV7-DA7-DB7</f>
        <v>316</v>
      </c>
      <c r="CQ7" s="52">
        <v>2</v>
      </c>
      <c r="CR7" s="52">
        <v>0</v>
      </c>
      <c r="CS7" s="52">
        <v>0</v>
      </c>
      <c r="CT7" s="52">
        <v>0</v>
      </c>
      <c r="CU7" s="52">
        <v>316</v>
      </c>
      <c r="CV7" s="52">
        <v>0</v>
      </c>
      <c r="CW7" s="52">
        <v>38</v>
      </c>
      <c r="CX7" s="52">
        <v>273</v>
      </c>
      <c r="CY7" s="53">
        <f t="shared" ref="CY7:CY22" si="19">CS7+CT7+CW7+CX7</f>
        <v>311</v>
      </c>
      <c r="CZ7" s="52">
        <v>5</v>
      </c>
      <c r="DA7" s="52">
        <v>0</v>
      </c>
      <c r="DB7" s="52">
        <v>0</v>
      </c>
      <c r="DC7" s="54">
        <f t="shared" ref="DC7:DC23" si="20">CY7/CP7*100</f>
        <v>98.417721518987349</v>
      </c>
      <c r="DD7" s="52">
        <v>6669</v>
      </c>
      <c r="DE7" s="53">
        <f t="shared" ref="DE7:DE22" si="21">DD7-DF7-DG7-DK7-DP7-DQ7</f>
        <v>6473</v>
      </c>
      <c r="DF7" s="52">
        <v>64</v>
      </c>
      <c r="DG7" s="52">
        <v>7</v>
      </c>
      <c r="DH7" s="52">
        <v>1612</v>
      </c>
      <c r="DI7" s="52">
        <v>13</v>
      </c>
      <c r="DJ7" s="52">
        <v>5583</v>
      </c>
      <c r="DK7" s="52">
        <v>44</v>
      </c>
      <c r="DL7" s="52">
        <v>4937</v>
      </c>
      <c r="DM7" s="52">
        <v>115</v>
      </c>
      <c r="DN7" s="53">
        <f t="shared" ref="DN7:DN22" si="22">DH7+DI7+DL7+DM7</f>
        <v>6677</v>
      </c>
      <c r="DO7" s="52">
        <v>888</v>
      </c>
      <c r="DP7" s="52">
        <v>62</v>
      </c>
      <c r="DQ7" s="52">
        <v>19</v>
      </c>
      <c r="DR7" s="54">
        <f t="shared" ref="DR7:DR23" si="23">DN7/DE7*100</f>
        <v>103.15155260312065</v>
      </c>
      <c r="DS7" s="52">
        <v>20925</v>
      </c>
      <c r="DT7" s="52">
        <v>657</v>
      </c>
      <c r="DU7" s="52">
        <v>198</v>
      </c>
      <c r="DV7" s="52">
        <v>2720</v>
      </c>
      <c r="DW7" s="52">
        <v>56</v>
      </c>
      <c r="DX7" s="52">
        <v>17334</v>
      </c>
      <c r="DY7" s="52">
        <v>1038</v>
      </c>
      <c r="DZ7" s="52">
        <v>12100</v>
      </c>
      <c r="EA7" s="52">
        <v>1647</v>
      </c>
      <c r="EB7" s="52">
        <v>2982</v>
      </c>
      <c r="EC7" s="52">
        <v>282</v>
      </c>
      <c r="ED7" s="52">
        <v>276</v>
      </c>
      <c r="EE7" s="52">
        <v>85.6</v>
      </c>
      <c r="EF7" s="52">
        <v>91.9</v>
      </c>
      <c r="EG7" s="59">
        <v>85.8</v>
      </c>
      <c r="EH7" s="40"/>
    </row>
    <row r="8" spans="1:138" x14ac:dyDescent="0.25">
      <c r="A8" s="51" t="s">
        <v>153</v>
      </c>
      <c r="B8" s="52">
        <v>8475</v>
      </c>
      <c r="C8" s="53">
        <f t="shared" si="0"/>
        <v>7149</v>
      </c>
      <c r="D8" s="52">
        <v>239</v>
      </c>
      <c r="E8" s="52">
        <v>176</v>
      </c>
      <c r="F8" s="52">
        <v>69</v>
      </c>
      <c r="G8" s="52">
        <v>1</v>
      </c>
      <c r="H8" s="52">
        <v>7931</v>
      </c>
      <c r="I8" s="52">
        <v>49</v>
      </c>
      <c r="J8" s="52">
        <v>5514</v>
      </c>
      <c r="K8" s="52">
        <v>367</v>
      </c>
      <c r="L8" s="53">
        <f t="shared" si="1"/>
        <v>5951</v>
      </c>
      <c r="M8" s="52">
        <v>769</v>
      </c>
      <c r="N8" s="52">
        <v>571</v>
      </c>
      <c r="O8" s="52">
        <v>291</v>
      </c>
      <c r="P8" s="54">
        <f t="shared" si="2"/>
        <v>83.242411526087565</v>
      </c>
      <c r="Q8" s="52">
        <v>1425</v>
      </c>
      <c r="R8" s="53">
        <f t="shared" si="3"/>
        <v>1232</v>
      </c>
      <c r="S8" s="52">
        <v>77</v>
      </c>
      <c r="T8" s="52">
        <v>34</v>
      </c>
      <c r="U8" s="52">
        <v>29</v>
      </c>
      <c r="V8" s="52">
        <v>0</v>
      </c>
      <c r="W8" s="52">
        <v>1293</v>
      </c>
      <c r="X8" s="52">
        <v>24</v>
      </c>
      <c r="Y8" s="52">
        <v>1134</v>
      </c>
      <c r="Z8" s="55">
        <v>0</v>
      </c>
      <c r="AA8" s="56"/>
      <c r="AB8" s="57">
        <f t="shared" si="4"/>
        <v>1163</v>
      </c>
      <c r="AC8" s="52">
        <v>90</v>
      </c>
      <c r="AD8" s="52">
        <v>39</v>
      </c>
      <c r="AE8" s="52">
        <v>19</v>
      </c>
      <c r="AF8" s="54">
        <f t="shared" si="5"/>
        <v>94.399350649350637</v>
      </c>
      <c r="AG8" s="52">
        <v>1561</v>
      </c>
      <c r="AH8" s="53">
        <f t="shared" si="6"/>
        <v>1446</v>
      </c>
      <c r="AI8" s="52">
        <v>77</v>
      </c>
      <c r="AJ8" s="52">
        <v>2</v>
      </c>
      <c r="AK8" s="52">
        <v>12</v>
      </c>
      <c r="AL8" s="52">
        <v>0</v>
      </c>
      <c r="AM8" s="52">
        <v>1468</v>
      </c>
      <c r="AN8" s="52">
        <v>10</v>
      </c>
      <c r="AO8" s="52">
        <v>1362</v>
      </c>
      <c r="AP8" s="52">
        <v>0</v>
      </c>
      <c r="AQ8" s="53">
        <f t="shared" si="7"/>
        <v>1374</v>
      </c>
      <c r="AR8" s="52">
        <v>45</v>
      </c>
      <c r="AS8" s="52">
        <v>22</v>
      </c>
      <c r="AT8" s="52">
        <v>4</v>
      </c>
      <c r="AU8" s="54">
        <f t="shared" si="8"/>
        <v>95.020746887966794</v>
      </c>
      <c r="AV8" s="52">
        <v>1999</v>
      </c>
      <c r="AW8" s="58">
        <f t="shared" si="9"/>
        <v>1810</v>
      </c>
      <c r="AX8" s="52">
        <v>66</v>
      </c>
      <c r="AY8" s="52">
        <v>10</v>
      </c>
      <c r="AZ8" s="52">
        <v>95</v>
      </c>
      <c r="BA8" s="52">
        <v>0</v>
      </c>
      <c r="BB8" s="52">
        <v>1791</v>
      </c>
      <c r="BC8" s="52">
        <v>28</v>
      </c>
      <c r="BD8" s="52">
        <v>1541</v>
      </c>
      <c r="BE8" s="52">
        <v>0</v>
      </c>
      <c r="BF8" s="53">
        <f t="shared" si="10"/>
        <v>1636</v>
      </c>
      <c r="BG8" s="52">
        <v>122</v>
      </c>
      <c r="BH8" s="52">
        <v>76</v>
      </c>
      <c r="BI8" s="52">
        <v>9</v>
      </c>
      <c r="BJ8" s="54">
        <f t="shared" si="11"/>
        <v>90.386740331491708</v>
      </c>
      <c r="BK8" s="52">
        <v>7692</v>
      </c>
      <c r="BL8" s="53">
        <f t="shared" si="12"/>
        <v>6472</v>
      </c>
      <c r="BM8" s="52">
        <v>169</v>
      </c>
      <c r="BN8" s="52">
        <v>41</v>
      </c>
      <c r="BO8" s="52">
        <v>190</v>
      </c>
      <c r="BP8" s="52">
        <v>0</v>
      </c>
      <c r="BQ8" s="52">
        <v>7050</v>
      </c>
      <c r="BR8" s="52">
        <v>281</v>
      </c>
      <c r="BS8" s="52">
        <v>4922</v>
      </c>
      <c r="BT8" s="52">
        <v>192</v>
      </c>
      <c r="BU8" s="53">
        <f t="shared" si="13"/>
        <v>5304</v>
      </c>
      <c r="BV8" s="52">
        <v>1058</v>
      </c>
      <c r="BW8" s="52">
        <v>489</v>
      </c>
      <c r="BX8" s="52">
        <v>240</v>
      </c>
      <c r="BY8" s="54">
        <f t="shared" si="14"/>
        <v>81.953028430160686</v>
      </c>
      <c r="BZ8" s="52">
        <v>4272</v>
      </c>
      <c r="CA8" s="53">
        <f t="shared" si="15"/>
        <v>4204</v>
      </c>
      <c r="CB8" s="52">
        <v>21</v>
      </c>
      <c r="CC8" s="52">
        <v>1</v>
      </c>
      <c r="CD8" s="52">
        <v>0</v>
      </c>
      <c r="CE8" s="52">
        <v>0</v>
      </c>
      <c r="CF8" s="52">
        <v>4207</v>
      </c>
      <c r="CG8" s="52">
        <v>0</v>
      </c>
      <c r="CH8" s="52">
        <v>664</v>
      </c>
      <c r="CI8" s="52">
        <v>3479</v>
      </c>
      <c r="CJ8" s="53">
        <f t="shared" si="16"/>
        <v>4143</v>
      </c>
      <c r="CK8" s="52">
        <v>166</v>
      </c>
      <c r="CL8" s="52">
        <v>44</v>
      </c>
      <c r="CM8" s="52">
        <v>2</v>
      </c>
      <c r="CN8" s="54">
        <f t="shared" si="17"/>
        <v>98.549000951474781</v>
      </c>
      <c r="CO8" s="52">
        <v>581</v>
      </c>
      <c r="CP8" s="53">
        <f t="shared" si="18"/>
        <v>553</v>
      </c>
      <c r="CQ8" s="52">
        <v>15</v>
      </c>
      <c r="CR8" s="52">
        <v>0</v>
      </c>
      <c r="CS8" s="52">
        <v>0</v>
      </c>
      <c r="CT8" s="52">
        <v>0</v>
      </c>
      <c r="CU8" s="52">
        <v>566</v>
      </c>
      <c r="CV8" s="52">
        <v>0</v>
      </c>
      <c r="CW8" s="52">
        <v>403</v>
      </c>
      <c r="CX8" s="52">
        <v>145</v>
      </c>
      <c r="CY8" s="53">
        <f t="shared" si="19"/>
        <v>548</v>
      </c>
      <c r="CZ8" s="52">
        <v>6</v>
      </c>
      <c r="DA8" s="52">
        <v>13</v>
      </c>
      <c r="DB8" s="52">
        <v>0</v>
      </c>
      <c r="DC8" s="54">
        <f t="shared" si="20"/>
        <v>99.095840867992763</v>
      </c>
      <c r="DD8" s="52">
        <v>13144</v>
      </c>
      <c r="DE8" s="53">
        <f t="shared" si="21"/>
        <v>12213</v>
      </c>
      <c r="DF8" s="52">
        <v>573</v>
      </c>
      <c r="DG8" s="52">
        <v>16</v>
      </c>
      <c r="DH8" s="52">
        <v>1782</v>
      </c>
      <c r="DI8" s="52">
        <v>215</v>
      </c>
      <c r="DJ8" s="52">
        <v>10730</v>
      </c>
      <c r="DK8" s="52">
        <v>6</v>
      </c>
      <c r="DL8" s="52">
        <v>9389</v>
      </c>
      <c r="DM8" s="52">
        <v>662</v>
      </c>
      <c r="DN8" s="53">
        <f t="shared" si="22"/>
        <v>12048</v>
      </c>
      <c r="DO8" s="52">
        <v>188</v>
      </c>
      <c r="DP8" s="52">
        <v>245</v>
      </c>
      <c r="DQ8" s="52">
        <v>91</v>
      </c>
      <c r="DR8" s="54">
        <f t="shared" si="23"/>
        <v>98.648980594448545</v>
      </c>
      <c r="DS8" s="52">
        <v>39149</v>
      </c>
      <c r="DT8" s="52">
        <v>1237</v>
      </c>
      <c r="DU8" s="52">
        <v>280</v>
      </c>
      <c r="DV8" s="52">
        <v>2177</v>
      </c>
      <c r="DW8" s="52">
        <v>216</v>
      </c>
      <c r="DX8" s="52">
        <v>35036</v>
      </c>
      <c r="DY8" s="52">
        <v>398</v>
      </c>
      <c r="DZ8" s="52">
        <v>24929</v>
      </c>
      <c r="EA8" s="52">
        <v>4846</v>
      </c>
      <c r="EB8" s="52">
        <v>2444</v>
      </c>
      <c r="EC8" s="52">
        <v>1499</v>
      </c>
      <c r="ED8" s="52">
        <v>656</v>
      </c>
      <c r="EE8" s="52">
        <v>85.2</v>
      </c>
      <c r="EF8" s="52">
        <v>93.1</v>
      </c>
      <c r="EG8" s="59">
        <v>89.8</v>
      </c>
      <c r="EH8" s="40"/>
    </row>
    <row r="9" spans="1:138" x14ac:dyDescent="0.25">
      <c r="A9" s="51" t="s">
        <v>154</v>
      </c>
      <c r="B9" s="52">
        <v>3907</v>
      </c>
      <c r="C9" s="53">
        <f t="shared" si="0"/>
        <v>3106</v>
      </c>
      <c r="D9" s="52">
        <v>412</v>
      </c>
      <c r="E9" s="52">
        <v>38</v>
      </c>
      <c r="F9" s="52">
        <v>92</v>
      </c>
      <c r="G9" s="52">
        <v>0</v>
      </c>
      <c r="H9" s="52">
        <v>3351</v>
      </c>
      <c r="I9" s="52">
        <v>0</v>
      </c>
      <c r="J9" s="52">
        <v>2469</v>
      </c>
      <c r="K9" s="52">
        <v>23</v>
      </c>
      <c r="L9" s="53">
        <f t="shared" si="1"/>
        <v>2584</v>
      </c>
      <c r="M9" s="52">
        <v>216</v>
      </c>
      <c r="N9" s="52">
        <v>224</v>
      </c>
      <c r="O9" s="52">
        <v>127</v>
      </c>
      <c r="P9" s="54">
        <f t="shared" si="2"/>
        <v>83.193818415969091</v>
      </c>
      <c r="Q9" s="52">
        <v>683</v>
      </c>
      <c r="R9" s="53">
        <f t="shared" si="3"/>
        <v>626</v>
      </c>
      <c r="S9" s="52">
        <v>19</v>
      </c>
      <c r="T9" s="52">
        <v>10</v>
      </c>
      <c r="U9" s="52">
        <v>57</v>
      </c>
      <c r="V9" s="52">
        <v>0</v>
      </c>
      <c r="W9" s="52">
        <v>594</v>
      </c>
      <c r="X9" s="52">
        <v>5</v>
      </c>
      <c r="Y9" s="52">
        <v>507</v>
      </c>
      <c r="Z9" s="55">
        <v>0</v>
      </c>
      <c r="AA9" s="56"/>
      <c r="AB9" s="57">
        <f t="shared" si="4"/>
        <v>564</v>
      </c>
      <c r="AC9" s="52">
        <v>22</v>
      </c>
      <c r="AD9" s="52">
        <v>19</v>
      </c>
      <c r="AE9" s="52">
        <v>4</v>
      </c>
      <c r="AF9" s="54">
        <f t="shared" si="5"/>
        <v>90.095846645367416</v>
      </c>
      <c r="AG9" s="52">
        <v>1935</v>
      </c>
      <c r="AH9" s="53">
        <f t="shared" si="6"/>
        <v>1720</v>
      </c>
      <c r="AI9" s="52">
        <v>185</v>
      </c>
      <c r="AJ9" s="52">
        <v>9</v>
      </c>
      <c r="AK9" s="52">
        <v>336</v>
      </c>
      <c r="AL9" s="52">
        <v>0</v>
      </c>
      <c r="AM9" s="52">
        <v>1405</v>
      </c>
      <c r="AN9" s="52">
        <v>4</v>
      </c>
      <c r="AO9" s="52">
        <v>1311</v>
      </c>
      <c r="AP9" s="52">
        <v>0</v>
      </c>
      <c r="AQ9" s="53">
        <f t="shared" si="7"/>
        <v>1647</v>
      </c>
      <c r="AR9" s="52">
        <v>48</v>
      </c>
      <c r="AS9" s="52">
        <v>12</v>
      </c>
      <c r="AT9" s="52">
        <v>5</v>
      </c>
      <c r="AU9" s="54">
        <f t="shared" si="8"/>
        <v>95.755813953488371</v>
      </c>
      <c r="AV9" s="52">
        <v>866</v>
      </c>
      <c r="AW9" s="58">
        <f t="shared" si="9"/>
        <v>774</v>
      </c>
      <c r="AX9" s="52">
        <v>38</v>
      </c>
      <c r="AY9" s="52">
        <v>4</v>
      </c>
      <c r="AZ9" s="52">
        <v>133</v>
      </c>
      <c r="BA9" s="52">
        <v>0</v>
      </c>
      <c r="BB9" s="52">
        <v>688</v>
      </c>
      <c r="BC9" s="52">
        <v>2</v>
      </c>
      <c r="BD9" s="52">
        <v>573</v>
      </c>
      <c r="BE9" s="52">
        <v>0</v>
      </c>
      <c r="BF9" s="53">
        <f t="shared" si="10"/>
        <v>706</v>
      </c>
      <c r="BG9" s="52">
        <v>29</v>
      </c>
      <c r="BH9" s="52">
        <v>45</v>
      </c>
      <c r="BI9" s="52">
        <v>3</v>
      </c>
      <c r="BJ9" s="54">
        <f t="shared" si="11"/>
        <v>91.21447028423772</v>
      </c>
      <c r="BK9" s="52">
        <v>5425</v>
      </c>
      <c r="BL9" s="53">
        <f t="shared" si="12"/>
        <v>3708</v>
      </c>
      <c r="BM9" s="52">
        <v>170</v>
      </c>
      <c r="BN9" s="52">
        <v>40</v>
      </c>
      <c r="BO9" s="52">
        <v>0</v>
      </c>
      <c r="BP9" s="52">
        <v>0</v>
      </c>
      <c r="BQ9" s="52">
        <v>5203</v>
      </c>
      <c r="BR9" s="52">
        <v>1</v>
      </c>
      <c r="BS9" s="52">
        <v>2932</v>
      </c>
      <c r="BT9" s="52">
        <v>121</v>
      </c>
      <c r="BU9" s="53">
        <f t="shared" si="13"/>
        <v>3053</v>
      </c>
      <c r="BV9" s="52">
        <v>456</v>
      </c>
      <c r="BW9" s="52">
        <v>1333</v>
      </c>
      <c r="BX9" s="52">
        <v>173</v>
      </c>
      <c r="BY9" s="54">
        <f t="shared" si="14"/>
        <v>82.335490830636459</v>
      </c>
      <c r="BZ9" s="52">
        <v>1328</v>
      </c>
      <c r="CA9" s="53">
        <f t="shared" si="15"/>
        <v>1271</v>
      </c>
      <c r="CB9" s="52">
        <v>27</v>
      </c>
      <c r="CC9" s="52">
        <v>0</v>
      </c>
      <c r="CD9" s="52">
        <v>0</v>
      </c>
      <c r="CE9" s="52">
        <v>0</v>
      </c>
      <c r="CF9" s="52">
        <v>1297</v>
      </c>
      <c r="CG9" s="52">
        <v>1</v>
      </c>
      <c r="CH9" s="52">
        <v>77</v>
      </c>
      <c r="CI9" s="52">
        <v>1151</v>
      </c>
      <c r="CJ9" s="53">
        <f t="shared" si="16"/>
        <v>1228</v>
      </c>
      <c r="CK9" s="52">
        <v>57</v>
      </c>
      <c r="CL9" s="52">
        <v>26</v>
      </c>
      <c r="CM9" s="52">
        <v>3</v>
      </c>
      <c r="CN9" s="54">
        <f t="shared" si="17"/>
        <v>96.616837136113304</v>
      </c>
      <c r="CO9" s="52">
        <v>228</v>
      </c>
      <c r="CP9" s="53">
        <f t="shared" si="18"/>
        <v>226</v>
      </c>
      <c r="CQ9" s="52">
        <v>2</v>
      </c>
      <c r="CR9" s="52">
        <v>0</v>
      </c>
      <c r="CS9" s="52">
        <v>0</v>
      </c>
      <c r="CT9" s="52">
        <v>0</v>
      </c>
      <c r="CU9" s="52">
        <v>225</v>
      </c>
      <c r="CV9" s="52">
        <v>0</v>
      </c>
      <c r="CW9" s="52">
        <v>41</v>
      </c>
      <c r="CX9" s="52">
        <v>173</v>
      </c>
      <c r="CY9" s="53">
        <f t="shared" si="19"/>
        <v>214</v>
      </c>
      <c r="CZ9" s="52">
        <v>5</v>
      </c>
      <c r="DA9" s="52">
        <v>0</v>
      </c>
      <c r="DB9" s="52">
        <v>0</v>
      </c>
      <c r="DC9" s="54">
        <f t="shared" si="20"/>
        <v>94.690265486725664</v>
      </c>
      <c r="DD9" s="52">
        <v>5166</v>
      </c>
      <c r="DE9" s="53">
        <f t="shared" si="21"/>
        <v>5003</v>
      </c>
      <c r="DF9" s="52">
        <v>90</v>
      </c>
      <c r="DG9" s="52">
        <v>23</v>
      </c>
      <c r="DH9" s="52">
        <v>2991</v>
      </c>
      <c r="DI9" s="52">
        <v>5</v>
      </c>
      <c r="DJ9" s="52">
        <v>2003</v>
      </c>
      <c r="DK9" s="52">
        <v>8</v>
      </c>
      <c r="DL9" s="52">
        <v>1786</v>
      </c>
      <c r="DM9" s="52">
        <v>19</v>
      </c>
      <c r="DN9" s="53">
        <f t="shared" si="22"/>
        <v>4801</v>
      </c>
      <c r="DO9" s="52">
        <v>107</v>
      </c>
      <c r="DP9" s="52">
        <v>23</v>
      </c>
      <c r="DQ9" s="52">
        <v>19</v>
      </c>
      <c r="DR9" s="54">
        <f t="shared" si="23"/>
        <v>95.962422546472112</v>
      </c>
      <c r="DS9" s="52">
        <v>19538</v>
      </c>
      <c r="DT9" s="52">
        <v>943</v>
      </c>
      <c r="DU9" s="52">
        <v>124</v>
      </c>
      <c r="DV9" s="52">
        <v>3609</v>
      </c>
      <c r="DW9" s="52">
        <v>5</v>
      </c>
      <c r="DX9" s="52">
        <v>14766</v>
      </c>
      <c r="DY9" s="52">
        <v>21</v>
      </c>
      <c r="DZ9" s="52">
        <v>9696</v>
      </c>
      <c r="EA9" s="52">
        <v>1487</v>
      </c>
      <c r="EB9" s="52">
        <v>940</v>
      </c>
      <c r="EC9" s="52">
        <v>1682</v>
      </c>
      <c r="ED9" s="52">
        <v>334</v>
      </c>
      <c r="EE9" s="52">
        <v>79.599999999999994</v>
      </c>
      <c r="EF9" s="52">
        <v>88.5</v>
      </c>
      <c r="EG9" s="59">
        <v>85.6</v>
      </c>
      <c r="EH9" s="40"/>
    </row>
    <row r="10" spans="1:138" ht="25.5" x14ac:dyDescent="0.25">
      <c r="A10" s="51" t="s">
        <v>155</v>
      </c>
      <c r="B10" s="52">
        <v>2407</v>
      </c>
      <c r="C10" s="53">
        <f t="shared" si="0"/>
        <v>2136</v>
      </c>
      <c r="D10" s="52">
        <v>56</v>
      </c>
      <c r="E10" s="52">
        <v>29</v>
      </c>
      <c r="F10" s="52">
        <v>56</v>
      </c>
      <c r="G10" s="52">
        <v>0</v>
      </c>
      <c r="H10" s="52">
        <v>2261</v>
      </c>
      <c r="I10" s="52">
        <v>10</v>
      </c>
      <c r="J10" s="52">
        <v>1511</v>
      </c>
      <c r="K10" s="52">
        <v>2</v>
      </c>
      <c r="L10" s="53">
        <f t="shared" si="1"/>
        <v>1569</v>
      </c>
      <c r="M10" s="52">
        <v>145</v>
      </c>
      <c r="N10" s="52">
        <v>68</v>
      </c>
      <c r="O10" s="52">
        <v>108</v>
      </c>
      <c r="P10" s="54">
        <f t="shared" si="2"/>
        <v>73.455056179775283</v>
      </c>
      <c r="Q10" s="52">
        <v>453</v>
      </c>
      <c r="R10" s="53">
        <f t="shared" si="3"/>
        <v>416</v>
      </c>
      <c r="S10" s="52">
        <v>17</v>
      </c>
      <c r="T10" s="52">
        <v>3</v>
      </c>
      <c r="U10" s="52">
        <v>12</v>
      </c>
      <c r="V10" s="52">
        <v>0</v>
      </c>
      <c r="W10" s="52">
        <v>420</v>
      </c>
      <c r="X10" s="52">
        <v>0</v>
      </c>
      <c r="Y10" s="52">
        <v>354</v>
      </c>
      <c r="Z10" s="55">
        <v>0</v>
      </c>
      <c r="AA10" s="56"/>
      <c r="AB10" s="57">
        <f t="shared" si="4"/>
        <v>366</v>
      </c>
      <c r="AC10" s="52">
        <v>27</v>
      </c>
      <c r="AD10" s="52">
        <v>9</v>
      </c>
      <c r="AE10" s="52">
        <v>8</v>
      </c>
      <c r="AF10" s="54">
        <f t="shared" si="5"/>
        <v>87.980769230769226</v>
      </c>
      <c r="AG10" s="52">
        <v>1814</v>
      </c>
      <c r="AH10" s="53">
        <f t="shared" si="6"/>
        <v>1715</v>
      </c>
      <c r="AI10" s="52">
        <v>32</v>
      </c>
      <c r="AJ10" s="52">
        <v>14</v>
      </c>
      <c r="AK10" s="52">
        <v>7</v>
      </c>
      <c r="AL10" s="52">
        <v>0</v>
      </c>
      <c r="AM10" s="52">
        <v>1740</v>
      </c>
      <c r="AN10" s="52">
        <v>5</v>
      </c>
      <c r="AO10" s="52">
        <v>1551</v>
      </c>
      <c r="AP10" s="52">
        <v>0</v>
      </c>
      <c r="AQ10" s="53">
        <f t="shared" si="7"/>
        <v>1558</v>
      </c>
      <c r="AR10" s="52">
        <v>39</v>
      </c>
      <c r="AS10" s="52">
        <v>30</v>
      </c>
      <c r="AT10" s="52">
        <v>18</v>
      </c>
      <c r="AU10" s="54">
        <f t="shared" si="8"/>
        <v>90.845481049562679</v>
      </c>
      <c r="AV10" s="52">
        <v>633</v>
      </c>
      <c r="AW10" s="58">
        <f t="shared" si="9"/>
        <v>594</v>
      </c>
      <c r="AX10" s="52">
        <v>20</v>
      </c>
      <c r="AY10" s="52">
        <v>1</v>
      </c>
      <c r="AZ10" s="52">
        <v>121</v>
      </c>
      <c r="BA10" s="52">
        <v>0</v>
      </c>
      <c r="BB10" s="52">
        <v>487</v>
      </c>
      <c r="BC10" s="52">
        <v>0</v>
      </c>
      <c r="BD10" s="52">
        <v>389</v>
      </c>
      <c r="BE10" s="52">
        <v>0</v>
      </c>
      <c r="BF10" s="53">
        <f t="shared" si="10"/>
        <v>510</v>
      </c>
      <c r="BG10" s="52">
        <v>31</v>
      </c>
      <c r="BH10" s="52">
        <v>13</v>
      </c>
      <c r="BI10" s="52">
        <v>5</v>
      </c>
      <c r="BJ10" s="54">
        <f t="shared" si="11"/>
        <v>85.858585858585855</v>
      </c>
      <c r="BK10" s="52">
        <v>1564</v>
      </c>
      <c r="BL10" s="53">
        <f t="shared" si="12"/>
        <v>1470</v>
      </c>
      <c r="BM10" s="52">
        <v>6</v>
      </c>
      <c r="BN10" s="52">
        <v>2</v>
      </c>
      <c r="BO10" s="52">
        <v>0</v>
      </c>
      <c r="BP10" s="52">
        <v>0</v>
      </c>
      <c r="BQ10" s="52">
        <v>1551</v>
      </c>
      <c r="BR10" s="52">
        <v>0</v>
      </c>
      <c r="BS10" s="52">
        <v>1081</v>
      </c>
      <c r="BT10" s="52">
        <v>57</v>
      </c>
      <c r="BU10" s="53">
        <f t="shared" si="13"/>
        <v>1138</v>
      </c>
      <c r="BV10" s="52">
        <v>213</v>
      </c>
      <c r="BW10" s="52">
        <v>65</v>
      </c>
      <c r="BX10" s="52">
        <v>21</v>
      </c>
      <c r="BY10" s="54">
        <f t="shared" si="14"/>
        <v>77.414965986394563</v>
      </c>
      <c r="BZ10" s="52">
        <v>1789</v>
      </c>
      <c r="CA10" s="53">
        <f t="shared" si="15"/>
        <v>1739</v>
      </c>
      <c r="CB10" s="52">
        <v>31</v>
      </c>
      <c r="CC10" s="52">
        <v>0</v>
      </c>
      <c r="CD10" s="52">
        <v>0</v>
      </c>
      <c r="CE10" s="52">
        <v>0</v>
      </c>
      <c r="CF10" s="52">
        <v>1755</v>
      </c>
      <c r="CG10" s="52">
        <v>0</v>
      </c>
      <c r="CH10" s="52">
        <v>35</v>
      </c>
      <c r="CI10" s="52">
        <v>1690</v>
      </c>
      <c r="CJ10" s="53">
        <f t="shared" si="16"/>
        <v>1725</v>
      </c>
      <c r="CK10" s="52">
        <v>117</v>
      </c>
      <c r="CL10" s="52">
        <v>19</v>
      </c>
      <c r="CM10" s="52">
        <v>0</v>
      </c>
      <c r="CN10" s="54">
        <f t="shared" si="17"/>
        <v>99.19493962047153</v>
      </c>
      <c r="CO10" s="52">
        <v>255</v>
      </c>
      <c r="CP10" s="53">
        <f t="shared" si="18"/>
        <v>253</v>
      </c>
      <c r="CQ10" s="52">
        <v>1</v>
      </c>
      <c r="CR10" s="52">
        <v>0</v>
      </c>
      <c r="CS10" s="52">
        <v>0</v>
      </c>
      <c r="CT10" s="52">
        <v>0</v>
      </c>
      <c r="CU10" s="52">
        <v>254</v>
      </c>
      <c r="CV10" s="52">
        <v>0</v>
      </c>
      <c r="CW10" s="52">
        <v>142</v>
      </c>
      <c r="CX10" s="52">
        <v>106</v>
      </c>
      <c r="CY10" s="53">
        <f t="shared" si="19"/>
        <v>248</v>
      </c>
      <c r="CZ10" s="52">
        <v>5</v>
      </c>
      <c r="DA10" s="52">
        <v>1</v>
      </c>
      <c r="DB10" s="52">
        <v>0</v>
      </c>
      <c r="DC10" s="54">
        <f t="shared" si="20"/>
        <v>98.023715415019765</v>
      </c>
      <c r="DD10" s="52">
        <v>4875</v>
      </c>
      <c r="DE10" s="53">
        <f t="shared" si="21"/>
        <v>4696</v>
      </c>
      <c r="DF10" s="52">
        <v>69</v>
      </c>
      <c r="DG10" s="52">
        <v>4</v>
      </c>
      <c r="DH10" s="52">
        <v>240</v>
      </c>
      <c r="DI10" s="52">
        <v>60</v>
      </c>
      <c r="DJ10" s="52">
        <v>4471</v>
      </c>
      <c r="DK10" s="52">
        <v>2</v>
      </c>
      <c r="DL10" s="52">
        <v>3866</v>
      </c>
      <c r="DM10" s="52">
        <v>299</v>
      </c>
      <c r="DN10" s="53">
        <f t="shared" si="22"/>
        <v>4465</v>
      </c>
      <c r="DO10" s="52">
        <v>53</v>
      </c>
      <c r="DP10" s="52">
        <v>76</v>
      </c>
      <c r="DQ10" s="52">
        <v>28</v>
      </c>
      <c r="DR10" s="54">
        <f t="shared" si="23"/>
        <v>95.080919931856897</v>
      </c>
      <c r="DS10" s="52">
        <v>13790</v>
      </c>
      <c r="DT10" s="52">
        <v>232</v>
      </c>
      <c r="DU10" s="52">
        <v>53</v>
      </c>
      <c r="DV10" s="52">
        <v>436</v>
      </c>
      <c r="DW10" s="52">
        <v>60</v>
      </c>
      <c r="DX10" s="52">
        <v>12939</v>
      </c>
      <c r="DY10" s="52">
        <v>17</v>
      </c>
      <c r="DZ10" s="52">
        <v>8929</v>
      </c>
      <c r="EA10" s="52">
        <v>2154</v>
      </c>
      <c r="EB10" s="52">
        <v>630</v>
      </c>
      <c r="EC10" s="52">
        <v>281</v>
      </c>
      <c r="ED10" s="52">
        <v>188</v>
      </c>
      <c r="EE10" s="52">
        <v>85.1</v>
      </c>
      <c r="EF10" s="52">
        <v>96.4</v>
      </c>
      <c r="EG10" s="59">
        <v>87.7</v>
      </c>
      <c r="EH10" s="40"/>
    </row>
    <row r="11" spans="1:138" x14ac:dyDescent="0.25">
      <c r="A11" s="51" t="s">
        <v>156</v>
      </c>
      <c r="B11" s="52">
        <v>6510</v>
      </c>
      <c r="C11" s="53">
        <f t="shared" si="0"/>
        <v>5680</v>
      </c>
      <c r="D11" s="52">
        <v>175</v>
      </c>
      <c r="E11" s="52">
        <v>177</v>
      </c>
      <c r="F11" s="52">
        <v>207</v>
      </c>
      <c r="G11" s="52">
        <v>2</v>
      </c>
      <c r="H11" s="52">
        <v>6016</v>
      </c>
      <c r="I11" s="52">
        <v>2</v>
      </c>
      <c r="J11" s="52">
        <v>4121</v>
      </c>
      <c r="K11" s="52">
        <v>508</v>
      </c>
      <c r="L11" s="53">
        <f t="shared" si="1"/>
        <v>4838</v>
      </c>
      <c r="M11" s="52">
        <v>491</v>
      </c>
      <c r="N11" s="52">
        <v>185</v>
      </c>
      <c r="O11" s="52">
        <v>291</v>
      </c>
      <c r="P11" s="54">
        <f t="shared" si="2"/>
        <v>85.176056338028175</v>
      </c>
      <c r="Q11" s="52">
        <v>849</v>
      </c>
      <c r="R11" s="53">
        <f t="shared" si="3"/>
        <v>773</v>
      </c>
      <c r="S11" s="52">
        <v>53</v>
      </c>
      <c r="T11" s="52">
        <v>8</v>
      </c>
      <c r="U11" s="52">
        <v>234</v>
      </c>
      <c r="V11" s="52">
        <v>0</v>
      </c>
      <c r="W11" s="52">
        <v>536</v>
      </c>
      <c r="X11" s="52">
        <v>0</v>
      </c>
      <c r="Y11" s="52">
        <v>472</v>
      </c>
      <c r="Z11" s="55">
        <v>0</v>
      </c>
      <c r="AA11" s="56"/>
      <c r="AB11" s="57">
        <f t="shared" si="4"/>
        <v>706</v>
      </c>
      <c r="AC11" s="52">
        <v>20</v>
      </c>
      <c r="AD11" s="52">
        <v>10</v>
      </c>
      <c r="AE11" s="52">
        <v>5</v>
      </c>
      <c r="AF11" s="54">
        <f t="shared" si="5"/>
        <v>91.332470892626134</v>
      </c>
      <c r="AG11" s="52">
        <v>1148</v>
      </c>
      <c r="AH11" s="53">
        <f t="shared" si="6"/>
        <v>1080</v>
      </c>
      <c r="AI11" s="52">
        <v>59</v>
      </c>
      <c r="AJ11" s="52">
        <v>0</v>
      </c>
      <c r="AK11" s="52">
        <v>297</v>
      </c>
      <c r="AL11" s="52">
        <v>0</v>
      </c>
      <c r="AM11" s="52">
        <v>791</v>
      </c>
      <c r="AN11" s="52">
        <v>1</v>
      </c>
      <c r="AO11" s="52">
        <v>720</v>
      </c>
      <c r="AP11" s="52">
        <v>0</v>
      </c>
      <c r="AQ11" s="53">
        <f t="shared" si="7"/>
        <v>1017</v>
      </c>
      <c r="AR11" s="52">
        <v>19</v>
      </c>
      <c r="AS11" s="52">
        <v>7</v>
      </c>
      <c r="AT11" s="52">
        <v>1</v>
      </c>
      <c r="AU11" s="54">
        <f t="shared" si="8"/>
        <v>94.166666666666671</v>
      </c>
      <c r="AV11" s="52">
        <v>1162</v>
      </c>
      <c r="AW11" s="58">
        <f t="shared" si="9"/>
        <v>1064</v>
      </c>
      <c r="AX11" s="52">
        <v>54</v>
      </c>
      <c r="AY11" s="52">
        <v>3</v>
      </c>
      <c r="AZ11" s="52">
        <v>93</v>
      </c>
      <c r="BA11" s="52">
        <v>0</v>
      </c>
      <c r="BB11" s="52">
        <v>1019</v>
      </c>
      <c r="BC11" s="52">
        <v>1</v>
      </c>
      <c r="BD11" s="52">
        <v>903</v>
      </c>
      <c r="BE11" s="52">
        <v>0</v>
      </c>
      <c r="BF11" s="53">
        <f t="shared" si="10"/>
        <v>996</v>
      </c>
      <c r="BG11" s="52">
        <v>65</v>
      </c>
      <c r="BH11" s="52">
        <v>38</v>
      </c>
      <c r="BI11" s="52">
        <v>2</v>
      </c>
      <c r="BJ11" s="54">
        <f t="shared" si="11"/>
        <v>93.609022556390968</v>
      </c>
      <c r="BK11" s="52">
        <v>3815</v>
      </c>
      <c r="BL11" s="53">
        <f t="shared" si="12"/>
        <v>3421</v>
      </c>
      <c r="BM11" s="52">
        <v>70</v>
      </c>
      <c r="BN11" s="52">
        <v>40</v>
      </c>
      <c r="BO11" s="52">
        <v>1</v>
      </c>
      <c r="BP11" s="52">
        <v>0</v>
      </c>
      <c r="BQ11" s="52">
        <v>3320</v>
      </c>
      <c r="BR11" s="52">
        <v>5</v>
      </c>
      <c r="BS11" s="52">
        <v>2551</v>
      </c>
      <c r="BT11" s="52">
        <v>43</v>
      </c>
      <c r="BU11" s="53">
        <f t="shared" si="13"/>
        <v>2595</v>
      </c>
      <c r="BV11" s="52">
        <v>423</v>
      </c>
      <c r="BW11" s="52">
        <v>194</v>
      </c>
      <c r="BX11" s="52">
        <v>85</v>
      </c>
      <c r="BY11" s="54">
        <f t="shared" si="14"/>
        <v>75.855013154048521</v>
      </c>
      <c r="BZ11" s="52">
        <v>2783</v>
      </c>
      <c r="CA11" s="53">
        <f t="shared" si="15"/>
        <v>2716</v>
      </c>
      <c r="CB11" s="52">
        <v>19</v>
      </c>
      <c r="CC11" s="52">
        <v>0</v>
      </c>
      <c r="CD11" s="52">
        <v>8</v>
      </c>
      <c r="CE11" s="52">
        <v>1</v>
      </c>
      <c r="CF11" s="52">
        <v>2756</v>
      </c>
      <c r="CG11" s="52">
        <v>0</v>
      </c>
      <c r="CH11" s="52">
        <v>61</v>
      </c>
      <c r="CI11" s="52">
        <v>2611</v>
      </c>
      <c r="CJ11" s="53">
        <f t="shared" si="16"/>
        <v>2681</v>
      </c>
      <c r="CK11" s="52">
        <v>633</v>
      </c>
      <c r="CL11" s="52">
        <v>40</v>
      </c>
      <c r="CM11" s="52">
        <v>8</v>
      </c>
      <c r="CN11" s="54">
        <f t="shared" si="17"/>
        <v>98.711340206185568</v>
      </c>
      <c r="CO11" s="52">
        <v>425</v>
      </c>
      <c r="CP11" s="53">
        <f t="shared" si="18"/>
        <v>420</v>
      </c>
      <c r="CQ11" s="52">
        <v>3</v>
      </c>
      <c r="CR11" s="52">
        <v>0</v>
      </c>
      <c r="CS11" s="52">
        <v>0</v>
      </c>
      <c r="CT11" s="52">
        <v>0</v>
      </c>
      <c r="CU11" s="52">
        <v>422</v>
      </c>
      <c r="CV11" s="52">
        <v>0</v>
      </c>
      <c r="CW11" s="52">
        <v>122</v>
      </c>
      <c r="CX11" s="52">
        <v>297</v>
      </c>
      <c r="CY11" s="53">
        <f t="shared" si="19"/>
        <v>419</v>
      </c>
      <c r="CZ11" s="52">
        <v>2</v>
      </c>
      <c r="DA11" s="52">
        <v>2</v>
      </c>
      <c r="DB11" s="52">
        <v>0</v>
      </c>
      <c r="DC11" s="54">
        <f t="shared" si="20"/>
        <v>99.761904761904759</v>
      </c>
      <c r="DD11" s="52">
        <v>11215</v>
      </c>
      <c r="DE11" s="53">
        <f t="shared" si="21"/>
        <v>10864</v>
      </c>
      <c r="DF11" s="52">
        <v>144</v>
      </c>
      <c r="DG11" s="52">
        <v>34</v>
      </c>
      <c r="DH11" s="52">
        <v>926</v>
      </c>
      <c r="DI11" s="52">
        <v>66</v>
      </c>
      <c r="DJ11" s="52">
        <v>10172</v>
      </c>
      <c r="DK11" s="52">
        <v>1</v>
      </c>
      <c r="DL11" s="52">
        <v>9465</v>
      </c>
      <c r="DM11" s="52">
        <v>342</v>
      </c>
      <c r="DN11" s="53">
        <f t="shared" si="22"/>
        <v>10799</v>
      </c>
      <c r="DO11" s="52">
        <v>210</v>
      </c>
      <c r="DP11" s="52">
        <v>115</v>
      </c>
      <c r="DQ11" s="52">
        <v>57</v>
      </c>
      <c r="DR11" s="54">
        <f t="shared" si="23"/>
        <v>99.401693667157588</v>
      </c>
      <c r="DS11" s="52">
        <v>27907</v>
      </c>
      <c r="DT11" s="52">
        <v>577</v>
      </c>
      <c r="DU11" s="52">
        <v>262</v>
      </c>
      <c r="DV11" s="52">
        <v>1766</v>
      </c>
      <c r="DW11" s="52">
        <v>69</v>
      </c>
      <c r="DX11" s="52">
        <v>25032</v>
      </c>
      <c r="DY11" s="52">
        <v>10</v>
      </c>
      <c r="DZ11" s="52">
        <v>18415</v>
      </c>
      <c r="EA11" s="52">
        <v>3801</v>
      </c>
      <c r="EB11" s="52">
        <v>1863</v>
      </c>
      <c r="EC11" s="52">
        <v>591</v>
      </c>
      <c r="ED11" s="52">
        <v>449</v>
      </c>
      <c r="EE11" s="52">
        <v>87.8</v>
      </c>
      <c r="EF11" s="52">
        <v>95.7</v>
      </c>
      <c r="EG11" s="59">
        <v>90.9</v>
      </c>
      <c r="EH11" s="40"/>
    </row>
    <row r="12" spans="1:138" x14ac:dyDescent="0.25">
      <c r="A12" s="51" t="s">
        <v>157</v>
      </c>
      <c r="B12" s="52">
        <v>10824</v>
      </c>
      <c r="C12" s="53">
        <f t="shared" si="0"/>
        <v>6091</v>
      </c>
      <c r="D12" s="52">
        <v>3179</v>
      </c>
      <c r="E12" s="52">
        <v>435</v>
      </c>
      <c r="F12" s="52">
        <v>28</v>
      </c>
      <c r="G12" s="52">
        <v>1</v>
      </c>
      <c r="H12" s="52">
        <v>6983</v>
      </c>
      <c r="I12" s="52">
        <v>774</v>
      </c>
      <c r="J12" s="52">
        <v>4367</v>
      </c>
      <c r="K12" s="52">
        <v>16</v>
      </c>
      <c r="L12" s="53">
        <f t="shared" si="1"/>
        <v>4412</v>
      </c>
      <c r="M12" s="52">
        <v>2037</v>
      </c>
      <c r="N12" s="52">
        <v>175</v>
      </c>
      <c r="O12" s="52">
        <v>170</v>
      </c>
      <c r="P12" s="54">
        <f t="shared" si="2"/>
        <v>72.434739780003284</v>
      </c>
      <c r="Q12" s="52">
        <v>2212</v>
      </c>
      <c r="R12" s="53">
        <f t="shared" si="3"/>
        <v>1231</v>
      </c>
      <c r="S12" s="52">
        <v>933</v>
      </c>
      <c r="T12" s="52">
        <v>14</v>
      </c>
      <c r="U12" s="52">
        <v>222</v>
      </c>
      <c r="V12" s="52">
        <v>0</v>
      </c>
      <c r="W12" s="52">
        <v>997</v>
      </c>
      <c r="X12" s="52">
        <v>32</v>
      </c>
      <c r="Y12" s="52">
        <v>924</v>
      </c>
      <c r="Z12" s="55">
        <v>0</v>
      </c>
      <c r="AA12" s="56"/>
      <c r="AB12" s="57">
        <f t="shared" si="4"/>
        <v>1146</v>
      </c>
      <c r="AC12" s="52">
        <v>79</v>
      </c>
      <c r="AD12" s="52">
        <v>2</v>
      </c>
      <c r="AE12" s="52">
        <v>0</v>
      </c>
      <c r="AF12" s="54">
        <f t="shared" si="5"/>
        <v>93.095044679122665</v>
      </c>
      <c r="AG12" s="52">
        <v>6300</v>
      </c>
      <c r="AH12" s="53">
        <f t="shared" si="6"/>
        <v>3597</v>
      </c>
      <c r="AI12" s="52">
        <v>2393</v>
      </c>
      <c r="AJ12" s="52">
        <v>145</v>
      </c>
      <c r="AK12" s="52">
        <v>723</v>
      </c>
      <c r="AL12" s="52">
        <v>0</v>
      </c>
      <c r="AM12" s="52">
        <v>2854</v>
      </c>
      <c r="AN12" s="52">
        <v>114</v>
      </c>
      <c r="AO12" s="52">
        <v>2463</v>
      </c>
      <c r="AP12" s="52">
        <v>0</v>
      </c>
      <c r="AQ12" s="53">
        <f t="shared" si="7"/>
        <v>3186</v>
      </c>
      <c r="AR12" s="52">
        <v>344</v>
      </c>
      <c r="AS12" s="52">
        <v>33</v>
      </c>
      <c r="AT12" s="52">
        <v>18</v>
      </c>
      <c r="AU12" s="54">
        <f t="shared" si="8"/>
        <v>88.573811509591323</v>
      </c>
      <c r="AV12" s="52">
        <v>1620</v>
      </c>
      <c r="AW12" s="58">
        <f t="shared" si="9"/>
        <v>1051</v>
      </c>
      <c r="AX12" s="52">
        <v>479</v>
      </c>
      <c r="AY12" s="52">
        <v>17</v>
      </c>
      <c r="AZ12" s="52">
        <v>373</v>
      </c>
      <c r="BA12" s="52">
        <v>0</v>
      </c>
      <c r="BB12" s="52">
        <v>712</v>
      </c>
      <c r="BC12" s="52">
        <v>62</v>
      </c>
      <c r="BD12" s="52">
        <v>571</v>
      </c>
      <c r="BE12" s="52">
        <v>0</v>
      </c>
      <c r="BF12" s="53">
        <f t="shared" si="10"/>
        <v>944</v>
      </c>
      <c r="BG12" s="52">
        <v>135</v>
      </c>
      <c r="BH12" s="52">
        <v>6</v>
      </c>
      <c r="BI12" s="52">
        <v>5</v>
      </c>
      <c r="BJ12" s="54">
        <f t="shared" si="11"/>
        <v>89.819219790675547</v>
      </c>
      <c r="BK12" s="52">
        <v>26350</v>
      </c>
      <c r="BL12" s="53">
        <f t="shared" si="12"/>
        <v>7963</v>
      </c>
      <c r="BM12" s="52">
        <v>11880</v>
      </c>
      <c r="BN12" s="52">
        <v>950</v>
      </c>
      <c r="BO12" s="52">
        <v>0</v>
      </c>
      <c r="BP12" s="52">
        <v>0</v>
      </c>
      <c r="BQ12" s="52">
        <v>13291</v>
      </c>
      <c r="BR12" s="52">
        <v>4649</v>
      </c>
      <c r="BS12" s="52">
        <v>4812</v>
      </c>
      <c r="BT12" s="52">
        <v>549</v>
      </c>
      <c r="BU12" s="53">
        <f t="shared" si="13"/>
        <v>5361</v>
      </c>
      <c r="BV12" s="52">
        <v>6980</v>
      </c>
      <c r="BW12" s="52">
        <v>488</v>
      </c>
      <c r="BX12" s="52">
        <v>420</v>
      </c>
      <c r="BY12" s="54">
        <f t="shared" si="14"/>
        <v>67.323872912219016</v>
      </c>
      <c r="BZ12" s="52">
        <v>4197</v>
      </c>
      <c r="CA12" s="53">
        <f t="shared" si="15"/>
        <v>3908</v>
      </c>
      <c r="CB12" s="52">
        <v>211</v>
      </c>
      <c r="CC12" s="52">
        <v>1</v>
      </c>
      <c r="CD12" s="52">
        <v>0</v>
      </c>
      <c r="CE12" s="52">
        <v>1</v>
      </c>
      <c r="CF12" s="52">
        <v>3985</v>
      </c>
      <c r="CG12" s="52">
        <v>14</v>
      </c>
      <c r="CH12" s="52">
        <v>196</v>
      </c>
      <c r="CI12" s="52">
        <v>3646</v>
      </c>
      <c r="CJ12" s="53">
        <f t="shared" si="16"/>
        <v>3843</v>
      </c>
      <c r="CK12" s="52">
        <v>296</v>
      </c>
      <c r="CL12" s="52">
        <v>63</v>
      </c>
      <c r="CM12" s="52">
        <v>0</v>
      </c>
      <c r="CN12" s="54">
        <f t="shared" si="17"/>
        <v>98.336745138178088</v>
      </c>
      <c r="CO12" s="52">
        <v>603</v>
      </c>
      <c r="CP12" s="53">
        <f t="shared" si="18"/>
        <v>578</v>
      </c>
      <c r="CQ12" s="52">
        <v>22</v>
      </c>
      <c r="CR12" s="52">
        <v>0</v>
      </c>
      <c r="CS12" s="52">
        <v>0</v>
      </c>
      <c r="CT12" s="52">
        <v>0</v>
      </c>
      <c r="CU12" s="52">
        <v>580</v>
      </c>
      <c r="CV12" s="52">
        <v>2</v>
      </c>
      <c r="CW12" s="52">
        <v>509</v>
      </c>
      <c r="CX12" s="52">
        <v>63</v>
      </c>
      <c r="CY12" s="53">
        <f t="shared" si="19"/>
        <v>572</v>
      </c>
      <c r="CZ12" s="52">
        <v>9</v>
      </c>
      <c r="DA12" s="52">
        <v>1</v>
      </c>
      <c r="DB12" s="52">
        <v>0</v>
      </c>
      <c r="DC12" s="54">
        <f t="shared" si="20"/>
        <v>98.961937716262966</v>
      </c>
      <c r="DD12" s="52">
        <v>14872</v>
      </c>
      <c r="DE12" s="53">
        <f t="shared" si="21"/>
        <v>12907</v>
      </c>
      <c r="DF12" s="52">
        <v>995</v>
      </c>
      <c r="DG12" s="52">
        <v>210</v>
      </c>
      <c r="DH12" s="52">
        <v>1522</v>
      </c>
      <c r="DI12" s="52">
        <v>406</v>
      </c>
      <c r="DJ12" s="52">
        <v>12255</v>
      </c>
      <c r="DK12" s="52">
        <v>452</v>
      </c>
      <c r="DL12" s="52">
        <v>10203</v>
      </c>
      <c r="DM12" s="52">
        <v>977</v>
      </c>
      <c r="DN12" s="53">
        <f t="shared" si="22"/>
        <v>13108</v>
      </c>
      <c r="DO12" s="52">
        <v>1283</v>
      </c>
      <c r="DP12" s="52">
        <v>170</v>
      </c>
      <c r="DQ12" s="52">
        <v>138</v>
      </c>
      <c r="DR12" s="54">
        <f t="shared" si="23"/>
        <v>101.55729449136129</v>
      </c>
      <c r="DS12" s="52">
        <v>66978</v>
      </c>
      <c r="DT12" s="52">
        <v>20092</v>
      </c>
      <c r="DU12" s="52">
        <v>1772</v>
      </c>
      <c r="DV12" s="52">
        <v>2868</v>
      </c>
      <c r="DW12" s="52">
        <v>408</v>
      </c>
      <c r="DX12" s="52">
        <v>41657</v>
      </c>
      <c r="DY12" s="52">
        <v>6099</v>
      </c>
      <c r="DZ12" s="52">
        <v>24045</v>
      </c>
      <c r="EA12" s="52">
        <v>5251</v>
      </c>
      <c r="EB12" s="52">
        <v>11163</v>
      </c>
      <c r="EC12" s="52">
        <v>938</v>
      </c>
      <c r="ED12" s="52">
        <v>751</v>
      </c>
      <c r="EE12" s="52">
        <v>78.900000000000006</v>
      </c>
      <c r="EF12" s="52">
        <v>81.599999999999994</v>
      </c>
      <c r="EG12" s="59">
        <v>84.6</v>
      </c>
      <c r="EH12" s="40"/>
    </row>
    <row r="13" spans="1:138" x14ac:dyDescent="0.25">
      <c r="A13" s="51" t="s">
        <v>158</v>
      </c>
      <c r="B13" s="52">
        <v>3208</v>
      </c>
      <c r="C13" s="53">
        <f t="shared" si="0"/>
        <v>2482</v>
      </c>
      <c r="D13" s="52">
        <v>360</v>
      </c>
      <c r="E13" s="52">
        <v>77</v>
      </c>
      <c r="F13" s="52">
        <v>3</v>
      </c>
      <c r="G13" s="52">
        <v>0</v>
      </c>
      <c r="H13" s="52">
        <v>2690</v>
      </c>
      <c r="I13" s="52">
        <v>70</v>
      </c>
      <c r="J13" s="52">
        <v>1915</v>
      </c>
      <c r="K13" s="52">
        <v>6</v>
      </c>
      <c r="L13" s="53">
        <f t="shared" si="1"/>
        <v>1924</v>
      </c>
      <c r="M13" s="52">
        <v>422</v>
      </c>
      <c r="N13" s="52">
        <v>72</v>
      </c>
      <c r="O13" s="52">
        <v>147</v>
      </c>
      <c r="P13" s="54">
        <f t="shared" si="2"/>
        <v>77.518130539887181</v>
      </c>
      <c r="Q13" s="52">
        <v>1102</v>
      </c>
      <c r="R13" s="53">
        <f t="shared" si="3"/>
        <v>898</v>
      </c>
      <c r="S13" s="52">
        <v>119</v>
      </c>
      <c r="T13" s="52">
        <v>14</v>
      </c>
      <c r="U13" s="52">
        <v>7</v>
      </c>
      <c r="V13" s="52">
        <v>0</v>
      </c>
      <c r="W13" s="52">
        <v>911</v>
      </c>
      <c r="X13" s="52">
        <v>52</v>
      </c>
      <c r="Y13" s="52">
        <v>805</v>
      </c>
      <c r="Z13" s="55">
        <v>0</v>
      </c>
      <c r="AA13" s="56"/>
      <c r="AB13" s="57">
        <f t="shared" si="4"/>
        <v>812</v>
      </c>
      <c r="AC13" s="52">
        <v>80</v>
      </c>
      <c r="AD13" s="52">
        <v>10</v>
      </c>
      <c r="AE13" s="52">
        <v>9</v>
      </c>
      <c r="AF13" s="54">
        <f t="shared" si="5"/>
        <v>90.423162583518931</v>
      </c>
      <c r="AG13" s="52">
        <v>1867</v>
      </c>
      <c r="AH13" s="53">
        <f t="shared" si="6"/>
        <v>1588</v>
      </c>
      <c r="AI13" s="52">
        <v>144</v>
      </c>
      <c r="AJ13" s="52">
        <v>53</v>
      </c>
      <c r="AK13" s="52">
        <v>5</v>
      </c>
      <c r="AL13" s="52">
        <v>0</v>
      </c>
      <c r="AM13" s="52">
        <v>1547</v>
      </c>
      <c r="AN13" s="52">
        <v>29</v>
      </c>
      <c r="AO13" s="52">
        <v>1392</v>
      </c>
      <c r="AP13" s="52">
        <v>0</v>
      </c>
      <c r="AQ13" s="53">
        <f t="shared" si="7"/>
        <v>1397</v>
      </c>
      <c r="AR13" s="52">
        <v>94</v>
      </c>
      <c r="AS13" s="52">
        <v>19</v>
      </c>
      <c r="AT13" s="52">
        <v>34</v>
      </c>
      <c r="AU13" s="54">
        <f t="shared" si="8"/>
        <v>87.97229219143577</v>
      </c>
      <c r="AV13" s="52">
        <v>920</v>
      </c>
      <c r="AW13" s="58">
        <f t="shared" si="9"/>
        <v>742</v>
      </c>
      <c r="AX13" s="52">
        <v>98</v>
      </c>
      <c r="AY13" s="52">
        <v>15</v>
      </c>
      <c r="AZ13" s="52">
        <v>90</v>
      </c>
      <c r="BA13" s="52">
        <v>0</v>
      </c>
      <c r="BB13" s="52">
        <v>634</v>
      </c>
      <c r="BC13" s="52">
        <v>27</v>
      </c>
      <c r="BD13" s="52">
        <v>536</v>
      </c>
      <c r="BE13" s="52">
        <v>0</v>
      </c>
      <c r="BF13" s="53">
        <f t="shared" si="10"/>
        <v>626</v>
      </c>
      <c r="BG13" s="52">
        <v>53</v>
      </c>
      <c r="BH13" s="52">
        <v>23</v>
      </c>
      <c r="BI13" s="52">
        <v>15</v>
      </c>
      <c r="BJ13" s="54">
        <f t="shared" si="11"/>
        <v>84.366576819407015</v>
      </c>
      <c r="BK13" s="52">
        <v>2427</v>
      </c>
      <c r="BL13" s="53">
        <f t="shared" si="12"/>
        <v>1816</v>
      </c>
      <c r="BM13" s="52">
        <v>113</v>
      </c>
      <c r="BN13" s="52">
        <v>22</v>
      </c>
      <c r="BO13" s="52">
        <v>7</v>
      </c>
      <c r="BP13" s="52">
        <v>0</v>
      </c>
      <c r="BQ13" s="52">
        <v>1971</v>
      </c>
      <c r="BR13" s="52">
        <v>267</v>
      </c>
      <c r="BS13" s="52">
        <v>723</v>
      </c>
      <c r="BT13" s="52">
        <v>481</v>
      </c>
      <c r="BU13" s="53">
        <f t="shared" si="13"/>
        <v>1211</v>
      </c>
      <c r="BV13" s="52">
        <v>555</v>
      </c>
      <c r="BW13" s="52">
        <v>152</v>
      </c>
      <c r="BX13" s="52">
        <v>57</v>
      </c>
      <c r="BY13" s="54">
        <f t="shared" si="14"/>
        <v>66.68502202643171</v>
      </c>
      <c r="BZ13" s="52">
        <v>980</v>
      </c>
      <c r="CA13" s="53">
        <f t="shared" si="15"/>
        <v>915</v>
      </c>
      <c r="CB13" s="52">
        <v>27</v>
      </c>
      <c r="CC13" s="52">
        <v>0</v>
      </c>
      <c r="CD13" s="52">
        <v>0</v>
      </c>
      <c r="CE13" s="52">
        <v>0</v>
      </c>
      <c r="CF13" s="52">
        <v>951</v>
      </c>
      <c r="CG13" s="52">
        <v>0</v>
      </c>
      <c r="CH13" s="52">
        <v>0</v>
      </c>
      <c r="CI13" s="52">
        <v>887</v>
      </c>
      <c r="CJ13" s="53">
        <f t="shared" si="16"/>
        <v>887</v>
      </c>
      <c r="CK13" s="52">
        <v>194</v>
      </c>
      <c r="CL13" s="52">
        <v>37</v>
      </c>
      <c r="CM13" s="52">
        <v>1</v>
      </c>
      <c r="CN13" s="54">
        <f t="shared" si="17"/>
        <v>96.939890710382514</v>
      </c>
      <c r="CO13" s="52">
        <v>313</v>
      </c>
      <c r="CP13" s="53">
        <f t="shared" si="18"/>
        <v>299</v>
      </c>
      <c r="CQ13" s="52">
        <v>6</v>
      </c>
      <c r="CR13" s="52">
        <v>0</v>
      </c>
      <c r="CS13" s="52">
        <v>0</v>
      </c>
      <c r="CT13" s="52">
        <v>0</v>
      </c>
      <c r="CU13" s="52">
        <v>304</v>
      </c>
      <c r="CV13" s="52">
        <v>3</v>
      </c>
      <c r="CW13" s="52">
        <v>35</v>
      </c>
      <c r="CX13" s="52">
        <v>260</v>
      </c>
      <c r="CY13" s="53">
        <f t="shared" si="19"/>
        <v>295</v>
      </c>
      <c r="CZ13" s="52">
        <v>4</v>
      </c>
      <c r="DA13" s="52">
        <v>4</v>
      </c>
      <c r="DB13" s="52">
        <v>1</v>
      </c>
      <c r="DC13" s="54">
        <f t="shared" si="20"/>
        <v>98.662207357859529</v>
      </c>
      <c r="DD13" s="52">
        <v>7515</v>
      </c>
      <c r="DE13" s="53">
        <f t="shared" si="21"/>
        <v>7154</v>
      </c>
      <c r="DF13" s="52">
        <v>137</v>
      </c>
      <c r="DG13" s="52">
        <v>16</v>
      </c>
      <c r="DH13" s="52">
        <v>309</v>
      </c>
      <c r="DI13" s="52">
        <v>116</v>
      </c>
      <c r="DJ13" s="52">
        <v>6979</v>
      </c>
      <c r="DK13" s="52">
        <v>30</v>
      </c>
      <c r="DL13" s="52">
        <v>6266</v>
      </c>
      <c r="DM13" s="52">
        <v>246</v>
      </c>
      <c r="DN13" s="53">
        <f t="shared" si="22"/>
        <v>6937</v>
      </c>
      <c r="DO13" s="52">
        <v>161</v>
      </c>
      <c r="DP13" s="52">
        <v>113</v>
      </c>
      <c r="DQ13" s="52">
        <v>65</v>
      </c>
      <c r="DR13" s="54">
        <f t="shared" si="23"/>
        <v>96.966731898238748</v>
      </c>
      <c r="DS13" s="52">
        <v>18332</v>
      </c>
      <c r="DT13" s="52">
        <v>1004</v>
      </c>
      <c r="DU13" s="52">
        <v>197</v>
      </c>
      <c r="DV13" s="52">
        <v>421</v>
      </c>
      <c r="DW13" s="52">
        <v>116</v>
      </c>
      <c r="DX13" s="52">
        <v>15987</v>
      </c>
      <c r="DY13" s="52">
        <v>478</v>
      </c>
      <c r="DZ13" s="52">
        <v>11672</v>
      </c>
      <c r="EA13" s="52">
        <v>1880</v>
      </c>
      <c r="EB13" s="52">
        <v>1563</v>
      </c>
      <c r="EC13" s="52">
        <v>430</v>
      </c>
      <c r="ED13" s="52">
        <v>329</v>
      </c>
      <c r="EE13" s="52">
        <v>82.9</v>
      </c>
      <c r="EF13" s="52">
        <v>89.7</v>
      </c>
      <c r="EG13" s="59">
        <v>89.9</v>
      </c>
      <c r="EH13" s="40"/>
    </row>
    <row r="14" spans="1:138" x14ac:dyDescent="0.25">
      <c r="A14" s="51" t="s">
        <v>159</v>
      </c>
      <c r="B14" s="52">
        <v>6297</v>
      </c>
      <c r="C14" s="53">
        <f t="shared" si="0"/>
        <v>5455</v>
      </c>
      <c r="D14" s="52">
        <v>343</v>
      </c>
      <c r="E14" s="52">
        <v>176</v>
      </c>
      <c r="F14" s="52">
        <v>1874</v>
      </c>
      <c r="G14" s="52">
        <v>16</v>
      </c>
      <c r="H14" s="52">
        <v>3833</v>
      </c>
      <c r="I14" s="52">
        <v>125</v>
      </c>
      <c r="J14" s="52">
        <v>2728</v>
      </c>
      <c r="K14" s="52">
        <v>14</v>
      </c>
      <c r="L14" s="53">
        <f t="shared" si="1"/>
        <v>4632</v>
      </c>
      <c r="M14" s="52">
        <v>678</v>
      </c>
      <c r="N14" s="52">
        <v>58</v>
      </c>
      <c r="O14" s="52">
        <v>140</v>
      </c>
      <c r="P14" s="54">
        <f t="shared" si="2"/>
        <v>84.912923923006417</v>
      </c>
      <c r="Q14" s="52">
        <v>594</v>
      </c>
      <c r="R14" s="53">
        <f t="shared" si="3"/>
        <v>494</v>
      </c>
      <c r="S14" s="52">
        <v>79</v>
      </c>
      <c r="T14" s="52">
        <v>8</v>
      </c>
      <c r="U14" s="52">
        <v>185</v>
      </c>
      <c r="V14" s="52">
        <v>1</v>
      </c>
      <c r="W14" s="52">
        <v>313</v>
      </c>
      <c r="X14" s="52">
        <v>8</v>
      </c>
      <c r="Y14" s="52">
        <v>278</v>
      </c>
      <c r="Z14" s="55">
        <v>2</v>
      </c>
      <c r="AA14" s="56"/>
      <c r="AB14" s="57">
        <f t="shared" si="4"/>
        <v>466</v>
      </c>
      <c r="AC14" s="52">
        <v>41</v>
      </c>
      <c r="AD14" s="52">
        <v>5</v>
      </c>
      <c r="AE14" s="52">
        <v>0</v>
      </c>
      <c r="AF14" s="54">
        <f t="shared" si="5"/>
        <v>94.331983805668017</v>
      </c>
      <c r="AG14" s="52">
        <v>2023</v>
      </c>
      <c r="AH14" s="53">
        <f t="shared" si="6"/>
        <v>1852</v>
      </c>
      <c r="AI14" s="52">
        <v>85</v>
      </c>
      <c r="AJ14" s="52">
        <v>18</v>
      </c>
      <c r="AK14" s="52">
        <v>557</v>
      </c>
      <c r="AL14" s="52">
        <v>0</v>
      </c>
      <c r="AM14" s="52">
        <v>1306</v>
      </c>
      <c r="AN14" s="52">
        <v>48</v>
      </c>
      <c r="AO14" s="52">
        <v>1175</v>
      </c>
      <c r="AP14" s="52">
        <v>0</v>
      </c>
      <c r="AQ14" s="53">
        <f t="shared" si="7"/>
        <v>1732</v>
      </c>
      <c r="AR14" s="52">
        <v>136</v>
      </c>
      <c r="AS14" s="52">
        <v>13</v>
      </c>
      <c r="AT14" s="52">
        <v>7</v>
      </c>
      <c r="AU14" s="54">
        <f t="shared" si="8"/>
        <v>93.520518358531319</v>
      </c>
      <c r="AV14" s="52">
        <v>1062</v>
      </c>
      <c r="AW14" s="58">
        <f t="shared" si="9"/>
        <v>962</v>
      </c>
      <c r="AX14" s="52">
        <v>71</v>
      </c>
      <c r="AY14" s="52">
        <v>6</v>
      </c>
      <c r="AZ14" s="52">
        <v>363</v>
      </c>
      <c r="BA14" s="52">
        <v>0</v>
      </c>
      <c r="BB14" s="52">
        <v>624</v>
      </c>
      <c r="BC14" s="52">
        <v>19</v>
      </c>
      <c r="BD14" s="52">
        <v>549</v>
      </c>
      <c r="BE14" s="52">
        <v>0</v>
      </c>
      <c r="BF14" s="53">
        <f t="shared" si="10"/>
        <v>912</v>
      </c>
      <c r="BG14" s="52">
        <v>100</v>
      </c>
      <c r="BH14" s="52">
        <v>4</v>
      </c>
      <c r="BI14" s="52">
        <v>0</v>
      </c>
      <c r="BJ14" s="54">
        <f t="shared" si="11"/>
        <v>94.802494802494806</v>
      </c>
      <c r="BK14" s="52">
        <v>2747</v>
      </c>
      <c r="BL14" s="53">
        <f t="shared" si="12"/>
        <v>2584</v>
      </c>
      <c r="BM14" s="52">
        <v>88</v>
      </c>
      <c r="BN14" s="52">
        <v>10</v>
      </c>
      <c r="BO14" s="52">
        <v>1</v>
      </c>
      <c r="BP14" s="52">
        <v>0</v>
      </c>
      <c r="BQ14" s="52">
        <v>2644</v>
      </c>
      <c r="BR14" s="52">
        <v>4</v>
      </c>
      <c r="BS14" s="52">
        <v>1632</v>
      </c>
      <c r="BT14" s="52">
        <v>203</v>
      </c>
      <c r="BU14" s="53">
        <f t="shared" si="13"/>
        <v>1836</v>
      </c>
      <c r="BV14" s="52">
        <v>738</v>
      </c>
      <c r="BW14" s="52">
        <v>37</v>
      </c>
      <c r="BX14" s="52">
        <v>24</v>
      </c>
      <c r="BY14" s="54">
        <f t="shared" si="14"/>
        <v>71.05263157894737</v>
      </c>
      <c r="BZ14" s="52">
        <v>2778</v>
      </c>
      <c r="CA14" s="53">
        <f t="shared" si="15"/>
        <v>2711</v>
      </c>
      <c r="CB14" s="52">
        <v>16</v>
      </c>
      <c r="CC14" s="52">
        <v>1</v>
      </c>
      <c r="CD14" s="52">
        <v>0</v>
      </c>
      <c r="CE14" s="52">
        <v>1</v>
      </c>
      <c r="CF14" s="52">
        <v>2742</v>
      </c>
      <c r="CG14" s="52">
        <v>1</v>
      </c>
      <c r="CH14" s="52">
        <v>527</v>
      </c>
      <c r="CI14" s="52">
        <v>2129</v>
      </c>
      <c r="CJ14" s="53">
        <f t="shared" si="16"/>
        <v>2657</v>
      </c>
      <c r="CK14" s="52">
        <v>41</v>
      </c>
      <c r="CL14" s="52">
        <v>48</v>
      </c>
      <c r="CM14" s="52">
        <v>1</v>
      </c>
      <c r="CN14" s="54">
        <f t="shared" si="17"/>
        <v>98.008115086683873</v>
      </c>
      <c r="CO14" s="52">
        <v>304</v>
      </c>
      <c r="CP14" s="53">
        <f t="shared" si="18"/>
        <v>296</v>
      </c>
      <c r="CQ14" s="52">
        <v>2</v>
      </c>
      <c r="CR14" s="52">
        <v>0</v>
      </c>
      <c r="CS14" s="52">
        <v>0</v>
      </c>
      <c r="CT14" s="52">
        <v>0</v>
      </c>
      <c r="CU14" s="52">
        <v>302</v>
      </c>
      <c r="CV14" s="52">
        <v>0</v>
      </c>
      <c r="CW14" s="52">
        <v>105</v>
      </c>
      <c r="CX14" s="52">
        <v>188</v>
      </c>
      <c r="CY14" s="53">
        <f t="shared" si="19"/>
        <v>293</v>
      </c>
      <c r="CZ14" s="52">
        <v>5</v>
      </c>
      <c r="DA14" s="52">
        <v>6</v>
      </c>
      <c r="DB14" s="52">
        <v>0</v>
      </c>
      <c r="DC14" s="54">
        <f t="shared" si="20"/>
        <v>98.986486486486484</v>
      </c>
      <c r="DD14" s="52">
        <v>11393</v>
      </c>
      <c r="DE14" s="53">
        <f t="shared" si="21"/>
        <v>10161</v>
      </c>
      <c r="DF14" s="52">
        <v>617</v>
      </c>
      <c r="DG14" s="52">
        <v>114</v>
      </c>
      <c r="DH14" s="52">
        <v>1335</v>
      </c>
      <c r="DI14" s="52">
        <v>524</v>
      </c>
      <c r="DJ14" s="52">
        <v>9103</v>
      </c>
      <c r="DK14" s="52">
        <v>37</v>
      </c>
      <c r="DL14" s="52">
        <v>5457</v>
      </c>
      <c r="DM14" s="52">
        <v>2291</v>
      </c>
      <c r="DN14" s="53">
        <f t="shared" si="22"/>
        <v>9607</v>
      </c>
      <c r="DO14" s="52">
        <v>981</v>
      </c>
      <c r="DP14" s="52">
        <v>288</v>
      </c>
      <c r="DQ14" s="52">
        <v>176</v>
      </c>
      <c r="DR14" s="54">
        <f t="shared" si="23"/>
        <v>94.54778073024309</v>
      </c>
      <c r="DS14" s="52">
        <v>27198</v>
      </c>
      <c r="DT14" s="52">
        <v>1301</v>
      </c>
      <c r="DU14" s="52">
        <v>333</v>
      </c>
      <c r="DV14" s="52">
        <v>4315</v>
      </c>
      <c r="DW14" s="52">
        <v>542</v>
      </c>
      <c r="DX14" s="52">
        <v>20867</v>
      </c>
      <c r="DY14" s="52">
        <v>242</v>
      </c>
      <c r="DZ14" s="52">
        <v>12451</v>
      </c>
      <c r="EA14" s="52">
        <v>4827</v>
      </c>
      <c r="EB14" s="52">
        <v>2720</v>
      </c>
      <c r="EC14" s="52">
        <v>459</v>
      </c>
      <c r="ED14" s="52">
        <v>348</v>
      </c>
      <c r="EE14" s="52">
        <v>84.2</v>
      </c>
      <c r="EF14" s="52">
        <v>93.6</v>
      </c>
      <c r="EG14" s="59">
        <v>85.7</v>
      </c>
      <c r="EH14" s="40"/>
    </row>
    <row r="15" spans="1:138" ht="15.75" thickBot="1" x14ac:dyDescent="0.3">
      <c r="A15" s="60" t="s">
        <v>160</v>
      </c>
      <c r="B15" s="61">
        <v>5025</v>
      </c>
      <c r="C15" s="53">
        <f t="shared" si="0"/>
        <v>3713</v>
      </c>
      <c r="D15" s="61">
        <v>506</v>
      </c>
      <c r="E15" s="61">
        <v>190</v>
      </c>
      <c r="F15" s="61">
        <v>68</v>
      </c>
      <c r="G15" s="61">
        <v>0</v>
      </c>
      <c r="H15" s="61">
        <v>4185</v>
      </c>
      <c r="I15" s="61">
        <v>416</v>
      </c>
      <c r="J15" s="61">
        <v>2899</v>
      </c>
      <c r="K15" s="61">
        <v>34</v>
      </c>
      <c r="L15" s="53">
        <f t="shared" si="1"/>
        <v>3001</v>
      </c>
      <c r="M15" s="61">
        <v>960</v>
      </c>
      <c r="N15" s="61">
        <v>45</v>
      </c>
      <c r="O15" s="61">
        <v>155</v>
      </c>
      <c r="P15" s="54">
        <f t="shared" si="2"/>
        <v>80.824131430110427</v>
      </c>
      <c r="Q15" s="61">
        <v>1121</v>
      </c>
      <c r="R15" s="53">
        <f t="shared" si="3"/>
        <v>949</v>
      </c>
      <c r="S15" s="61">
        <v>68</v>
      </c>
      <c r="T15" s="61">
        <v>28</v>
      </c>
      <c r="U15" s="61">
        <v>103</v>
      </c>
      <c r="V15" s="61">
        <v>0</v>
      </c>
      <c r="W15" s="61">
        <v>901</v>
      </c>
      <c r="X15" s="61">
        <v>49</v>
      </c>
      <c r="Y15" s="61">
        <v>759</v>
      </c>
      <c r="Z15" s="62">
        <v>0</v>
      </c>
      <c r="AA15" s="63"/>
      <c r="AB15" s="57">
        <f t="shared" si="4"/>
        <v>862</v>
      </c>
      <c r="AC15" s="61">
        <v>113</v>
      </c>
      <c r="AD15" s="61">
        <v>23</v>
      </c>
      <c r="AE15" s="61">
        <v>4</v>
      </c>
      <c r="AF15" s="54">
        <f t="shared" si="5"/>
        <v>90.832455216016854</v>
      </c>
      <c r="AG15" s="61">
        <v>1767</v>
      </c>
      <c r="AH15" s="53">
        <f t="shared" si="6"/>
        <v>1569</v>
      </c>
      <c r="AI15" s="61">
        <v>78</v>
      </c>
      <c r="AJ15" s="61">
        <v>41</v>
      </c>
      <c r="AK15" s="61">
        <v>213</v>
      </c>
      <c r="AL15" s="61">
        <v>2</v>
      </c>
      <c r="AM15" s="61">
        <v>1408</v>
      </c>
      <c r="AN15" s="61">
        <v>38</v>
      </c>
      <c r="AO15" s="61">
        <v>1247</v>
      </c>
      <c r="AP15" s="61">
        <v>2</v>
      </c>
      <c r="AQ15" s="53">
        <f t="shared" si="7"/>
        <v>1464</v>
      </c>
      <c r="AR15" s="61">
        <v>113</v>
      </c>
      <c r="AS15" s="61">
        <v>13</v>
      </c>
      <c r="AT15" s="61">
        <v>28</v>
      </c>
      <c r="AU15" s="54">
        <f t="shared" si="8"/>
        <v>93.307839388145325</v>
      </c>
      <c r="AV15" s="61">
        <v>924</v>
      </c>
      <c r="AW15" s="58">
        <f t="shared" si="9"/>
        <v>782</v>
      </c>
      <c r="AX15" s="61">
        <v>64</v>
      </c>
      <c r="AY15" s="61">
        <v>6</v>
      </c>
      <c r="AZ15" s="61">
        <v>82</v>
      </c>
      <c r="BA15" s="61">
        <v>0</v>
      </c>
      <c r="BB15" s="61">
        <v>765</v>
      </c>
      <c r="BC15" s="61">
        <v>50</v>
      </c>
      <c r="BD15" s="61">
        <v>591</v>
      </c>
      <c r="BE15" s="61">
        <v>0</v>
      </c>
      <c r="BF15" s="53">
        <f t="shared" si="10"/>
        <v>673</v>
      </c>
      <c r="BG15" s="61">
        <v>129</v>
      </c>
      <c r="BH15" s="61">
        <v>15</v>
      </c>
      <c r="BI15" s="61">
        <v>7</v>
      </c>
      <c r="BJ15" s="54">
        <f t="shared" si="11"/>
        <v>86.061381074168793</v>
      </c>
      <c r="BK15" s="61">
        <v>5173</v>
      </c>
      <c r="BL15" s="53">
        <f t="shared" si="12"/>
        <v>3891</v>
      </c>
      <c r="BM15" s="61">
        <v>213</v>
      </c>
      <c r="BN15" s="61">
        <v>5</v>
      </c>
      <c r="BO15" s="61">
        <v>0</v>
      </c>
      <c r="BP15" s="61">
        <v>0</v>
      </c>
      <c r="BQ15" s="61">
        <v>4923</v>
      </c>
      <c r="BR15" s="61">
        <v>859</v>
      </c>
      <c r="BS15" s="61">
        <v>2161</v>
      </c>
      <c r="BT15" s="61">
        <v>329</v>
      </c>
      <c r="BU15" s="53">
        <f t="shared" si="13"/>
        <v>2490</v>
      </c>
      <c r="BV15" s="61">
        <v>2156</v>
      </c>
      <c r="BW15" s="61">
        <v>112</v>
      </c>
      <c r="BX15" s="61">
        <v>93</v>
      </c>
      <c r="BY15" s="54">
        <f t="shared" si="14"/>
        <v>63.993831919814959</v>
      </c>
      <c r="BZ15" s="61">
        <v>1979</v>
      </c>
      <c r="CA15" s="53">
        <f t="shared" si="15"/>
        <v>1837</v>
      </c>
      <c r="CB15" s="61">
        <v>108</v>
      </c>
      <c r="CC15" s="61">
        <v>1</v>
      </c>
      <c r="CD15" s="61">
        <v>0</v>
      </c>
      <c r="CE15" s="61">
        <v>1</v>
      </c>
      <c r="CF15" s="61">
        <v>1865</v>
      </c>
      <c r="CG15" s="61">
        <v>0</v>
      </c>
      <c r="CH15" s="61">
        <v>166</v>
      </c>
      <c r="CI15" s="61">
        <v>1569</v>
      </c>
      <c r="CJ15" s="53">
        <f t="shared" si="16"/>
        <v>1736</v>
      </c>
      <c r="CK15" s="61">
        <v>96</v>
      </c>
      <c r="CL15" s="61">
        <v>28</v>
      </c>
      <c r="CM15" s="61">
        <v>5</v>
      </c>
      <c r="CN15" s="54">
        <f t="shared" si="17"/>
        <v>94.501905280348396</v>
      </c>
      <c r="CO15" s="61">
        <v>147</v>
      </c>
      <c r="CP15" s="53">
        <f t="shared" si="18"/>
        <v>139</v>
      </c>
      <c r="CQ15" s="61">
        <v>6</v>
      </c>
      <c r="CR15" s="61">
        <v>0</v>
      </c>
      <c r="CS15" s="61">
        <v>0</v>
      </c>
      <c r="CT15" s="61">
        <v>0</v>
      </c>
      <c r="CU15" s="61">
        <v>141</v>
      </c>
      <c r="CV15" s="61">
        <v>0</v>
      </c>
      <c r="CW15" s="61">
        <v>97</v>
      </c>
      <c r="CX15" s="61">
        <v>35</v>
      </c>
      <c r="CY15" s="53">
        <f t="shared" si="19"/>
        <v>132</v>
      </c>
      <c r="CZ15" s="61">
        <v>12</v>
      </c>
      <c r="DA15" s="61">
        <v>2</v>
      </c>
      <c r="DB15" s="61">
        <v>0</v>
      </c>
      <c r="DC15" s="54">
        <f t="shared" si="20"/>
        <v>94.964028776978409</v>
      </c>
      <c r="DD15" s="61">
        <v>6231</v>
      </c>
      <c r="DE15" s="53">
        <f t="shared" si="21"/>
        <v>5890</v>
      </c>
      <c r="DF15" s="61">
        <v>132</v>
      </c>
      <c r="DG15" s="61">
        <v>24</v>
      </c>
      <c r="DH15" s="61">
        <v>959</v>
      </c>
      <c r="DI15" s="61">
        <v>74</v>
      </c>
      <c r="DJ15" s="61">
        <v>5159</v>
      </c>
      <c r="DK15" s="61">
        <v>72</v>
      </c>
      <c r="DL15" s="61">
        <v>4578</v>
      </c>
      <c r="DM15" s="61">
        <v>243</v>
      </c>
      <c r="DN15" s="53">
        <f t="shared" si="22"/>
        <v>5854</v>
      </c>
      <c r="DO15" s="61">
        <v>318</v>
      </c>
      <c r="DP15" s="61">
        <v>50</v>
      </c>
      <c r="DQ15" s="61">
        <v>63</v>
      </c>
      <c r="DR15" s="54">
        <f t="shared" si="23"/>
        <v>99.388794567062817</v>
      </c>
      <c r="DS15" s="61">
        <v>22367</v>
      </c>
      <c r="DT15" s="61">
        <v>1175</v>
      </c>
      <c r="DU15" s="61">
        <v>295</v>
      </c>
      <c r="DV15" s="61">
        <v>1425</v>
      </c>
      <c r="DW15" s="61">
        <v>77</v>
      </c>
      <c r="DX15" s="61">
        <v>19347</v>
      </c>
      <c r="DY15" s="61">
        <v>1484</v>
      </c>
      <c r="DZ15" s="61">
        <v>12498</v>
      </c>
      <c r="EA15" s="61">
        <v>2210</v>
      </c>
      <c r="EB15" s="61">
        <v>3897</v>
      </c>
      <c r="EC15" s="61">
        <v>288</v>
      </c>
      <c r="ED15" s="61">
        <v>355</v>
      </c>
      <c r="EE15" s="61">
        <v>81.900000000000006</v>
      </c>
      <c r="EF15" s="61">
        <v>89.8</v>
      </c>
      <c r="EG15" s="64">
        <v>83.7</v>
      </c>
      <c r="EH15" s="40"/>
    </row>
    <row r="16" spans="1:138" x14ac:dyDescent="0.25">
      <c r="A16" s="51" t="s">
        <v>161</v>
      </c>
      <c r="B16" s="52">
        <v>5693</v>
      </c>
      <c r="C16" s="53">
        <f t="shared" si="0"/>
        <v>3663</v>
      </c>
      <c r="D16" s="52">
        <v>254</v>
      </c>
      <c r="E16" s="52">
        <v>115</v>
      </c>
      <c r="F16" s="52">
        <v>91</v>
      </c>
      <c r="G16" s="52">
        <v>62</v>
      </c>
      <c r="H16" s="52">
        <v>5098</v>
      </c>
      <c r="I16" s="52">
        <v>1233</v>
      </c>
      <c r="J16" s="52">
        <v>2728</v>
      </c>
      <c r="K16" s="52">
        <v>50</v>
      </c>
      <c r="L16" s="53">
        <f t="shared" si="1"/>
        <v>2931</v>
      </c>
      <c r="M16" s="52">
        <v>1788</v>
      </c>
      <c r="N16" s="52">
        <v>143</v>
      </c>
      <c r="O16" s="52">
        <v>285</v>
      </c>
      <c r="P16" s="54">
        <f t="shared" si="2"/>
        <v>80.016380016380012</v>
      </c>
      <c r="Q16" s="52">
        <v>810</v>
      </c>
      <c r="R16" s="53">
        <f t="shared" si="3"/>
        <v>638</v>
      </c>
      <c r="S16" s="52">
        <v>49</v>
      </c>
      <c r="T16" s="52">
        <v>2</v>
      </c>
      <c r="U16" s="52">
        <v>130</v>
      </c>
      <c r="V16" s="52">
        <v>0</v>
      </c>
      <c r="W16" s="52">
        <v>618</v>
      </c>
      <c r="X16" s="52">
        <v>98</v>
      </c>
      <c r="Y16" s="52">
        <v>454</v>
      </c>
      <c r="Z16" s="55">
        <v>0</v>
      </c>
      <c r="AA16" s="56"/>
      <c r="AB16" s="57">
        <f t="shared" si="4"/>
        <v>584</v>
      </c>
      <c r="AC16" s="52">
        <v>131</v>
      </c>
      <c r="AD16" s="52">
        <v>14</v>
      </c>
      <c r="AE16" s="52">
        <v>9</v>
      </c>
      <c r="AF16" s="54">
        <f t="shared" si="5"/>
        <v>91.536050156739819</v>
      </c>
      <c r="AG16" s="52">
        <v>2429</v>
      </c>
      <c r="AH16" s="53">
        <f t="shared" si="6"/>
        <v>1921</v>
      </c>
      <c r="AI16" s="52">
        <v>129</v>
      </c>
      <c r="AJ16" s="52">
        <v>30</v>
      </c>
      <c r="AK16" s="52">
        <v>1298</v>
      </c>
      <c r="AL16" s="52">
        <v>0</v>
      </c>
      <c r="AM16" s="52">
        <v>959</v>
      </c>
      <c r="AN16" s="52">
        <v>314</v>
      </c>
      <c r="AO16" s="52">
        <v>561</v>
      </c>
      <c r="AP16" s="52">
        <v>0</v>
      </c>
      <c r="AQ16" s="53">
        <f t="shared" si="7"/>
        <v>1859</v>
      </c>
      <c r="AR16" s="52">
        <v>398</v>
      </c>
      <c r="AS16" s="52">
        <v>15</v>
      </c>
      <c r="AT16" s="52">
        <v>20</v>
      </c>
      <c r="AU16" s="54">
        <f t="shared" si="8"/>
        <v>96.772514315460697</v>
      </c>
      <c r="AV16" s="52">
        <v>1186</v>
      </c>
      <c r="AW16" s="58">
        <f t="shared" si="9"/>
        <v>899</v>
      </c>
      <c r="AX16" s="52">
        <v>40</v>
      </c>
      <c r="AY16" s="52">
        <v>3</v>
      </c>
      <c r="AZ16" s="52">
        <v>84</v>
      </c>
      <c r="BA16" s="52">
        <v>0</v>
      </c>
      <c r="BB16" s="52">
        <v>1028</v>
      </c>
      <c r="BC16" s="52">
        <v>209</v>
      </c>
      <c r="BD16" s="52">
        <v>718</v>
      </c>
      <c r="BE16" s="52">
        <v>0</v>
      </c>
      <c r="BF16" s="53">
        <f t="shared" si="10"/>
        <v>802</v>
      </c>
      <c r="BG16" s="52">
        <v>268</v>
      </c>
      <c r="BH16" s="52">
        <v>22</v>
      </c>
      <c r="BI16" s="52">
        <v>13</v>
      </c>
      <c r="BJ16" s="54">
        <f t="shared" si="11"/>
        <v>89.210233592880982</v>
      </c>
      <c r="BK16" s="52">
        <v>6126</v>
      </c>
      <c r="BL16" s="53">
        <f t="shared" si="12"/>
        <v>3169</v>
      </c>
      <c r="BM16" s="52">
        <v>328</v>
      </c>
      <c r="BN16" s="52">
        <v>146</v>
      </c>
      <c r="BO16" s="52">
        <v>0</v>
      </c>
      <c r="BP16" s="52">
        <v>0</v>
      </c>
      <c r="BQ16" s="52">
        <v>5651</v>
      </c>
      <c r="BR16" s="52">
        <v>2130</v>
      </c>
      <c r="BS16" s="52">
        <v>1177</v>
      </c>
      <c r="BT16" s="52">
        <v>259</v>
      </c>
      <c r="BU16" s="53">
        <f t="shared" si="13"/>
        <v>1436</v>
      </c>
      <c r="BV16" s="52">
        <v>3799</v>
      </c>
      <c r="BW16" s="52">
        <v>248</v>
      </c>
      <c r="BX16" s="52">
        <v>105</v>
      </c>
      <c r="BY16" s="54">
        <f t="shared" si="14"/>
        <v>45.313979173240767</v>
      </c>
      <c r="BZ16" s="52">
        <v>2176</v>
      </c>
      <c r="CA16" s="53">
        <f t="shared" si="15"/>
        <v>2138</v>
      </c>
      <c r="CB16" s="52">
        <v>6</v>
      </c>
      <c r="CC16" s="52">
        <v>0</v>
      </c>
      <c r="CD16" s="52">
        <v>0</v>
      </c>
      <c r="CE16" s="52">
        <v>0</v>
      </c>
      <c r="CF16" s="52">
        <v>2169</v>
      </c>
      <c r="CG16" s="52">
        <v>19</v>
      </c>
      <c r="CH16" s="52">
        <v>94</v>
      </c>
      <c r="CI16" s="52">
        <v>2010</v>
      </c>
      <c r="CJ16" s="53">
        <f t="shared" si="16"/>
        <v>2104</v>
      </c>
      <c r="CK16" s="52">
        <v>156</v>
      </c>
      <c r="CL16" s="52">
        <v>11</v>
      </c>
      <c r="CM16" s="52">
        <v>2</v>
      </c>
      <c r="CN16" s="54">
        <f t="shared" si="17"/>
        <v>98.40972871842844</v>
      </c>
      <c r="CO16" s="52">
        <v>439</v>
      </c>
      <c r="CP16" s="53">
        <f t="shared" si="18"/>
        <v>432</v>
      </c>
      <c r="CQ16" s="52">
        <v>6</v>
      </c>
      <c r="CR16" s="52">
        <v>1</v>
      </c>
      <c r="CS16" s="52">
        <v>0</v>
      </c>
      <c r="CT16" s="52">
        <v>0</v>
      </c>
      <c r="CU16" s="52">
        <v>432</v>
      </c>
      <c r="CV16" s="52">
        <v>0</v>
      </c>
      <c r="CW16" s="52">
        <v>376</v>
      </c>
      <c r="CX16" s="52">
        <v>54</v>
      </c>
      <c r="CY16" s="53">
        <f t="shared" si="19"/>
        <v>430</v>
      </c>
      <c r="CZ16" s="52">
        <v>4</v>
      </c>
      <c r="DA16" s="52">
        <v>0</v>
      </c>
      <c r="DB16" s="52">
        <v>0</v>
      </c>
      <c r="DC16" s="54">
        <f t="shared" si="20"/>
        <v>99.537037037037038</v>
      </c>
      <c r="DD16" s="52">
        <v>10510</v>
      </c>
      <c r="DE16" s="53">
        <f t="shared" si="21"/>
        <v>9435</v>
      </c>
      <c r="DF16" s="52">
        <v>286</v>
      </c>
      <c r="DG16" s="52">
        <v>51</v>
      </c>
      <c r="DH16" s="52">
        <v>820</v>
      </c>
      <c r="DI16" s="52">
        <v>92</v>
      </c>
      <c r="DJ16" s="52">
        <v>9447</v>
      </c>
      <c r="DK16" s="52">
        <v>244</v>
      </c>
      <c r="DL16" s="52">
        <v>7452</v>
      </c>
      <c r="DM16" s="52">
        <v>526</v>
      </c>
      <c r="DN16" s="53">
        <f t="shared" si="22"/>
        <v>8890</v>
      </c>
      <c r="DO16" s="52">
        <v>989</v>
      </c>
      <c r="DP16" s="52">
        <v>308</v>
      </c>
      <c r="DQ16" s="52">
        <v>186</v>
      </c>
      <c r="DR16" s="54">
        <f t="shared" si="23"/>
        <v>94.223635400105991</v>
      </c>
      <c r="DS16" s="52">
        <v>29369</v>
      </c>
      <c r="DT16" s="52">
        <v>1098</v>
      </c>
      <c r="DU16" s="52">
        <v>348</v>
      </c>
      <c r="DV16" s="52">
        <v>2423</v>
      </c>
      <c r="DW16" s="52">
        <v>154</v>
      </c>
      <c r="DX16" s="52">
        <v>25402</v>
      </c>
      <c r="DY16" s="52">
        <v>4247</v>
      </c>
      <c r="DZ16" s="52">
        <v>13560</v>
      </c>
      <c r="EA16" s="52">
        <v>2899</v>
      </c>
      <c r="EB16" s="52">
        <v>7533</v>
      </c>
      <c r="EC16" s="52">
        <v>761</v>
      </c>
      <c r="ED16" s="52">
        <v>620</v>
      </c>
      <c r="EE16" s="52">
        <v>78.599999999999994</v>
      </c>
      <c r="EF16" s="52">
        <v>82.3</v>
      </c>
      <c r="EG16" s="59">
        <v>80.7</v>
      </c>
      <c r="EH16" s="40"/>
    </row>
    <row r="17" spans="1:138" ht="25.5" x14ac:dyDescent="0.25">
      <c r="A17" s="51" t="s">
        <v>162</v>
      </c>
      <c r="B17" s="52">
        <v>3090</v>
      </c>
      <c r="C17" s="53">
        <f t="shared" si="0"/>
        <v>2490</v>
      </c>
      <c r="D17" s="52">
        <v>199</v>
      </c>
      <c r="E17" s="52">
        <v>67</v>
      </c>
      <c r="F17" s="52">
        <v>7</v>
      </c>
      <c r="G17" s="52">
        <v>0</v>
      </c>
      <c r="H17" s="52">
        <v>2608</v>
      </c>
      <c r="I17" s="52">
        <v>231</v>
      </c>
      <c r="J17" s="52">
        <v>1754</v>
      </c>
      <c r="K17" s="52">
        <v>183</v>
      </c>
      <c r="L17" s="53">
        <f t="shared" si="1"/>
        <v>1944</v>
      </c>
      <c r="M17" s="52">
        <v>467</v>
      </c>
      <c r="N17" s="52">
        <v>41</v>
      </c>
      <c r="O17" s="52">
        <v>62</v>
      </c>
      <c r="P17" s="54">
        <f t="shared" si="2"/>
        <v>78.07228915662651</v>
      </c>
      <c r="Q17" s="52">
        <v>620</v>
      </c>
      <c r="R17" s="53">
        <f t="shared" si="3"/>
        <v>501</v>
      </c>
      <c r="S17" s="52">
        <v>61</v>
      </c>
      <c r="T17" s="52">
        <v>13</v>
      </c>
      <c r="U17" s="52">
        <v>62</v>
      </c>
      <c r="V17" s="52">
        <v>0</v>
      </c>
      <c r="W17" s="52">
        <v>469</v>
      </c>
      <c r="X17" s="52">
        <v>30</v>
      </c>
      <c r="Y17" s="52">
        <v>388</v>
      </c>
      <c r="Z17" s="55">
        <v>0</v>
      </c>
      <c r="AA17" s="56"/>
      <c r="AB17" s="57">
        <f t="shared" si="4"/>
        <v>450</v>
      </c>
      <c r="AC17" s="52">
        <v>64</v>
      </c>
      <c r="AD17" s="52">
        <v>12</v>
      </c>
      <c r="AE17" s="52">
        <v>3</v>
      </c>
      <c r="AF17" s="54">
        <f t="shared" si="5"/>
        <v>89.820359281437121</v>
      </c>
      <c r="AG17" s="52">
        <v>749</v>
      </c>
      <c r="AH17" s="53">
        <f t="shared" si="6"/>
        <v>660</v>
      </c>
      <c r="AI17" s="52">
        <v>61</v>
      </c>
      <c r="AJ17" s="52">
        <v>1</v>
      </c>
      <c r="AK17" s="52">
        <v>127</v>
      </c>
      <c r="AL17" s="52">
        <v>0</v>
      </c>
      <c r="AM17" s="52">
        <v>522</v>
      </c>
      <c r="AN17" s="52">
        <v>13</v>
      </c>
      <c r="AO17" s="52">
        <v>468</v>
      </c>
      <c r="AP17" s="52">
        <v>0</v>
      </c>
      <c r="AQ17" s="53">
        <f t="shared" si="7"/>
        <v>595</v>
      </c>
      <c r="AR17" s="52">
        <v>47</v>
      </c>
      <c r="AS17" s="52">
        <v>12</v>
      </c>
      <c r="AT17" s="52">
        <v>2</v>
      </c>
      <c r="AU17" s="54">
        <f t="shared" si="8"/>
        <v>90.151515151515156</v>
      </c>
      <c r="AV17" s="52">
        <v>560</v>
      </c>
      <c r="AW17" s="58">
        <f t="shared" si="9"/>
        <v>471</v>
      </c>
      <c r="AX17" s="52">
        <v>39</v>
      </c>
      <c r="AY17" s="52">
        <v>3</v>
      </c>
      <c r="AZ17" s="52">
        <v>21</v>
      </c>
      <c r="BA17" s="52">
        <v>0</v>
      </c>
      <c r="BB17" s="52">
        <v>467</v>
      </c>
      <c r="BC17" s="52">
        <v>35</v>
      </c>
      <c r="BD17" s="52">
        <v>375</v>
      </c>
      <c r="BE17" s="52">
        <v>0</v>
      </c>
      <c r="BF17" s="53">
        <f t="shared" si="10"/>
        <v>396</v>
      </c>
      <c r="BG17" s="52">
        <v>78</v>
      </c>
      <c r="BH17" s="52">
        <v>12</v>
      </c>
      <c r="BI17" s="52">
        <v>0</v>
      </c>
      <c r="BJ17" s="54">
        <f t="shared" si="11"/>
        <v>84.076433121019107</v>
      </c>
      <c r="BK17" s="52">
        <v>1145</v>
      </c>
      <c r="BL17" s="53">
        <f t="shared" si="12"/>
        <v>917</v>
      </c>
      <c r="BM17" s="52">
        <v>20</v>
      </c>
      <c r="BN17" s="52">
        <v>2</v>
      </c>
      <c r="BO17" s="52">
        <v>0</v>
      </c>
      <c r="BP17" s="52">
        <v>0</v>
      </c>
      <c r="BQ17" s="52">
        <v>1059</v>
      </c>
      <c r="BR17" s="52">
        <v>79</v>
      </c>
      <c r="BS17" s="52">
        <v>440</v>
      </c>
      <c r="BT17" s="52">
        <v>238</v>
      </c>
      <c r="BU17" s="53">
        <f t="shared" si="13"/>
        <v>678</v>
      </c>
      <c r="BV17" s="52">
        <v>237</v>
      </c>
      <c r="BW17" s="52">
        <v>84</v>
      </c>
      <c r="BX17" s="52">
        <v>43</v>
      </c>
      <c r="BY17" s="54">
        <f t="shared" si="14"/>
        <v>73.936750272628132</v>
      </c>
      <c r="BZ17" s="52">
        <v>787</v>
      </c>
      <c r="CA17" s="53">
        <f t="shared" si="15"/>
        <v>749</v>
      </c>
      <c r="CB17" s="52">
        <v>22</v>
      </c>
      <c r="CC17" s="52">
        <v>0</v>
      </c>
      <c r="CD17" s="52">
        <v>0</v>
      </c>
      <c r="CE17" s="52">
        <v>6</v>
      </c>
      <c r="CF17" s="52">
        <v>765</v>
      </c>
      <c r="CG17" s="52">
        <v>0</v>
      </c>
      <c r="CH17" s="52">
        <v>20</v>
      </c>
      <c r="CI17" s="52">
        <v>684</v>
      </c>
      <c r="CJ17" s="53">
        <f t="shared" si="16"/>
        <v>710</v>
      </c>
      <c r="CK17" s="52">
        <v>413</v>
      </c>
      <c r="CL17" s="52">
        <v>13</v>
      </c>
      <c r="CM17" s="52">
        <v>3</v>
      </c>
      <c r="CN17" s="54">
        <f t="shared" si="17"/>
        <v>94.79305740987985</v>
      </c>
      <c r="CO17" s="52">
        <v>218</v>
      </c>
      <c r="CP17" s="53">
        <f t="shared" si="18"/>
        <v>212</v>
      </c>
      <c r="CQ17" s="52">
        <v>6</v>
      </c>
      <c r="CR17" s="52">
        <v>0</v>
      </c>
      <c r="CS17" s="52">
        <v>0</v>
      </c>
      <c r="CT17" s="52">
        <v>0</v>
      </c>
      <c r="CU17" s="52">
        <v>212</v>
      </c>
      <c r="CV17" s="52">
        <v>0</v>
      </c>
      <c r="CW17" s="52">
        <v>91</v>
      </c>
      <c r="CX17" s="52">
        <v>113</v>
      </c>
      <c r="CY17" s="53">
        <f t="shared" si="19"/>
        <v>204</v>
      </c>
      <c r="CZ17" s="52">
        <v>95</v>
      </c>
      <c r="DA17" s="52">
        <v>0</v>
      </c>
      <c r="DB17" s="52">
        <v>0</v>
      </c>
      <c r="DC17" s="54">
        <f t="shared" si="20"/>
        <v>96.226415094339629</v>
      </c>
      <c r="DD17" s="52">
        <v>5108</v>
      </c>
      <c r="DE17" s="53">
        <f t="shared" si="21"/>
        <v>4757</v>
      </c>
      <c r="DF17" s="52">
        <v>118</v>
      </c>
      <c r="DG17" s="52">
        <v>25</v>
      </c>
      <c r="DH17" s="52">
        <v>320</v>
      </c>
      <c r="DI17" s="52">
        <v>36</v>
      </c>
      <c r="DJ17" s="52">
        <v>4672</v>
      </c>
      <c r="DK17" s="52">
        <v>119</v>
      </c>
      <c r="DL17" s="52">
        <v>4111</v>
      </c>
      <c r="DM17" s="52">
        <v>196</v>
      </c>
      <c r="DN17" s="53">
        <f t="shared" si="22"/>
        <v>4663</v>
      </c>
      <c r="DO17" s="52">
        <v>350</v>
      </c>
      <c r="DP17" s="52">
        <v>70</v>
      </c>
      <c r="DQ17" s="52">
        <v>19</v>
      </c>
      <c r="DR17" s="54">
        <f t="shared" si="23"/>
        <v>98.023964683624129</v>
      </c>
      <c r="DS17" s="52">
        <v>12277</v>
      </c>
      <c r="DT17" s="52">
        <v>526</v>
      </c>
      <c r="DU17" s="52">
        <v>111</v>
      </c>
      <c r="DV17" s="52">
        <v>537</v>
      </c>
      <c r="DW17" s="52">
        <v>42</v>
      </c>
      <c r="DX17" s="52">
        <v>10774</v>
      </c>
      <c r="DY17" s="52">
        <v>507</v>
      </c>
      <c r="DZ17" s="52">
        <v>7647</v>
      </c>
      <c r="EA17" s="52">
        <v>1414</v>
      </c>
      <c r="EB17" s="52">
        <v>1751</v>
      </c>
      <c r="EC17" s="52">
        <v>244</v>
      </c>
      <c r="ED17" s="52">
        <v>132</v>
      </c>
      <c r="EE17" s="52">
        <v>85.4</v>
      </c>
      <c r="EF17" s="52">
        <v>90</v>
      </c>
      <c r="EG17" s="59">
        <v>90.4</v>
      </c>
      <c r="EH17" s="40"/>
    </row>
    <row r="18" spans="1:138" ht="25.5" x14ac:dyDescent="0.25">
      <c r="A18" s="51" t="s">
        <v>163</v>
      </c>
      <c r="B18" s="52">
        <v>6592</v>
      </c>
      <c r="C18" s="53">
        <f t="shared" si="0"/>
        <v>5762</v>
      </c>
      <c r="D18" s="52">
        <v>208</v>
      </c>
      <c r="E18" s="52">
        <v>80</v>
      </c>
      <c r="F18" s="52">
        <v>575</v>
      </c>
      <c r="G18" s="52">
        <v>0</v>
      </c>
      <c r="H18" s="52">
        <v>5447</v>
      </c>
      <c r="I18" s="52">
        <v>173</v>
      </c>
      <c r="J18" s="52">
        <v>4121</v>
      </c>
      <c r="K18" s="52">
        <v>4</v>
      </c>
      <c r="L18" s="53">
        <f t="shared" si="1"/>
        <v>4700</v>
      </c>
      <c r="M18" s="52">
        <v>757</v>
      </c>
      <c r="N18" s="52">
        <v>258</v>
      </c>
      <c r="O18" s="52">
        <v>111</v>
      </c>
      <c r="P18" s="54">
        <f t="shared" si="2"/>
        <v>81.568899687608464</v>
      </c>
      <c r="Q18" s="52">
        <v>762</v>
      </c>
      <c r="R18" s="53">
        <f t="shared" si="3"/>
        <v>689</v>
      </c>
      <c r="S18" s="52">
        <v>40</v>
      </c>
      <c r="T18" s="52">
        <v>10</v>
      </c>
      <c r="U18" s="52">
        <v>332</v>
      </c>
      <c r="V18" s="52">
        <v>0</v>
      </c>
      <c r="W18" s="52">
        <v>358</v>
      </c>
      <c r="X18" s="52">
        <v>12</v>
      </c>
      <c r="Y18" s="52">
        <v>322</v>
      </c>
      <c r="Z18" s="55">
        <v>0</v>
      </c>
      <c r="AA18" s="56"/>
      <c r="AB18" s="57">
        <f t="shared" si="4"/>
        <v>654</v>
      </c>
      <c r="AC18" s="52">
        <v>23</v>
      </c>
      <c r="AD18" s="52">
        <v>8</v>
      </c>
      <c r="AE18" s="52">
        <v>3</v>
      </c>
      <c r="AF18" s="54">
        <f t="shared" si="5"/>
        <v>94.920174165457183</v>
      </c>
      <c r="AG18" s="52">
        <v>2372</v>
      </c>
      <c r="AH18" s="53">
        <f t="shared" si="6"/>
        <v>2167</v>
      </c>
      <c r="AI18" s="52">
        <v>125</v>
      </c>
      <c r="AJ18" s="52">
        <v>10</v>
      </c>
      <c r="AK18" s="52">
        <v>353</v>
      </c>
      <c r="AL18" s="52">
        <v>2</v>
      </c>
      <c r="AM18" s="52">
        <v>1803</v>
      </c>
      <c r="AN18" s="52">
        <v>35</v>
      </c>
      <c r="AO18" s="52">
        <v>1647</v>
      </c>
      <c r="AP18" s="52">
        <v>2</v>
      </c>
      <c r="AQ18" s="53">
        <f t="shared" si="7"/>
        <v>2004</v>
      </c>
      <c r="AR18" s="52">
        <v>103</v>
      </c>
      <c r="AS18" s="52">
        <v>21</v>
      </c>
      <c r="AT18" s="52">
        <v>14</v>
      </c>
      <c r="AU18" s="54">
        <f t="shared" si="8"/>
        <v>92.478080295339183</v>
      </c>
      <c r="AV18" s="52">
        <v>1336</v>
      </c>
      <c r="AW18" s="58">
        <f t="shared" si="9"/>
        <v>1175</v>
      </c>
      <c r="AX18" s="52">
        <v>65</v>
      </c>
      <c r="AY18" s="52">
        <v>3</v>
      </c>
      <c r="AZ18" s="52">
        <v>153</v>
      </c>
      <c r="BA18" s="52">
        <v>0</v>
      </c>
      <c r="BB18" s="52">
        <v>1107</v>
      </c>
      <c r="BC18" s="52">
        <v>19</v>
      </c>
      <c r="BD18" s="52">
        <v>958</v>
      </c>
      <c r="BE18" s="52">
        <v>0</v>
      </c>
      <c r="BF18" s="53">
        <f t="shared" si="10"/>
        <v>1111</v>
      </c>
      <c r="BG18" s="52">
        <v>84</v>
      </c>
      <c r="BH18" s="52">
        <v>63</v>
      </c>
      <c r="BI18" s="52">
        <v>11</v>
      </c>
      <c r="BJ18" s="54">
        <f t="shared" si="11"/>
        <v>94.553191489361694</v>
      </c>
      <c r="BK18" s="52">
        <v>3813</v>
      </c>
      <c r="BL18" s="53">
        <f t="shared" si="12"/>
        <v>2649</v>
      </c>
      <c r="BM18" s="52">
        <v>64</v>
      </c>
      <c r="BN18" s="52">
        <v>49</v>
      </c>
      <c r="BO18" s="52">
        <v>0</v>
      </c>
      <c r="BP18" s="52">
        <v>0</v>
      </c>
      <c r="BQ18" s="52">
        <v>3651</v>
      </c>
      <c r="BR18" s="52">
        <v>668</v>
      </c>
      <c r="BS18" s="52">
        <v>1753</v>
      </c>
      <c r="BT18" s="52">
        <v>151</v>
      </c>
      <c r="BU18" s="53">
        <f t="shared" si="13"/>
        <v>1904</v>
      </c>
      <c r="BV18" s="52">
        <v>1355</v>
      </c>
      <c r="BW18" s="52">
        <v>146</v>
      </c>
      <c r="BX18" s="52">
        <v>237</v>
      </c>
      <c r="BY18" s="54">
        <f t="shared" si="14"/>
        <v>71.87617969044922</v>
      </c>
      <c r="BZ18" s="52">
        <v>1998</v>
      </c>
      <c r="CA18" s="53">
        <f t="shared" si="15"/>
        <v>1874</v>
      </c>
      <c r="CB18" s="52">
        <v>79</v>
      </c>
      <c r="CC18" s="52">
        <v>4</v>
      </c>
      <c r="CD18" s="52">
        <v>0</v>
      </c>
      <c r="CE18" s="52">
        <v>0</v>
      </c>
      <c r="CF18" s="52">
        <v>1906</v>
      </c>
      <c r="CG18" s="52">
        <v>4</v>
      </c>
      <c r="CH18" s="52">
        <v>157</v>
      </c>
      <c r="CI18" s="52">
        <v>1640</v>
      </c>
      <c r="CJ18" s="53">
        <f t="shared" si="16"/>
        <v>1797</v>
      </c>
      <c r="CK18" s="52">
        <v>75</v>
      </c>
      <c r="CL18" s="52">
        <v>35</v>
      </c>
      <c r="CM18" s="52">
        <v>2</v>
      </c>
      <c r="CN18" s="54">
        <f t="shared" si="17"/>
        <v>95.891141942369259</v>
      </c>
      <c r="CO18" s="52">
        <v>586</v>
      </c>
      <c r="CP18" s="53">
        <f t="shared" si="18"/>
        <v>569</v>
      </c>
      <c r="CQ18" s="52">
        <v>9</v>
      </c>
      <c r="CR18" s="52">
        <v>1</v>
      </c>
      <c r="CS18" s="52">
        <v>0</v>
      </c>
      <c r="CT18" s="52">
        <v>0</v>
      </c>
      <c r="CU18" s="52">
        <v>575</v>
      </c>
      <c r="CV18" s="52">
        <v>5</v>
      </c>
      <c r="CW18" s="52">
        <v>325</v>
      </c>
      <c r="CX18" s="52">
        <v>211</v>
      </c>
      <c r="CY18" s="53">
        <f t="shared" si="19"/>
        <v>536</v>
      </c>
      <c r="CZ18" s="52">
        <v>64</v>
      </c>
      <c r="DA18" s="52">
        <v>2</v>
      </c>
      <c r="DB18" s="52">
        <v>0</v>
      </c>
      <c r="DC18" s="54">
        <f t="shared" si="20"/>
        <v>94.200351493848856</v>
      </c>
      <c r="DD18" s="52">
        <v>9935</v>
      </c>
      <c r="DE18" s="53">
        <f t="shared" si="21"/>
        <v>9249</v>
      </c>
      <c r="DF18" s="52">
        <v>332</v>
      </c>
      <c r="DG18" s="52">
        <v>34</v>
      </c>
      <c r="DH18" s="52">
        <v>962</v>
      </c>
      <c r="DI18" s="52">
        <v>130</v>
      </c>
      <c r="DJ18" s="52">
        <v>8331</v>
      </c>
      <c r="DK18" s="52">
        <v>74</v>
      </c>
      <c r="DL18" s="52">
        <v>7311</v>
      </c>
      <c r="DM18" s="52">
        <v>392</v>
      </c>
      <c r="DN18" s="53">
        <f t="shared" si="22"/>
        <v>8795</v>
      </c>
      <c r="DO18" s="52">
        <v>410</v>
      </c>
      <c r="DP18" s="52">
        <v>140</v>
      </c>
      <c r="DQ18" s="52">
        <v>106</v>
      </c>
      <c r="DR18" s="54">
        <f t="shared" si="23"/>
        <v>95.091361228240885</v>
      </c>
      <c r="DS18" s="52">
        <v>27394</v>
      </c>
      <c r="DT18" s="52">
        <v>922</v>
      </c>
      <c r="DU18" s="52">
        <v>191</v>
      </c>
      <c r="DV18" s="52">
        <v>2375</v>
      </c>
      <c r="DW18" s="52">
        <v>132</v>
      </c>
      <c r="DX18" s="52">
        <v>23178</v>
      </c>
      <c r="DY18" s="52">
        <v>990</v>
      </c>
      <c r="DZ18" s="52">
        <v>16594</v>
      </c>
      <c r="EA18" s="52">
        <v>2400</v>
      </c>
      <c r="EB18" s="52">
        <v>2871</v>
      </c>
      <c r="EC18" s="52">
        <v>673</v>
      </c>
      <c r="ED18" s="52">
        <v>484</v>
      </c>
      <c r="EE18" s="52">
        <v>83.9</v>
      </c>
      <c r="EF18" s="52">
        <v>90</v>
      </c>
      <c r="EG18" s="59">
        <v>88.3</v>
      </c>
      <c r="EH18" s="40"/>
    </row>
    <row r="19" spans="1:138" x14ac:dyDescent="0.25">
      <c r="A19" s="51" t="s">
        <v>164</v>
      </c>
      <c r="B19" s="52">
        <v>7744</v>
      </c>
      <c r="C19" s="53">
        <f t="shared" si="0"/>
        <v>3834</v>
      </c>
      <c r="D19" s="52">
        <v>284</v>
      </c>
      <c r="E19" s="52">
        <v>123</v>
      </c>
      <c r="F19" s="52">
        <v>696</v>
      </c>
      <c r="G19" s="52">
        <v>4</v>
      </c>
      <c r="H19" s="52">
        <v>6627</v>
      </c>
      <c r="I19" s="52">
        <v>3232</v>
      </c>
      <c r="J19" s="52">
        <v>2088</v>
      </c>
      <c r="K19" s="52">
        <v>16</v>
      </c>
      <c r="L19" s="53">
        <f t="shared" si="1"/>
        <v>2804</v>
      </c>
      <c r="M19" s="52">
        <v>4019</v>
      </c>
      <c r="N19" s="52">
        <v>35</v>
      </c>
      <c r="O19" s="52">
        <v>236</v>
      </c>
      <c r="P19" s="54">
        <f t="shared" si="2"/>
        <v>73.135106937923837</v>
      </c>
      <c r="Q19" s="52">
        <v>836</v>
      </c>
      <c r="R19" s="53">
        <f t="shared" si="3"/>
        <v>609</v>
      </c>
      <c r="S19" s="52">
        <v>41</v>
      </c>
      <c r="T19" s="52">
        <v>0</v>
      </c>
      <c r="U19" s="52">
        <v>391</v>
      </c>
      <c r="V19" s="52">
        <v>0</v>
      </c>
      <c r="W19" s="52">
        <v>435</v>
      </c>
      <c r="X19" s="52">
        <v>168</v>
      </c>
      <c r="Y19" s="52">
        <v>226</v>
      </c>
      <c r="Z19" s="55">
        <v>0</v>
      </c>
      <c r="AA19" s="56"/>
      <c r="AB19" s="57">
        <f t="shared" si="4"/>
        <v>617</v>
      </c>
      <c r="AC19" s="52">
        <v>235</v>
      </c>
      <c r="AD19" s="52">
        <v>15</v>
      </c>
      <c r="AE19" s="52">
        <v>3</v>
      </c>
      <c r="AF19" s="54">
        <f t="shared" si="5"/>
        <v>101.31362889983579</v>
      </c>
      <c r="AG19" s="52">
        <v>1276</v>
      </c>
      <c r="AH19" s="53">
        <f t="shared" si="6"/>
        <v>1021</v>
      </c>
      <c r="AI19" s="52">
        <v>39</v>
      </c>
      <c r="AJ19" s="52">
        <v>0</v>
      </c>
      <c r="AK19" s="52">
        <v>424</v>
      </c>
      <c r="AL19" s="52">
        <v>0</v>
      </c>
      <c r="AM19" s="52">
        <v>842</v>
      </c>
      <c r="AN19" s="52">
        <v>184</v>
      </c>
      <c r="AO19" s="52">
        <v>606</v>
      </c>
      <c r="AP19" s="52">
        <v>0</v>
      </c>
      <c r="AQ19" s="53">
        <f t="shared" si="7"/>
        <v>1030</v>
      </c>
      <c r="AR19" s="52">
        <v>233</v>
      </c>
      <c r="AS19" s="52">
        <v>29</v>
      </c>
      <c r="AT19" s="52">
        <v>3</v>
      </c>
      <c r="AU19" s="54">
        <f t="shared" si="8"/>
        <v>100.88148873653282</v>
      </c>
      <c r="AV19" s="52">
        <v>1505</v>
      </c>
      <c r="AW19" s="58">
        <f t="shared" si="9"/>
        <v>1114</v>
      </c>
      <c r="AX19" s="52">
        <v>34</v>
      </c>
      <c r="AY19" s="52">
        <v>4</v>
      </c>
      <c r="AZ19" s="52">
        <v>58</v>
      </c>
      <c r="BA19" s="52">
        <v>0</v>
      </c>
      <c r="BB19" s="52">
        <v>1393</v>
      </c>
      <c r="BC19" s="52">
        <v>313</v>
      </c>
      <c r="BD19" s="52">
        <v>962</v>
      </c>
      <c r="BE19" s="52">
        <v>0</v>
      </c>
      <c r="BF19" s="53">
        <f t="shared" si="10"/>
        <v>1020</v>
      </c>
      <c r="BG19" s="52">
        <v>390</v>
      </c>
      <c r="BH19" s="52">
        <v>19</v>
      </c>
      <c r="BI19" s="52">
        <v>21</v>
      </c>
      <c r="BJ19" s="54">
        <f t="shared" si="11"/>
        <v>91.561938958707358</v>
      </c>
      <c r="BK19" s="52">
        <v>13274</v>
      </c>
      <c r="BL19" s="53">
        <f t="shared" si="12"/>
        <v>6356</v>
      </c>
      <c r="BM19" s="52">
        <v>52</v>
      </c>
      <c r="BN19" s="52">
        <v>81</v>
      </c>
      <c r="BO19" s="52">
        <v>34</v>
      </c>
      <c r="BP19" s="52">
        <v>0</v>
      </c>
      <c r="BQ19" s="52">
        <v>12861</v>
      </c>
      <c r="BR19" s="52">
        <v>5976</v>
      </c>
      <c r="BS19" s="52">
        <v>3751</v>
      </c>
      <c r="BT19" s="52">
        <v>444</v>
      </c>
      <c r="BU19" s="53">
        <f t="shared" si="13"/>
        <v>4229</v>
      </c>
      <c r="BV19" s="52">
        <v>7800</v>
      </c>
      <c r="BW19" s="52">
        <v>208</v>
      </c>
      <c r="BX19" s="52">
        <v>601</v>
      </c>
      <c r="BY19" s="54">
        <f t="shared" si="14"/>
        <v>66.53555695405916</v>
      </c>
      <c r="BZ19" s="52">
        <v>2856</v>
      </c>
      <c r="CA19" s="53">
        <f t="shared" si="15"/>
        <v>2802</v>
      </c>
      <c r="CB19" s="52">
        <v>0</v>
      </c>
      <c r="CC19" s="52">
        <v>2</v>
      </c>
      <c r="CD19" s="52">
        <v>0</v>
      </c>
      <c r="CE19" s="52">
        <v>0</v>
      </c>
      <c r="CF19" s="52">
        <v>2846</v>
      </c>
      <c r="CG19" s="52">
        <v>24</v>
      </c>
      <c r="CH19" s="52">
        <v>954</v>
      </c>
      <c r="CI19" s="52">
        <v>1814</v>
      </c>
      <c r="CJ19" s="53">
        <f t="shared" si="16"/>
        <v>2768</v>
      </c>
      <c r="CK19" s="52">
        <v>30</v>
      </c>
      <c r="CL19" s="52">
        <v>26</v>
      </c>
      <c r="CM19" s="52">
        <v>2</v>
      </c>
      <c r="CN19" s="54">
        <f t="shared" si="17"/>
        <v>98.786581013561729</v>
      </c>
      <c r="CO19" s="52">
        <v>396</v>
      </c>
      <c r="CP19" s="53">
        <f t="shared" si="18"/>
        <v>392</v>
      </c>
      <c r="CQ19" s="52">
        <v>0</v>
      </c>
      <c r="CR19" s="52">
        <v>0</v>
      </c>
      <c r="CS19" s="52">
        <v>0</v>
      </c>
      <c r="CT19" s="52">
        <v>0</v>
      </c>
      <c r="CU19" s="52">
        <v>396</v>
      </c>
      <c r="CV19" s="52">
        <v>3</v>
      </c>
      <c r="CW19" s="52">
        <v>382</v>
      </c>
      <c r="CX19" s="52">
        <v>10</v>
      </c>
      <c r="CY19" s="53">
        <f t="shared" si="19"/>
        <v>392</v>
      </c>
      <c r="CZ19" s="52">
        <v>3</v>
      </c>
      <c r="DA19" s="52">
        <v>1</v>
      </c>
      <c r="DB19" s="52">
        <v>0</v>
      </c>
      <c r="DC19" s="54">
        <f t="shared" si="20"/>
        <v>100</v>
      </c>
      <c r="DD19" s="52">
        <v>11172</v>
      </c>
      <c r="DE19" s="53">
        <f t="shared" si="21"/>
        <v>9552</v>
      </c>
      <c r="DF19" s="52">
        <v>76</v>
      </c>
      <c r="DG19" s="52">
        <v>17</v>
      </c>
      <c r="DH19" s="52">
        <v>357</v>
      </c>
      <c r="DI19" s="52">
        <v>21</v>
      </c>
      <c r="DJ19" s="52">
        <v>10773</v>
      </c>
      <c r="DK19" s="52">
        <v>1252</v>
      </c>
      <c r="DL19" s="52">
        <v>8196</v>
      </c>
      <c r="DM19" s="52">
        <v>492</v>
      </c>
      <c r="DN19" s="53">
        <f t="shared" si="22"/>
        <v>9066</v>
      </c>
      <c r="DO19" s="52">
        <v>1809</v>
      </c>
      <c r="DP19" s="52">
        <v>170</v>
      </c>
      <c r="DQ19" s="52">
        <v>105</v>
      </c>
      <c r="DR19" s="54">
        <f t="shared" si="23"/>
        <v>94.912060301507537</v>
      </c>
      <c r="DS19" s="52">
        <v>39059</v>
      </c>
      <c r="DT19" s="52">
        <v>526</v>
      </c>
      <c r="DU19" s="52">
        <v>227</v>
      </c>
      <c r="DV19" s="52">
        <v>1960</v>
      </c>
      <c r="DW19" s="52">
        <v>25</v>
      </c>
      <c r="DX19" s="52">
        <v>36173</v>
      </c>
      <c r="DY19" s="52">
        <v>11152</v>
      </c>
      <c r="DZ19" s="52">
        <v>17165</v>
      </c>
      <c r="EA19" s="52">
        <v>2776</v>
      </c>
      <c r="EB19" s="52">
        <v>14519</v>
      </c>
      <c r="EC19" s="52">
        <v>503</v>
      </c>
      <c r="ED19" s="52">
        <v>971</v>
      </c>
      <c r="EE19" s="52">
        <v>80</v>
      </c>
      <c r="EF19" s="52">
        <v>75</v>
      </c>
      <c r="EG19" s="59">
        <v>81.3</v>
      </c>
      <c r="EH19" s="40"/>
    </row>
    <row r="20" spans="1:138" x14ac:dyDescent="0.25">
      <c r="A20" s="51" t="s">
        <v>165</v>
      </c>
      <c r="B20" s="52">
        <v>8545</v>
      </c>
      <c r="C20" s="53">
        <f t="shared" si="0"/>
        <v>6814</v>
      </c>
      <c r="D20" s="52">
        <v>693</v>
      </c>
      <c r="E20" s="52">
        <v>91</v>
      </c>
      <c r="F20" s="52">
        <v>128</v>
      </c>
      <c r="G20" s="52">
        <v>1</v>
      </c>
      <c r="H20" s="52">
        <v>7574</v>
      </c>
      <c r="I20" s="52">
        <v>0</v>
      </c>
      <c r="J20" s="52">
        <v>4617</v>
      </c>
      <c r="K20" s="52">
        <v>178</v>
      </c>
      <c r="L20" s="53">
        <f t="shared" si="1"/>
        <v>4924</v>
      </c>
      <c r="M20" s="52">
        <v>953</v>
      </c>
      <c r="N20" s="52">
        <v>749</v>
      </c>
      <c r="O20" s="52">
        <v>198</v>
      </c>
      <c r="P20" s="54">
        <f t="shared" si="2"/>
        <v>72.262987965952448</v>
      </c>
      <c r="Q20" s="52">
        <v>1966</v>
      </c>
      <c r="R20" s="53">
        <f t="shared" si="3"/>
        <v>1538</v>
      </c>
      <c r="S20" s="52">
        <v>308</v>
      </c>
      <c r="T20" s="52">
        <v>18</v>
      </c>
      <c r="U20" s="52">
        <v>126</v>
      </c>
      <c r="V20" s="52">
        <v>0</v>
      </c>
      <c r="W20" s="52">
        <v>1516</v>
      </c>
      <c r="X20" s="52">
        <v>0</v>
      </c>
      <c r="Y20" s="52">
        <v>1167</v>
      </c>
      <c r="Z20" s="55">
        <v>4</v>
      </c>
      <c r="AA20" s="56"/>
      <c r="AB20" s="57">
        <f t="shared" si="4"/>
        <v>1297</v>
      </c>
      <c r="AC20" s="52">
        <v>147</v>
      </c>
      <c r="AD20" s="52">
        <v>78</v>
      </c>
      <c r="AE20" s="52">
        <v>24</v>
      </c>
      <c r="AF20" s="54">
        <f t="shared" si="5"/>
        <v>84.330299089726921</v>
      </c>
      <c r="AG20" s="52">
        <v>2619</v>
      </c>
      <c r="AH20" s="53">
        <f t="shared" si="6"/>
        <v>1920</v>
      </c>
      <c r="AI20" s="52">
        <v>521</v>
      </c>
      <c r="AJ20" s="52">
        <v>11</v>
      </c>
      <c r="AK20" s="52">
        <v>240</v>
      </c>
      <c r="AL20" s="52">
        <v>0</v>
      </c>
      <c r="AM20" s="52">
        <v>1833</v>
      </c>
      <c r="AN20" s="52">
        <v>3</v>
      </c>
      <c r="AO20" s="52">
        <v>1411</v>
      </c>
      <c r="AP20" s="52">
        <v>0</v>
      </c>
      <c r="AQ20" s="53">
        <f t="shared" si="7"/>
        <v>1651</v>
      </c>
      <c r="AR20" s="52">
        <v>247</v>
      </c>
      <c r="AS20" s="52">
        <v>158</v>
      </c>
      <c r="AT20" s="52">
        <v>6</v>
      </c>
      <c r="AU20" s="54">
        <f t="shared" si="8"/>
        <v>85.989583333333329</v>
      </c>
      <c r="AV20" s="52">
        <v>1665</v>
      </c>
      <c r="AW20" s="58">
        <f t="shared" si="9"/>
        <v>1420</v>
      </c>
      <c r="AX20" s="52">
        <v>134</v>
      </c>
      <c r="AY20" s="52">
        <v>2</v>
      </c>
      <c r="AZ20" s="52">
        <v>155</v>
      </c>
      <c r="BA20" s="52">
        <v>0</v>
      </c>
      <c r="BB20" s="52">
        <v>1369</v>
      </c>
      <c r="BC20" s="52">
        <v>0</v>
      </c>
      <c r="BD20" s="52">
        <v>998</v>
      </c>
      <c r="BE20" s="52">
        <v>1</v>
      </c>
      <c r="BF20" s="53">
        <f t="shared" si="10"/>
        <v>1154</v>
      </c>
      <c r="BG20" s="52">
        <v>115</v>
      </c>
      <c r="BH20" s="52">
        <v>96</v>
      </c>
      <c r="BI20" s="52">
        <v>13</v>
      </c>
      <c r="BJ20" s="54">
        <f t="shared" si="11"/>
        <v>81.267605633802816</v>
      </c>
      <c r="BK20" s="52">
        <v>15302</v>
      </c>
      <c r="BL20" s="53">
        <f t="shared" si="12"/>
        <v>9644</v>
      </c>
      <c r="BM20" s="52">
        <v>3235</v>
      </c>
      <c r="BN20" s="52">
        <v>415</v>
      </c>
      <c r="BO20" s="52">
        <v>0</v>
      </c>
      <c r="BP20" s="52">
        <v>0</v>
      </c>
      <c r="BQ20" s="52">
        <v>11145</v>
      </c>
      <c r="BR20" s="52">
        <v>778</v>
      </c>
      <c r="BS20" s="52">
        <v>4483</v>
      </c>
      <c r="BT20" s="52">
        <v>247</v>
      </c>
      <c r="BU20" s="53">
        <f t="shared" si="13"/>
        <v>4730</v>
      </c>
      <c r="BV20" s="52">
        <v>3998</v>
      </c>
      <c r="BW20" s="52">
        <v>746</v>
      </c>
      <c r="BX20" s="52">
        <v>484</v>
      </c>
      <c r="BY20" s="54">
        <f t="shared" si="14"/>
        <v>49.046038987971798</v>
      </c>
      <c r="BZ20" s="52">
        <v>4039</v>
      </c>
      <c r="CA20" s="53">
        <f t="shared" si="15"/>
        <v>3856</v>
      </c>
      <c r="CB20" s="52">
        <v>76</v>
      </c>
      <c r="CC20" s="52">
        <v>0</v>
      </c>
      <c r="CD20" s="52">
        <v>0</v>
      </c>
      <c r="CE20" s="52">
        <v>0</v>
      </c>
      <c r="CF20" s="52">
        <v>3954</v>
      </c>
      <c r="CG20" s="52">
        <v>0</v>
      </c>
      <c r="CH20" s="52">
        <v>564</v>
      </c>
      <c r="CI20" s="52">
        <v>3247</v>
      </c>
      <c r="CJ20" s="53">
        <f t="shared" si="16"/>
        <v>3811</v>
      </c>
      <c r="CK20" s="52">
        <v>43</v>
      </c>
      <c r="CL20" s="52">
        <v>99</v>
      </c>
      <c r="CM20" s="52">
        <v>8</v>
      </c>
      <c r="CN20" s="54">
        <f t="shared" si="17"/>
        <v>98.83298755186722</v>
      </c>
      <c r="CO20" s="52">
        <v>717</v>
      </c>
      <c r="CP20" s="53">
        <f t="shared" si="18"/>
        <v>691</v>
      </c>
      <c r="CQ20" s="52">
        <v>5</v>
      </c>
      <c r="CR20" s="52">
        <v>0</v>
      </c>
      <c r="CS20" s="52">
        <v>0</v>
      </c>
      <c r="CT20" s="52">
        <v>0</v>
      </c>
      <c r="CU20" s="52">
        <v>711</v>
      </c>
      <c r="CV20" s="52">
        <v>0</v>
      </c>
      <c r="CW20" s="52">
        <v>657</v>
      </c>
      <c r="CX20" s="52">
        <v>25</v>
      </c>
      <c r="CY20" s="53">
        <f t="shared" si="19"/>
        <v>682</v>
      </c>
      <c r="CZ20" s="52">
        <v>9</v>
      </c>
      <c r="DA20" s="52">
        <v>21</v>
      </c>
      <c r="DB20" s="52">
        <v>0</v>
      </c>
      <c r="DC20" s="54">
        <f t="shared" si="20"/>
        <v>98.697539797395081</v>
      </c>
      <c r="DD20" s="52">
        <v>10175</v>
      </c>
      <c r="DE20" s="53">
        <f t="shared" si="21"/>
        <v>9038</v>
      </c>
      <c r="DF20" s="52">
        <v>516</v>
      </c>
      <c r="DG20" s="52">
        <v>28</v>
      </c>
      <c r="DH20" s="52">
        <v>129</v>
      </c>
      <c r="DI20" s="52">
        <v>1</v>
      </c>
      <c r="DJ20" s="52">
        <v>9413</v>
      </c>
      <c r="DK20" s="52">
        <v>0</v>
      </c>
      <c r="DL20" s="52">
        <v>8046</v>
      </c>
      <c r="DM20" s="52">
        <v>170</v>
      </c>
      <c r="DN20" s="53">
        <f t="shared" si="22"/>
        <v>8346</v>
      </c>
      <c r="DO20" s="52">
        <v>428</v>
      </c>
      <c r="DP20" s="52">
        <v>476</v>
      </c>
      <c r="DQ20" s="52">
        <v>117</v>
      </c>
      <c r="DR20" s="54">
        <f t="shared" si="23"/>
        <v>92.343438813896881</v>
      </c>
      <c r="DS20" s="52">
        <v>45028</v>
      </c>
      <c r="DT20" s="52">
        <v>5488</v>
      </c>
      <c r="DU20" s="52">
        <v>565</v>
      </c>
      <c r="DV20" s="52">
        <v>778</v>
      </c>
      <c r="DW20" s="52">
        <v>2</v>
      </c>
      <c r="DX20" s="52">
        <v>37515</v>
      </c>
      <c r="DY20" s="52">
        <v>781</v>
      </c>
      <c r="DZ20" s="52">
        <v>21943</v>
      </c>
      <c r="EA20" s="52">
        <v>3872</v>
      </c>
      <c r="EB20" s="52">
        <v>5940</v>
      </c>
      <c r="EC20" s="52">
        <v>2423</v>
      </c>
      <c r="ED20" s="52">
        <v>850</v>
      </c>
      <c r="EE20" s="52">
        <v>68.599999999999994</v>
      </c>
      <c r="EF20" s="52">
        <v>89.4</v>
      </c>
      <c r="EG20" s="59">
        <v>75.2</v>
      </c>
      <c r="EH20" s="40"/>
    </row>
    <row r="21" spans="1:138" x14ac:dyDescent="0.25">
      <c r="A21" s="51" t="s">
        <v>166</v>
      </c>
      <c r="B21" s="52">
        <v>7292</v>
      </c>
      <c r="C21" s="53">
        <f t="shared" si="0"/>
        <v>6307</v>
      </c>
      <c r="D21" s="52">
        <v>221</v>
      </c>
      <c r="E21" s="52">
        <v>47</v>
      </c>
      <c r="F21" s="52">
        <v>140</v>
      </c>
      <c r="G21" s="52">
        <v>0</v>
      </c>
      <c r="H21" s="52">
        <v>6782</v>
      </c>
      <c r="I21" s="52">
        <v>72</v>
      </c>
      <c r="J21" s="52">
        <v>4223</v>
      </c>
      <c r="K21" s="52">
        <v>19</v>
      </c>
      <c r="L21" s="53">
        <f t="shared" si="1"/>
        <v>4382</v>
      </c>
      <c r="M21" s="52">
        <v>1238</v>
      </c>
      <c r="N21" s="52">
        <v>440</v>
      </c>
      <c r="O21" s="52">
        <v>205</v>
      </c>
      <c r="P21" s="54">
        <f t="shared" si="2"/>
        <v>69.478357380688124</v>
      </c>
      <c r="Q21" s="52">
        <v>1061</v>
      </c>
      <c r="R21" s="53">
        <f t="shared" si="3"/>
        <v>777</v>
      </c>
      <c r="S21" s="52">
        <v>246</v>
      </c>
      <c r="T21" s="52">
        <v>2</v>
      </c>
      <c r="U21" s="52">
        <v>306</v>
      </c>
      <c r="V21" s="52">
        <v>0</v>
      </c>
      <c r="W21" s="52">
        <v>499</v>
      </c>
      <c r="X21" s="52">
        <v>21</v>
      </c>
      <c r="Y21" s="52">
        <v>384</v>
      </c>
      <c r="Z21" s="55">
        <v>0</v>
      </c>
      <c r="AA21" s="56"/>
      <c r="AB21" s="57">
        <f t="shared" si="4"/>
        <v>690</v>
      </c>
      <c r="AC21" s="52">
        <v>71</v>
      </c>
      <c r="AD21" s="52">
        <v>8</v>
      </c>
      <c r="AE21" s="52">
        <v>7</v>
      </c>
      <c r="AF21" s="54">
        <f t="shared" si="5"/>
        <v>88.803088803088798</v>
      </c>
      <c r="AG21" s="52">
        <v>2024</v>
      </c>
      <c r="AH21" s="53">
        <f t="shared" si="6"/>
        <v>1646</v>
      </c>
      <c r="AI21" s="52">
        <v>320</v>
      </c>
      <c r="AJ21" s="52">
        <v>2</v>
      </c>
      <c r="AK21" s="52">
        <v>516</v>
      </c>
      <c r="AL21" s="52">
        <v>0</v>
      </c>
      <c r="AM21" s="52">
        <v>1111</v>
      </c>
      <c r="AN21" s="52">
        <v>47</v>
      </c>
      <c r="AO21" s="52">
        <v>971</v>
      </c>
      <c r="AP21" s="52">
        <v>0</v>
      </c>
      <c r="AQ21" s="53">
        <f t="shared" si="7"/>
        <v>1487</v>
      </c>
      <c r="AR21" s="52">
        <v>114</v>
      </c>
      <c r="AS21" s="52">
        <v>6</v>
      </c>
      <c r="AT21" s="52">
        <v>3</v>
      </c>
      <c r="AU21" s="54">
        <f t="shared" si="8"/>
        <v>90.34021871202917</v>
      </c>
      <c r="AV21" s="52">
        <v>1408</v>
      </c>
      <c r="AW21" s="58">
        <f t="shared" si="9"/>
        <v>1276</v>
      </c>
      <c r="AX21" s="52">
        <v>59</v>
      </c>
      <c r="AY21" s="52">
        <v>2</v>
      </c>
      <c r="AZ21" s="52">
        <v>520</v>
      </c>
      <c r="BA21" s="52">
        <v>0</v>
      </c>
      <c r="BB21" s="52">
        <v>795</v>
      </c>
      <c r="BC21" s="52">
        <v>52</v>
      </c>
      <c r="BD21" s="52">
        <v>643</v>
      </c>
      <c r="BE21" s="52">
        <v>0</v>
      </c>
      <c r="BF21" s="53">
        <f t="shared" si="10"/>
        <v>1163</v>
      </c>
      <c r="BG21" s="52">
        <v>144</v>
      </c>
      <c r="BH21" s="52">
        <v>15</v>
      </c>
      <c r="BI21" s="52">
        <v>4</v>
      </c>
      <c r="BJ21" s="54">
        <f t="shared" si="11"/>
        <v>91.144200626959247</v>
      </c>
      <c r="BK21" s="52">
        <v>10074</v>
      </c>
      <c r="BL21" s="53">
        <f t="shared" si="12"/>
        <v>5602</v>
      </c>
      <c r="BM21" s="52">
        <v>82</v>
      </c>
      <c r="BN21" s="52">
        <v>276</v>
      </c>
      <c r="BO21" s="52">
        <v>4</v>
      </c>
      <c r="BP21" s="52">
        <v>0</v>
      </c>
      <c r="BQ21" s="52">
        <v>9448</v>
      </c>
      <c r="BR21" s="52">
        <v>3189</v>
      </c>
      <c r="BS21" s="52">
        <v>4720</v>
      </c>
      <c r="BT21" s="52">
        <v>54</v>
      </c>
      <c r="BU21" s="53">
        <f t="shared" si="13"/>
        <v>4778</v>
      </c>
      <c r="BV21" s="52">
        <v>3560</v>
      </c>
      <c r="BW21" s="52">
        <v>155</v>
      </c>
      <c r="BX21" s="52">
        <v>770</v>
      </c>
      <c r="BY21" s="54">
        <f t="shared" si="14"/>
        <v>85.290967511603</v>
      </c>
      <c r="BZ21" s="52">
        <v>2290</v>
      </c>
      <c r="CA21" s="53">
        <f t="shared" si="15"/>
        <v>2228</v>
      </c>
      <c r="CB21" s="52">
        <v>21</v>
      </c>
      <c r="CC21" s="52">
        <v>0</v>
      </c>
      <c r="CD21" s="52">
        <v>0</v>
      </c>
      <c r="CE21" s="52">
        <v>0</v>
      </c>
      <c r="CF21" s="52">
        <v>2239</v>
      </c>
      <c r="CG21" s="52">
        <v>2</v>
      </c>
      <c r="CH21" s="52">
        <v>4</v>
      </c>
      <c r="CI21" s="52">
        <v>2124</v>
      </c>
      <c r="CJ21" s="53">
        <f t="shared" si="16"/>
        <v>2128</v>
      </c>
      <c r="CK21" s="52">
        <v>42</v>
      </c>
      <c r="CL21" s="52">
        <v>36</v>
      </c>
      <c r="CM21" s="52">
        <v>3</v>
      </c>
      <c r="CN21" s="54">
        <f t="shared" si="17"/>
        <v>95.511669658886888</v>
      </c>
      <c r="CO21" s="52">
        <v>412</v>
      </c>
      <c r="CP21" s="53">
        <f t="shared" si="18"/>
        <v>410</v>
      </c>
      <c r="CQ21" s="52">
        <v>0</v>
      </c>
      <c r="CR21" s="52">
        <v>0</v>
      </c>
      <c r="CS21" s="52">
        <v>0</v>
      </c>
      <c r="CT21" s="52">
        <v>0</v>
      </c>
      <c r="CU21" s="52">
        <v>377</v>
      </c>
      <c r="CV21" s="52">
        <v>0</v>
      </c>
      <c r="CW21" s="52">
        <v>259</v>
      </c>
      <c r="CX21" s="52">
        <v>107</v>
      </c>
      <c r="CY21" s="53">
        <f t="shared" si="19"/>
        <v>366</v>
      </c>
      <c r="CZ21" s="52">
        <v>0</v>
      </c>
      <c r="DA21" s="52">
        <v>0</v>
      </c>
      <c r="DB21" s="52">
        <v>2</v>
      </c>
      <c r="DC21" s="54">
        <f t="shared" si="20"/>
        <v>89.268292682926827</v>
      </c>
      <c r="DD21" s="52">
        <v>14881</v>
      </c>
      <c r="DE21" s="53">
        <f t="shared" si="21"/>
        <v>13899</v>
      </c>
      <c r="DF21" s="52">
        <v>328</v>
      </c>
      <c r="DG21" s="52">
        <v>38</v>
      </c>
      <c r="DH21" s="52">
        <v>1379</v>
      </c>
      <c r="DI21" s="52">
        <v>278</v>
      </c>
      <c r="DJ21" s="52">
        <v>12762</v>
      </c>
      <c r="DK21" s="52">
        <v>352</v>
      </c>
      <c r="DL21" s="52">
        <v>10094</v>
      </c>
      <c r="DM21" s="52">
        <v>918</v>
      </c>
      <c r="DN21" s="53">
        <f t="shared" si="22"/>
        <v>12669</v>
      </c>
      <c r="DO21" s="52">
        <v>1408</v>
      </c>
      <c r="DP21" s="52">
        <v>160</v>
      </c>
      <c r="DQ21" s="52">
        <v>104</v>
      </c>
      <c r="DR21" s="54">
        <f t="shared" si="23"/>
        <v>91.150442477876098</v>
      </c>
      <c r="DS21" s="52">
        <v>39442</v>
      </c>
      <c r="DT21" s="52">
        <v>1277</v>
      </c>
      <c r="DU21" s="52">
        <v>367</v>
      </c>
      <c r="DV21" s="52">
        <v>2865</v>
      </c>
      <c r="DW21" s="52">
        <v>278</v>
      </c>
      <c r="DX21" s="52">
        <v>34013</v>
      </c>
      <c r="DY21" s="52">
        <v>3735</v>
      </c>
      <c r="DZ21" s="52">
        <v>21298</v>
      </c>
      <c r="EA21" s="52">
        <v>3222</v>
      </c>
      <c r="EB21" s="52">
        <v>6577</v>
      </c>
      <c r="EC21" s="52">
        <v>820</v>
      </c>
      <c r="ED21" s="52">
        <v>1098</v>
      </c>
      <c r="EE21" s="52">
        <v>79.5</v>
      </c>
      <c r="EF21" s="52">
        <v>85.3</v>
      </c>
      <c r="EG21" s="59">
        <v>83.2</v>
      </c>
      <c r="EH21" s="40"/>
    </row>
    <row r="22" spans="1:138" x14ac:dyDescent="0.25">
      <c r="A22" s="51" t="s">
        <v>167</v>
      </c>
      <c r="B22" s="52">
        <v>10722</v>
      </c>
      <c r="C22" s="53">
        <f t="shared" si="0"/>
        <v>8970</v>
      </c>
      <c r="D22" s="52">
        <v>627</v>
      </c>
      <c r="E22" s="52">
        <v>205</v>
      </c>
      <c r="F22" s="52">
        <v>25</v>
      </c>
      <c r="G22" s="52">
        <v>0</v>
      </c>
      <c r="H22" s="52">
        <v>9163</v>
      </c>
      <c r="I22" s="52">
        <v>443</v>
      </c>
      <c r="J22" s="52">
        <v>6715</v>
      </c>
      <c r="K22" s="52">
        <v>55</v>
      </c>
      <c r="L22" s="53">
        <f t="shared" si="1"/>
        <v>6795</v>
      </c>
      <c r="M22" s="52">
        <v>1391</v>
      </c>
      <c r="N22" s="52">
        <v>262</v>
      </c>
      <c r="O22" s="52">
        <v>215</v>
      </c>
      <c r="P22" s="54">
        <f t="shared" si="2"/>
        <v>75.752508361204022</v>
      </c>
      <c r="Q22" s="52">
        <v>2214</v>
      </c>
      <c r="R22" s="53">
        <f t="shared" si="3"/>
        <v>1893</v>
      </c>
      <c r="S22" s="52">
        <v>190</v>
      </c>
      <c r="T22" s="52">
        <v>23</v>
      </c>
      <c r="U22" s="52">
        <v>582</v>
      </c>
      <c r="V22" s="52">
        <v>0</v>
      </c>
      <c r="W22" s="52">
        <v>1241</v>
      </c>
      <c r="X22" s="52">
        <v>91</v>
      </c>
      <c r="Y22" s="52">
        <v>1042</v>
      </c>
      <c r="Z22" s="55">
        <v>0</v>
      </c>
      <c r="AA22" s="56"/>
      <c r="AB22" s="57">
        <f t="shared" si="4"/>
        <v>1624</v>
      </c>
      <c r="AC22" s="52">
        <v>148</v>
      </c>
      <c r="AD22" s="52">
        <v>16</v>
      </c>
      <c r="AE22" s="52">
        <v>1</v>
      </c>
      <c r="AF22" s="54">
        <f t="shared" si="5"/>
        <v>85.789751716851555</v>
      </c>
      <c r="AG22" s="52">
        <v>4960</v>
      </c>
      <c r="AH22" s="53">
        <f t="shared" si="6"/>
        <v>3915</v>
      </c>
      <c r="AI22" s="52">
        <v>725</v>
      </c>
      <c r="AJ22" s="52">
        <v>70</v>
      </c>
      <c r="AK22" s="52">
        <v>235</v>
      </c>
      <c r="AL22" s="52">
        <v>0</v>
      </c>
      <c r="AM22" s="52">
        <v>3547</v>
      </c>
      <c r="AN22" s="52">
        <v>140</v>
      </c>
      <c r="AO22" s="52">
        <v>2999</v>
      </c>
      <c r="AP22" s="52">
        <v>0</v>
      </c>
      <c r="AQ22" s="53">
        <f t="shared" si="7"/>
        <v>3234</v>
      </c>
      <c r="AR22" s="52">
        <v>375</v>
      </c>
      <c r="AS22" s="52">
        <v>79</v>
      </c>
      <c r="AT22" s="52">
        <v>31</v>
      </c>
      <c r="AU22" s="54">
        <f t="shared" si="8"/>
        <v>82.605363984674327</v>
      </c>
      <c r="AV22" s="52">
        <v>3376</v>
      </c>
      <c r="AW22" s="58">
        <f t="shared" si="9"/>
        <v>3003</v>
      </c>
      <c r="AX22" s="52">
        <v>239</v>
      </c>
      <c r="AY22" s="52">
        <v>33</v>
      </c>
      <c r="AZ22" s="52">
        <v>418</v>
      </c>
      <c r="BA22" s="52">
        <v>0</v>
      </c>
      <c r="BB22" s="52">
        <v>2469</v>
      </c>
      <c r="BC22" s="52">
        <v>34</v>
      </c>
      <c r="BD22" s="52">
        <v>2184</v>
      </c>
      <c r="BE22" s="52">
        <v>0</v>
      </c>
      <c r="BF22" s="53">
        <f t="shared" si="10"/>
        <v>2602</v>
      </c>
      <c r="BG22" s="52">
        <v>192</v>
      </c>
      <c r="BH22" s="52">
        <v>57</v>
      </c>
      <c r="BI22" s="52">
        <v>10</v>
      </c>
      <c r="BJ22" s="54">
        <f t="shared" si="11"/>
        <v>86.646686646686646</v>
      </c>
      <c r="BK22" s="52">
        <v>16810</v>
      </c>
      <c r="BL22" s="53">
        <f t="shared" si="12"/>
        <v>13710</v>
      </c>
      <c r="BM22" s="52">
        <v>732</v>
      </c>
      <c r="BN22" s="52">
        <v>498</v>
      </c>
      <c r="BO22" s="52">
        <v>19</v>
      </c>
      <c r="BP22" s="52">
        <v>1</v>
      </c>
      <c r="BQ22" s="52">
        <v>14082</v>
      </c>
      <c r="BR22" s="52">
        <v>1201</v>
      </c>
      <c r="BS22" s="52">
        <v>9734</v>
      </c>
      <c r="BT22" s="52">
        <v>89</v>
      </c>
      <c r="BU22" s="53">
        <f t="shared" si="13"/>
        <v>9843</v>
      </c>
      <c r="BV22" s="52">
        <v>3205</v>
      </c>
      <c r="BW22" s="52">
        <v>278</v>
      </c>
      <c r="BX22" s="52">
        <v>391</v>
      </c>
      <c r="BY22" s="54">
        <f t="shared" si="14"/>
        <v>71.794310722100647</v>
      </c>
      <c r="BZ22" s="52">
        <v>4874</v>
      </c>
      <c r="CA22" s="53">
        <f t="shared" si="15"/>
        <v>4543</v>
      </c>
      <c r="CB22" s="52">
        <v>210</v>
      </c>
      <c r="CC22" s="52">
        <v>8</v>
      </c>
      <c r="CD22" s="52">
        <v>0</v>
      </c>
      <c r="CE22" s="52">
        <v>0</v>
      </c>
      <c r="CF22" s="52">
        <v>4652</v>
      </c>
      <c r="CG22" s="52">
        <v>3</v>
      </c>
      <c r="CH22" s="52">
        <v>125</v>
      </c>
      <c r="CI22" s="52">
        <v>4226</v>
      </c>
      <c r="CJ22" s="53">
        <f t="shared" si="16"/>
        <v>4351</v>
      </c>
      <c r="CK22" s="52">
        <v>864</v>
      </c>
      <c r="CL22" s="52">
        <v>103</v>
      </c>
      <c r="CM22" s="52">
        <v>7</v>
      </c>
      <c r="CN22" s="54">
        <f t="shared" si="17"/>
        <v>95.773717807616109</v>
      </c>
      <c r="CO22" s="52">
        <v>863</v>
      </c>
      <c r="CP22" s="53">
        <f t="shared" si="18"/>
        <v>792</v>
      </c>
      <c r="CQ22" s="52">
        <v>61</v>
      </c>
      <c r="CR22" s="52">
        <v>2</v>
      </c>
      <c r="CS22" s="52">
        <v>0</v>
      </c>
      <c r="CT22" s="52">
        <v>0</v>
      </c>
      <c r="CU22" s="52">
        <v>793</v>
      </c>
      <c r="CV22" s="52">
        <v>0</v>
      </c>
      <c r="CW22" s="52">
        <v>535</v>
      </c>
      <c r="CX22" s="52">
        <v>230</v>
      </c>
      <c r="CY22" s="53">
        <f t="shared" si="19"/>
        <v>765</v>
      </c>
      <c r="CZ22" s="52">
        <v>23</v>
      </c>
      <c r="DA22" s="52">
        <v>8</v>
      </c>
      <c r="DB22" s="52">
        <v>0</v>
      </c>
      <c r="DC22" s="54">
        <f t="shared" si="20"/>
        <v>96.590909090909093</v>
      </c>
      <c r="DD22" s="52">
        <v>24048</v>
      </c>
      <c r="DE22" s="53">
        <f t="shared" si="21"/>
        <v>21685</v>
      </c>
      <c r="DF22" s="52">
        <v>1288</v>
      </c>
      <c r="DG22" s="52">
        <v>180</v>
      </c>
      <c r="DH22" s="52">
        <v>761</v>
      </c>
      <c r="DI22" s="52">
        <v>157</v>
      </c>
      <c r="DJ22" s="52">
        <v>21274</v>
      </c>
      <c r="DK22" s="52">
        <v>139</v>
      </c>
      <c r="DL22" s="52">
        <v>18633</v>
      </c>
      <c r="DM22" s="52">
        <v>607</v>
      </c>
      <c r="DN22" s="53">
        <f t="shared" si="22"/>
        <v>20158</v>
      </c>
      <c r="DO22" s="52">
        <v>1050</v>
      </c>
      <c r="DP22" s="52">
        <v>406</v>
      </c>
      <c r="DQ22" s="52">
        <v>350</v>
      </c>
      <c r="DR22" s="54">
        <f t="shared" si="23"/>
        <v>92.958266082545535</v>
      </c>
      <c r="DS22" s="52">
        <v>67867</v>
      </c>
      <c r="DT22" s="52">
        <v>4072</v>
      </c>
      <c r="DU22" s="52">
        <v>1019</v>
      </c>
      <c r="DV22" s="52">
        <v>2040</v>
      </c>
      <c r="DW22" s="52">
        <v>158</v>
      </c>
      <c r="DX22" s="52">
        <v>57221</v>
      </c>
      <c r="DY22" s="52">
        <v>2051</v>
      </c>
      <c r="DZ22" s="52">
        <v>41967</v>
      </c>
      <c r="EA22" s="52">
        <v>5207</v>
      </c>
      <c r="EB22" s="52">
        <v>7248</v>
      </c>
      <c r="EC22" s="52">
        <v>1209</v>
      </c>
      <c r="ED22" s="52">
        <v>1005</v>
      </c>
      <c r="EE22" s="52">
        <v>79.7</v>
      </c>
      <c r="EF22" s="52">
        <v>88</v>
      </c>
      <c r="EG22" s="59">
        <v>87.4</v>
      </c>
      <c r="EH22" s="40"/>
    </row>
    <row r="23" spans="1:138" ht="15.75" thickBot="1" x14ac:dyDescent="0.3">
      <c r="A23" s="65" t="s">
        <v>168</v>
      </c>
      <c r="B23" s="66">
        <v>102803</v>
      </c>
      <c r="C23" s="67">
        <f>SUM(C6:C22)</f>
        <v>78918</v>
      </c>
      <c r="D23" s="66">
        <v>8101</v>
      </c>
      <c r="E23" s="66">
        <v>2181</v>
      </c>
      <c r="F23" s="66">
        <v>4590</v>
      </c>
      <c r="G23" s="66">
        <v>129</v>
      </c>
      <c r="H23" s="66">
        <v>85701</v>
      </c>
      <c r="I23" s="66">
        <v>7151</v>
      </c>
      <c r="J23" s="66">
        <v>55303</v>
      </c>
      <c r="K23" s="66">
        <v>1534</v>
      </c>
      <c r="L23" s="67">
        <f>SUM(L6:L22)</f>
        <v>61556</v>
      </c>
      <c r="M23" s="66">
        <v>16993</v>
      </c>
      <c r="N23" s="66">
        <v>3551</v>
      </c>
      <c r="O23" s="66">
        <v>2901</v>
      </c>
      <c r="P23" s="54">
        <f t="shared" si="2"/>
        <v>77.999949314478329</v>
      </c>
      <c r="Q23" s="66">
        <v>17918</v>
      </c>
      <c r="R23" s="67">
        <f>SUM(R6:R22)</f>
        <v>14322</v>
      </c>
      <c r="S23" s="66">
        <v>2353</v>
      </c>
      <c r="T23" s="66">
        <v>200</v>
      </c>
      <c r="U23" s="66">
        <v>3301</v>
      </c>
      <c r="V23" s="66">
        <v>1</v>
      </c>
      <c r="W23" s="66">
        <v>11716</v>
      </c>
      <c r="X23" s="66">
        <v>655</v>
      </c>
      <c r="Y23" s="66">
        <v>9667</v>
      </c>
      <c r="Z23" s="173">
        <v>1</v>
      </c>
      <c r="AA23" s="174"/>
      <c r="AB23" s="68">
        <f>SUM(AB6:AB22)</f>
        <v>12975</v>
      </c>
      <c r="AC23" s="66">
        <v>1454</v>
      </c>
      <c r="AD23" s="66">
        <v>286</v>
      </c>
      <c r="AE23" s="66">
        <v>102</v>
      </c>
      <c r="AF23" s="54">
        <f t="shared" si="5"/>
        <v>90.594888981985761</v>
      </c>
      <c r="AG23" s="66">
        <v>37386</v>
      </c>
      <c r="AH23" s="67">
        <f>SUM(AH6:AH22)</f>
        <v>30105</v>
      </c>
      <c r="AI23" s="66">
        <v>5086</v>
      </c>
      <c r="AJ23" s="66">
        <v>432</v>
      </c>
      <c r="AK23" s="66">
        <v>5840</v>
      </c>
      <c r="AL23" s="66">
        <v>4</v>
      </c>
      <c r="AM23" s="66">
        <v>24837</v>
      </c>
      <c r="AN23" s="66">
        <v>1056</v>
      </c>
      <c r="AO23" s="66">
        <v>21371</v>
      </c>
      <c r="AP23" s="66">
        <v>3</v>
      </c>
      <c r="AQ23" s="67">
        <f>SUM(AQ6:AQ22)</f>
        <v>27219</v>
      </c>
      <c r="AR23" s="66">
        <v>2532</v>
      </c>
      <c r="AS23" s="66">
        <v>495</v>
      </c>
      <c r="AT23" s="66">
        <v>212</v>
      </c>
      <c r="AU23" s="54">
        <f t="shared" si="8"/>
        <v>90.413552566018922</v>
      </c>
      <c r="AV23" s="66">
        <v>21915</v>
      </c>
      <c r="AW23" s="69">
        <f>SUM(AW6:AW22)</f>
        <v>18582</v>
      </c>
      <c r="AX23" s="66">
        <v>1683</v>
      </c>
      <c r="AY23" s="66">
        <v>122</v>
      </c>
      <c r="AZ23" s="66">
        <v>3147</v>
      </c>
      <c r="BA23" s="66">
        <v>0</v>
      </c>
      <c r="BB23" s="66">
        <v>16295</v>
      </c>
      <c r="BC23" s="66">
        <v>856</v>
      </c>
      <c r="BD23" s="66">
        <v>13260</v>
      </c>
      <c r="BE23" s="66">
        <v>1</v>
      </c>
      <c r="BF23" s="67">
        <f>SUM(BF6:BF22)</f>
        <v>16408</v>
      </c>
      <c r="BG23" s="66">
        <v>2029</v>
      </c>
      <c r="BH23" s="66">
        <v>546</v>
      </c>
      <c r="BI23" s="66">
        <v>126</v>
      </c>
      <c r="BJ23" s="54">
        <f t="shared" si="11"/>
        <v>88.300505865891722</v>
      </c>
      <c r="BK23" s="66">
        <v>128362</v>
      </c>
      <c r="BL23" s="67">
        <f>SUM(BL6:BL22)</f>
        <v>78169</v>
      </c>
      <c r="BM23" s="66">
        <v>17385</v>
      </c>
      <c r="BN23" s="66">
        <v>2601</v>
      </c>
      <c r="BO23" s="66">
        <v>256</v>
      </c>
      <c r="BP23" s="66">
        <v>1</v>
      </c>
      <c r="BQ23" s="66">
        <v>104150</v>
      </c>
      <c r="BR23" s="66">
        <v>20641</v>
      </c>
      <c r="BS23" s="66">
        <v>50538</v>
      </c>
      <c r="BT23" s="66">
        <v>3712</v>
      </c>
      <c r="BU23" s="67">
        <f>SUM(BU6:BU22)</f>
        <v>54507</v>
      </c>
      <c r="BV23" s="66">
        <v>37792</v>
      </c>
      <c r="BW23" s="66">
        <v>5531</v>
      </c>
      <c r="BX23" s="66">
        <v>4035</v>
      </c>
      <c r="BY23" s="54">
        <f>BU23/BL23*100</f>
        <v>69.729688239583467</v>
      </c>
      <c r="BZ23" s="66">
        <v>42027</v>
      </c>
      <c r="CA23" s="67">
        <f>SUM(CA6:CA22)</f>
        <v>40312</v>
      </c>
      <c r="CB23" s="66">
        <v>922</v>
      </c>
      <c r="CC23" s="66">
        <v>21</v>
      </c>
      <c r="CD23" s="66">
        <v>8</v>
      </c>
      <c r="CE23" s="66">
        <v>11</v>
      </c>
      <c r="CF23" s="66">
        <v>40935</v>
      </c>
      <c r="CG23" s="66">
        <v>69</v>
      </c>
      <c r="CH23" s="66">
        <v>4306</v>
      </c>
      <c r="CI23" s="66">
        <v>35011</v>
      </c>
      <c r="CJ23" s="67">
        <f>SUM(CJ6:CJ22)</f>
        <v>39336</v>
      </c>
      <c r="CK23" s="66">
        <v>3545</v>
      </c>
      <c r="CL23" s="66">
        <v>654</v>
      </c>
      <c r="CM23" s="66">
        <v>49</v>
      </c>
      <c r="CN23" s="54">
        <f t="shared" si="17"/>
        <v>97.57888469934511</v>
      </c>
      <c r="CO23" s="66">
        <v>7055</v>
      </c>
      <c r="CP23" s="67">
        <f>SUM(CP6:CP22)</f>
        <v>6819</v>
      </c>
      <c r="CQ23" s="66">
        <v>154</v>
      </c>
      <c r="CR23" s="66">
        <v>4</v>
      </c>
      <c r="CS23" s="66">
        <v>0</v>
      </c>
      <c r="CT23" s="66">
        <v>0</v>
      </c>
      <c r="CU23" s="66">
        <v>6794</v>
      </c>
      <c r="CV23" s="66">
        <v>13</v>
      </c>
      <c r="CW23" s="66">
        <v>4248</v>
      </c>
      <c r="CX23" s="66">
        <v>2346</v>
      </c>
      <c r="CY23" s="67">
        <f>SUM(CY6:CY22)</f>
        <v>6594</v>
      </c>
      <c r="CZ23" s="66">
        <v>252</v>
      </c>
      <c r="DA23" s="66">
        <v>62</v>
      </c>
      <c r="DB23" s="66">
        <v>3</v>
      </c>
      <c r="DC23" s="54">
        <f t="shared" si="20"/>
        <v>96.700395952485707</v>
      </c>
      <c r="DD23" s="66">
        <v>172229</v>
      </c>
      <c r="DE23" s="67">
        <f>SUM(DE6:DE22)</f>
        <v>158085</v>
      </c>
      <c r="DF23" s="66">
        <v>5882</v>
      </c>
      <c r="DG23" s="66">
        <v>836</v>
      </c>
      <c r="DH23" s="66">
        <v>16936</v>
      </c>
      <c r="DI23" s="66">
        <v>2314</v>
      </c>
      <c r="DJ23" s="66">
        <v>147755</v>
      </c>
      <c r="DK23" s="66">
        <v>2832</v>
      </c>
      <c r="DL23" s="66">
        <v>123145</v>
      </c>
      <c r="DM23" s="66">
        <v>9559</v>
      </c>
      <c r="DN23" s="67">
        <f>SUM(DN6:DN22)</f>
        <v>151954</v>
      </c>
      <c r="DO23" s="66">
        <v>10721</v>
      </c>
      <c r="DP23" s="66">
        <v>2936</v>
      </c>
      <c r="DQ23" s="66">
        <v>1658</v>
      </c>
      <c r="DR23" s="54">
        <f t="shared" si="23"/>
        <v>96.121706676787795</v>
      </c>
      <c r="DS23" s="66">
        <v>529695</v>
      </c>
      <c r="DT23" s="66">
        <v>41566</v>
      </c>
      <c r="DU23" s="66">
        <v>6397</v>
      </c>
      <c r="DV23" s="66">
        <v>34078</v>
      </c>
      <c r="DW23" s="66">
        <v>2460</v>
      </c>
      <c r="DX23" s="66">
        <v>438183</v>
      </c>
      <c r="DY23" s="66">
        <v>33273</v>
      </c>
      <c r="DZ23" s="66">
        <v>281838</v>
      </c>
      <c r="EA23" s="66">
        <v>52172</v>
      </c>
      <c r="EB23" s="66">
        <v>75318</v>
      </c>
      <c r="EC23" s="66">
        <v>14061</v>
      </c>
      <c r="ED23" s="66">
        <v>9086</v>
      </c>
      <c r="EE23" s="70">
        <v>0.89166228613094123</v>
      </c>
      <c r="EF23" s="70">
        <v>0.8063283219549896</v>
      </c>
      <c r="EG23" s="71">
        <v>0.95758649556771136</v>
      </c>
      <c r="EH23" s="40"/>
    </row>
    <row r="24" spans="1:138" ht="20.100000000000001" customHeight="1" x14ac:dyDescent="0.25">
      <c r="A24" s="169">
        <v>44561.573564814869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70"/>
      <c r="CA24" s="170"/>
      <c r="CB24" s="170"/>
      <c r="CC24" s="170"/>
      <c r="CD24" s="170"/>
      <c r="CE24" s="170"/>
      <c r="CF24" s="170"/>
      <c r="CG24" s="170"/>
      <c r="CH24" s="170"/>
      <c r="CI24" s="170"/>
      <c r="CJ24" s="170"/>
      <c r="CK24" s="170"/>
      <c r="CL24" s="170"/>
      <c r="CM24" s="170"/>
      <c r="CN24" s="170"/>
      <c r="CO24" s="170"/>
      <c r="CP24" s="170"/>
      <c r="CQ24" s="170"/>
      <c r="CR24" s="170"/>
      <c r="CS24" s="170"/>
      <c r="CT24" s="170"/>
      <c r="CU24" s="170"/>
      <c r="CV24" s="170"/>
      <c r="CW24" s="170"/>
      <c r="CX24" s="170"/>
      <c r="CY24" s="170"/>
      <c r="CZ24" s="170"/>
      <c r="DA24" s="170"/>
      <c r="DB24" s="170"/>
      <c r="DC24" s="170"/>
      <c r="DD24" s="170"/>
      <c r="DE24" s="170"/>
      <c r="DF24" s="170"/>
      <c r="DG24" s="170"/>
      <c r="DH24" s="170"/>
      <c r="DI24" s="170"/>
      <c r="DJ24" s="170"/>
      <c r="DK24" s="170"/>
      <c r="DL24" s="170"/>
      <c r="DM24" s="170"/>
      <c r="DN24" s="170"/>
      <c r="DO24" s="170"/>
      <c r="DP24" s="170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0"/>
      <c r="EC24" s="170"/>
      <c r="ED24" s="170"/>
      <c r="EE24" s="170"/>
      <c r="EF24" s="170"/>
      <c r="EG24" s="170"/>
      <c r="EH24" s="170"/>
    </row>
  </sheetData>
  <mergeCells count="59">
    <mergeCell ref="A24:EH24"/>
    <mergeCell ref="DT3:DU3"/>
    <mergeCell ref="DV3:DW3"/>
    <mergeCell ref="DX3:DY3"/>
    <mergeCell ref="DZ3:ED3"/>
    <mergeCell ref="EE3:EG3"/>
    <mergeCell ref="Z23:AA23"/>
    <mergeCell ref="DD3:DD4"/>
    <mergeCell ref="DF3:DG3"/>
    <mergeCell ref="DH3:DI3"/>
    <mergeCell ref="DJ3:DK3"/>
    <mergeCell ref="DL3:DQ3"/>
    <mergeCell ref="DS3:DS4"/>
    <mergeCell ref="CH3:CM3"/>
    <mergeCell ref="CO3:CO4"/>
    <mergeCell ref="CQ3:CR3"/>
    <mergeCell ref="CS3:CT3"/>
    <mergeCell ref="CU3:CV3"/>
    <mergeCell ref="CW3:DB3"/>
    <mergeCell ref="BQ3:BR3"/>
    <mergeCell ref="BS3:BX3"/>
    <mergeCell ref="BZ3:BZ4"/>
    <mergeCell ref="CB3:CC3"/>
    <mergeCell ref="CD3:CE3"/>
    <mergeCell ref="CF3:CG3"/>
    <mergeCell ref="BO3:BP3"/>
    <mergeCell ref="AI3:AJ3"/>
    <mergeCell ref="AK3:AL3"/>
    <mergeCell ref="AM3:AN3"/>
    <mergeCell ref="AO3:AT3"/>
    <mergeCell ref="AV3:AV4"/>
    <mergeCell ref="AX3:AY3"/>
    <mergeCell ref="AZ3:BA3"/>
    <mergeCell ref="BB3:BC3"/>
    <mergeCell ref="BD3:BI3"/>
    <mergeCell ref="BK3:BK4"/>
    <mergeCell ref="BM3:BN3"/>
    <mergeCell ref="AG3:AG4"/>
    <mergeCell ref="A3:A4"/>
    <mergeCell ref="B3:B4"/>
    <mergeCell ref="D3:E3"/>
    <mergeCell ref="F3:G3"/>
    <mergeCell ref="H3:I3"/>
    <mergeCell ref="J3:O3"/>
    <mergeCell ref="Q3:Q4"/>
    <mergeCell ref="S3:T3"/>
    <mergeCell ref="U3:V3"/>
    <mergeCell ref="W3:X3"/>
    <mergeCell ref="Y3:AE3"/>
    <mergeCell ref="A1:EH1"/>
    <mergeCell ref="B2:P2"/>
    <mergeCell ref="Q2:AF2"/>
    <mergeCell ref="AG2:AU2"/>
    <mergeCell ref="AV2:BJ2"/>
    <mergeCell ref="BK2:BY2"/>
    <mergeCell ref="BZ2:CN2"/>
    <mergeCell ref="CO2:DC2"/>
    <mergeCell ref="DD2:DR2"/>
    <mergeCell ref="DS2:EG2"/>
  </mergeCells>
  <pageMargins left="0.7" right="0.7" top="0.75" bottom="0.75" header="0.3" footer="0.3"/>
  <pageSetup paperSize="9" scale="65" orientation="landscape" r:id="rId1"/>
  <colBreaks count="1" manualBreakCount="1">
    <brk id="122" max="2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25"/>
  <sheetViews>
    <sheetView view="pageBreakPreview" zoomScale="90" zoomScaleNormal="100" zoomScaleSheetLayoutView="90" workbookViewId="0">
      <selection activeCell="EQ10" sqref="EQ10"/>
    </sheetView>
  </sheetViews>
  <sheetFormatPr defaultRowHeight="15" x14ac:dyDescent="0.25"/>
  <cols>
    <col min="1" max="1" width="27.5703125" customWidth="1"/>
    <col min="2" max="2" width="11.140625" hidden="1" customWidth="1"/>
    <col min="3" max="3" width="6" hidden="1" customWidth="1"/>
    <col min="4" max="11" width="15" hidden="1" customWidth="1"/>
    <col min="12" max="12" width="6.140625" hidden="1" customWidth="1"/>
    <col min="13" max="13" width="7.140625" customWidth="1"/>
    <col min="14" max="14" width="6" hidden="1" customWidth="1"/>
    <col min="15" max="17" width="15" hidden="1" customWidth="1"/>
    <col min="18" max="18" width="7.28515625" hidden="1" customWidth="1"/>
    <col min="19" max="19" width="5.42578125" customWidth="1"/>
    <col min="20" max="20" width="6.7109375" customWidth="1"/>
    <col min="21" max="21" width="15" hidden="1" customWidth="1"/>
    <col min="22" max="22" width="6.140625" hidden="1" customWidth="1"/>
    <col min="23" max="30" width="15" hidden="1" customWidth="1"/>
    <col min="31" max="31" width="1.140625" hidden="1" customWidth="1"/>
    <col min="32" max="32" width="8.85546875" hidden="1" customWidth="1"/>
    <col min="33" max="33" width="6.140625" customWidth="1"/>
    <col min="34" max="34" width="6.140625" hidden="1" customWidth="1"/>
    <col min="35" max="37" width="15" hidden="1" customWidth="1"/>
    <col min="38" max="38" width="7" hidden="1" customWidth="1"/>
    <col min="39" max="39" width="5.5703125" customWidth="1"/>
    <col min="40" max="40" width="6.42578125" customWidth="1"/>
    <col min="41" max="41" width="15" hidden="1" customWidth="1"/>
    <col min="42" max="42" width="6.42578125" hidden="1" customWidth="1"/>
    <col min="43" max="50" width="15" hidden="1" customWidth="1"/>
    <col min="51" max="51" width="6.7109375" hidden="1" customWidth="1"/>
    <col min="52" max="52" width="6" customWidth="1"/>
    <col min="53" max="53" width="6.28515625" hidden="1" customWidth="1"/>
    <col min="54" max="56" width="15" hidden="1" customWidth="1"/>
    <col min="57" max="57" width="6.5703125" hidden="1" customWidth="1"/>
    <col min="58" max="58" width="5.85546875" customWidth="1"/>
    <col min="59" max="59" width="7.85546875" customWidth="1"/>
    <col min="60" max="60" width="15" hidden="1" customWidth="1"/>
    <col min="61" max="61" width="6.5703125" hidden="1" customWidth="1"/>
    <col min="62" max="69" width="15" hidden="1" customWidth="1"/>
    <col min="70" max="70" width="6.140625" hidden="1" customWidth="1"/>
    <col min="71" max="71" width="6" customWidth="1"/>
    <col min="72" max="72" width="6.5703125" hidden="1" customWidth="1"/>
    <col min="73" max="75" width="15" hidden="1" customWidth="1"/>
    <col min="76" max="76" width="6.7109375" hidden="1" customWidth="1"/>
    <col min="77" max="77" width="6" customWidth="1"/>
    <col min="78" max="78" width="5.85546875" customWidth="1"/>
    <col min="79" max="79" width="15" hidden="1" customWidth="1"/>
    <col min="80" max="80" width="7.140625" hidden="1" customWidth="1"/>
    <col min="81" max="88" width="15" hidden="1" customWidth="1"/>
    <col min="89" max="89" width="7" hidden="1" customWidth="1"/>
    <col min="90" max="90" width="6.7109375" customWidth="1"/>
    <col min="91" max="91" width="7.28515625" hidden="1" customWidth="1"/>
    <col min="92" max="94" width="15" hidden="1" customWidth="1"/>
    <col min="95" max="95" width="7.140625" hidden="1" customWidth="1"/>
    <col min="96" max="96" width="6.28515625" customWidth="1"/>
    <col min="97" max="97" width="7.140625" customWidth="1"/>
    <col min="98" max="98" width="15" hidden="1" customWidth="1"/>
    <col min="99" max="99" width="6.7109375" hidden="1" customWidth="1"/>
    <col min="100" max="107" width="15" hidden="1" customWidth="1"/>
    <col min="108" max="108" width="6.7109375" hidden="1" customWidth="1"/>
    <col min="109" max="109" width="6.5703125" customWidth="1"/>
    <col min="110" max="110" width="6.140625" hidden="1" customWidth="1"/>
    <col min="111" max="113" width="15" hidden="1" customWidth="1"/>
    <col min="114" max="114" width="5.85546875" hidden="1" customWidth="1"/>
    <col min="115" max="115" width="5.85546875" customWidth="1"/>
    <col min="116" max="116" width="5.140625" customWidth="1"/>
    <col min="117" max="117" width="15" hidden="1" customWidth="1"/>
    <col min="118" max="118" width="6" hidden="1" customWidth="1"/>
    <col min="119" max="126" width="15" hidden="1" customWidth="1"/>
    <col min="127" max="127" width="6" hidden="1" customWidth="1"/>
    <col min="128" max="128" width="6" customWidth="1"/>
    <col min="129" max="129" width="6.140625" hidden="1" customWidth="1"/>
    <col min="130" max="132" width="15" hidden="1" customWidth="1"/>
    <col min="133" max="133" width="5.7109375" hidden="1" customWidth="1"/>
    <col min="134" max="134" width="5.7109375" customWidth="1"/>
    <col min="135" max="135" width="6" customWidth="1"/>
    <col min="136" max="136" width="15" hidden="1" customWidth="1"/>
    <col min="137" max="137" width="7.5703125" hidden="1" customWidth="1"/>
    <col min="138" max="145" width="15" hidden="1" customWidth="1"/>
    <col min="146" max="146" width="7.42578125" hidden="1" customWidth="1"/>
    <col min="147" max="147" width="6.140625" customWidth="1"/>
    <col min="148" max="148" width="7" hidden="1" customWidth="1"/>
    <col min="149" max="151" width="15" hidden="1" customWidth="1"/>
    <col min="152" max="152" width="7.5703125" hidden="1" customWidth="1"/>
    <col min="153" max="153" width="6.28515625" customWidth="1"/>
    <col min="154" max="154" width="5.85546875" customWidth="1"/>
    <col min="155" max="169" width="15" customWidth="1"/>
    <col min="170" max="170" width="3.85546875" customWidth="1"/>
  </cols>
  <sheetData>
    <row r="1" spans="1:170" ht="36.950000000000003" customHeight="1" x14ac:dyDescent="0.25">
      <c r="A1" s="137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  <c r="BF1" s="138"/>
      <c r="BG1" s="138"/>
      <c r="BH1" s="138"/>
      <c r="BI1" s="138"/>
      <c r="BJ1" s="138"/>
      <c r="BK1" s="138"/>
      <c r="BL1" s="138"/>
      <c r="BM1" s="138"/>
      <c r="BN1" s="138"/>
      <c r="BO1" s="138"/>
      <c r="BP1" s="138"/>
      <c r="BQ1" s="138"/>
      <c r="BR1" s="138"/>
      <c r="BS1" s="138"/>
      <c r="BT1" s="138"/>
      <c r="BU1" s="138"/>
      <c r="BV1" s="138"/>
      <c r="BW1" s="138"/>
      <c r="BX1" s="138"/>
      <c r="BY1" s="138"/>
      <c r="BZ1" s="138"/>
      <c r="CA1" s="138"/>
      <c r="CB1" s="138"/>
      <c r="CC1" s="138"/>
      <c r="CD1" s="138"/>
      <c r="CE1" s="138"/>
      <c r="CF1" s="138"/>
      <c r="CG1" s="138"/>
      <c r="CH1" s="138"/>
      <c r="CI1" s="138"/>
      <c r="CJ1" s="138"/>
      <c r="CK1" s="138"/>
      <c r="CL1" s="138"/>
      <c r="CM1" s="138"/>
      <c r="CN1" s="138"/>
      <c r="CO1" s="138"/>
      <c r="CP1" s="138"/>
      <c r="CQ1" s="138"/>
      <c r="CR1" s="138"/>
      <c r="CS1" s="138"/>
      <c r="CT1" s="138"/>
      <c r="CU1" s="138"/>
      <c r="CV1" s="138"/>
      <c r="CW1" s="138"/>
      <c r="CX1" s="138"/>
      <c r="CY1" s="138"/>
      <c r="CZ1" s="138"/>
      <c r="DA1" s="138"/>
      <c r="DB1" s="138"/>
      <c r="DC1" s="138"/>
      <c r="DD1" s="138"/>
      <c r="DE1" s="138"/>
      <c r="DF1" s="138"/>
      <c r="DG1" s="138"/>
      <c r="DH1" s="138"/>
      <c r="DI1" s="138"/>
      <c r="DJ1" s="138"/>
      <c r="DK1" s="138"/>
      <c r="DL1" s="138"/>
      <c r="DM1" s="138"/>
      <c r="DN1" s="138"/>
      <c r="DO1" s="138"/>
      <c r="DP1" s="138"/>
      <c r="DQ1" s="138"/>
      <c r="DR1" s="138"/>
      <c r="DS1" s="138"/>
      <c r="DT1" s="138"/>
      <c r="DU1" s="138"/>
      <c r="DV1" s="138"/>
      <c r="DW1" s="138"/>
      <c r="DX1" s="138"/>
      <c r="DY1" s="138"/>
      <c r="DZ1" s="138"/>
      <c r="EA1" s="138"/>
      <c r="EB1" s="138"/>
      <c r="EC1" s="138"/>
      <c r="ED1" s="138"/>
      <c r="EE1" s="138"/>
      <c r="EF1" s="138"/>
      <c r="EG1" s="138"/>
      <c r="EH1" s="138"/>
      <c r="EI1" s="138"/>
      <c r="EJ1" s="138"/>
      <c r="EK1" s="138"/>
      <c r="EL1" s="138"/>
      <c r="EM1" s="138"/>
      <c r="EN1" s="138"/>
      <c r="EO1" s="138"/>
      <c r="EP1" s="138"/>
      <c r="EQ1" s="138"/>
      <c r="ER1" s="138"/>
      <c r="ES1" s="138"/>
      <c r="ET1" s="138"/>
      <c r="EU1" s="138"/>
      <c r="EV1" s="138"/>
      <c r="EW1" s="138"/>
      <c r="EX1" s="138"/>
      <c r="EY1" s="138"/>
      <c r="EZ1" s="138"/>
      <c r="FA1" s="138"/>
      <c r="FB1" s="138"/>
      <c r="FC1" s="138"/>
      <c r="FD1" s="138"/>
      <c r="FE1" s="138"/>
      <c r="FF1" s="138"/>
      <c r="FG1" s="138"/>
      <c r="FH1" s="138"/>
      <c r="FI1" s="138"/>
      <c r="FJ1" s="138"/>
      <c r="FK1" s="138"/>
      <c r="FL1" s="138"/>
      <c r="FM1" s="138"/>
      <c r="FN1" s="138"/>
    </row>
    <row r="2" spans="1:170" ht="20.100000000000001" customHeight="1" thickBot="1" x14ac:dyDescent="0.3">
      <c r="A2" s="139" t="s">
        <v>173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  <c r="DJ2" s="140"/>
      <c r="DK2" s="140"/>
      <c r="DL2" s="140"/>
      <c r="DM2" s="140"/>
      <c r="DN2" s="140"/>
      <c r="DO2" s="140"/>
      <c r="DP2" s="140"/>
      <c r="DQ2" s="140"/>
      <c r="DR2" s="140"/>
      <c r="DS2" s="140"/>
      <c r="DT2" s="140"/>
      <c r="DU2" s="140"/>
      <c r="DV2" s="140"/>
      <c r="DW2" s="140"/>
      <c r="DX2" s="140"/>
      <c r="DY2" s="140"/>
      <c r="DZ2" s="140"/>
      <c r="EA2" s="140"/>
      <c r="EB2" s="140"/>
      <c r="EC2" s="140"/>
      <c r="ED2" s="140"/>
      <c r="EE2" s="140"/>
      <c r="EF2" s="140"/>
      <c r="EG2" s="140"/>
      <c r="EH2" s="140"/>
      <c r="EI2" s="140"/>
      <c r="EJ2" s="140"/>
      <c r="EK2" s="140"/>
      <c r="EL2" s="140"/>
      <c r="EM2" s="140"/>
      <c r="EN2" s="140"/>
      <c r="EO2" s="140"/>
      <c r="EP2" s="140"/>
      <c r="EQ2" s="140"/>
      <c r="ER2" s="140"/>
      <c r="ES2" s="140"/>
      <c r="ET2" s="140"/>
      <c r="EU2" s="140"/>
      <c r="EV2" s="140"/>
      <c r="EW2" s="140"/>
      <c r="EX2" s="140"/>
      <c r="EY2" s="140"/>
      <c r="EZ2" s="140"/>
      <c r="FA2" s="140"/>
      <c r="FB2" s="140"/>
      <c r="FC2" s="140"/>
      <c r="FD2" s="140"/>
      <c r="FE2" s="140"/>
      <c r="FF2" s="140"/>
      <c r="FG2" s="140"/>
      <c r="FH2" s="140"/>
      <c r="FI2" s="140"/>
      <c r="FJ2" s="140"/>
      <c r="FK2" s="140"/>
      <c r="FL2" s="140"/>
      <c r="FM2" s="140"/>
      <c r="FN2" s="140"/>
    </row>
    <row r="3" spans="1:170" ht="21.75" customHeight="1" x14ac:dyDescent="0.25">
      <c r="A3" s="1"/>
      <c r="B3" s="141" t="s">
        <v>1</v>
      </c>
      <c r="C3" s="141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3" t="s">
        <v>2</v>
      </c>
      <c r="V3" s="143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3" t="s">
        <v>3</v>
      </c>
      <c r="AP3" s="143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3" t="s">
        <v>4</v>
      </c>
      <c r="BI3" s="143"/>
      <c r="BJ3" s="144"/>
      <c r="BK3" s="144"/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3" t="s">
        <v>5</v>
      </c>
      <c r="CB3" s="143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3" t="s">
        <v>6</v>
      </c>
      <c r="CU3" s="143"/>
      <c r="CV3" s="144"/>
      <c r="CW3" s="144"/>
      <c r="CX3" s="144"/>
      <c r="CY3" s="144"/>
      <c r="CZ3" s="144"/>
      <c r="DA3" s="144"/>
      <c r="DB3" s="144"/>
      <c r="DC3" s="144"/>
      <c r="DD3" s="144"/>
      <c r="DE3" s="144"/>
      <c r="DF3" s="144"/>
      <c r="DG3" s="144"/>
      <c r="DH3" s="144"/>
      <c r="DI3" s="144"/>
      <c r="DJ3" s="144"/>
      <c r="DK3" s="144"/>
      <c r="DL3" s="144"/>
      <c r="DM3" s="143" t="s">
        <v>7</v>
      </c>
      <c r="DN3" s="143"/>
      <c r="DO3" s="144"/>
      <c r="DP3" s="144"/>
      <c r="DQ3" s="144"/>
      <c r="DR3" s="144"/>
      <c r="DS3" s="144"/>
      <c r="DT3" s="144"/>
      <c r="DU3" s="144"/>
      <c r="DV3" s="144"/>
      <c r="DW3" s="144"/>
      <c r="DX3" s="144"/>
      <c r="DY3" s="144"/>
      <c r="DZ3" s="144"/>
      <c r="EA3" s="144"/>
      <c r="EB3" s="144"/>
      <c r="EC3" s="144"/>
      <c r="ED3" s="144"/>
      <c r="EE3" s="144"/>
      <c r="EF3" s="143" t="s">
        <v>8</v>
      </c>
      <c r="EG3" s="143"/>
      <c r="EH3" s="144"/>
      <c r="EI3" s="144"/>
      <c r="EJ3" s="144"/>
      <c r="EK3" s="144"/>
      <c r="EL3" s="144"/>
      <c r="EM3" s="144"/>
      <c r="EN3" s="144"/>
      <c r="EO3" s="144"/>
      <c r="EP3" s="144"/>
      <c r="EQ3" s="144"/>
      <c r="ER3" s="144"/>
      <c r="ES3" s="144"/>
      <c r="ET3" s="144"/>
      <c r="EU3" s="144"/>
      <c r="EV3" s="144"/>
      <c r="EW3" s="144"/>
      <c r="EX3" s="144"/>
      <c r="EY3" s="145" t="s">
        <v>9</v>
      </c>
      <c r="EZ3" s="146"/>
      <c r="FA3" s="146"/>
      <c r="FB3" s="146"/>
      <c r="FC3" s="146"/>
      <c r="FD3" s="146"/>
      <c r="FE3" s="146"/>
      <c r="FF3" s="146"/>
      <c r="FG3" s="146"/>
      <c r="FH3" s="146"/>
      <c r="FI3" s="146"/>
      <c r="FJ3" s="146"/>
      <c r="FK3" s="146"/>
      <c r="FL3" s="146"/>
      <c r="FM3" s="146"/>
      <c r="FN3" s="2"/>
    </row>
    <row r="4" spans="1:170" ht="20.25" customHeight="1" x14ac:dyDescent="0.25">
      <c r="A4" s="147" t="s">
        <v>10</v>
      </c>
      <c r="B4" s="149" t="s">
        <v>11</v>
      </c>
      <c r="C4" s="3"/>
      <c r="D4" s="149" t="s">
        <v>12</v>
      </c>
      <c r="E4" s="150"/>
      <c r="F4" s="149" t="s">
        <v>13</v>
      </c>
      <c r="G4" s="150"/>
      <c r="H4" s="149" t="s">
        <v>14</v>
      </c>
      <c r="I4" s="150"/>
      <c r="J4" s="149" t="s">
        <v>12</v>
      </c>
      <c r="K4" s="150"/>
      <c r="L4" s="150"/>
      <c r="M4" s="150"/>
      <c r="N4" s="150"/>
      <c r="O4" s="150"/>
      <c r="P4" s="150"/>
      <c r="Q4" s="150"/>
      <c r="R4" s="4"/>
      <c r="S4" s="4"/>
      <c r="T4" s="3" t="s">
        <v>15</v>
      </c>
      <c r="U4" s="149" t="s">
        <v>11</v>
      </c>
      <c r="V4" s="3"/>
      <c r="W4" s="149" t="s">
        <v>12</v>
      </c>
      <c r="X4" s="150"/>
      <c r="Y4" s="149" t="s">
        <v>13</v>
      </c>
      <c r="Z4" s="150"/>
      <c r="AA4" s="149" t="s">
        <v>14</v>
      </c>
      <c r="AB4" s="150"/>
      <c r="AC4" s="149" t="s">
        <v>12</v>
      </c>
      <c r="AD4" s="150"/>
      <c r="AE4" s="150"/>
      <c r="AF4" s="150"/>
      <c r="AG4" s="150"/>
      <c r="AH4" s="150"/>
      <c r="AI4" s="150"/>
      <c r="AJ4" s="150"/>
      <c r="AK4" s="150"/>
      <c r="AL4" s="4"/>
      <c r="AM4" s="4"/>
      <c r="AN4" s="3" t="s">
        <v>15</v>
      </c>
      <c r="AO4" s="149" t="s">
        <v>11</v>
      </c>
      <c r="AP4" s="3"/>
      <c r="AQ4" s="149" t="s">
        <v>12</v>
      </c>
      <c r="AR4" s="150"/>
      <c r="AS4" s="149" t="s">
        <v>13</v>
      </c>
      <c r="AT4" s="150"/>
      <c r="AU4" s="149" t="s">
        <v>14</v>
      </c>
      <c r="AV4" s="150"/>
      <c r="AW4" s="149" t="s">
        <v>12</v>
      </c>
      <c r="AX4" s="150"/>
      <c r="AY4" s="150"/>
      <c r="AZ4" s="150"/>
      <c r="BA4" s="150"/>
      <c r="BB4" s="150"/>
      <c r="BC4" s="150"/>
      <c r="BD4" s="150"/>
      <c r="BE4" s="4"/>
      <c r="BF4" s="4"/>
      <c r="BG4" s="3" t="s">
        <v>15</v>
      </c>
      <c r="BH4" s="149" t="s">
        <v>11</v>
      </c>
      <c r="BI4" s="3"/>
      <c r="BJ4" s="149" t="s">
        <v>12</v>
      </c>
      <c r="BK4" s="150"/>
      <c r="BL4" s="149" t="s">
        <v>13</v>
      </c>
      <c r="BM4" s="150"/>
      <c r="BN4" s="149" t="s">
        <v>14</v>
      </c>
      <c r="BO4" s="150"/>
      <c r="BP4" s="149" t="s">
        <v>12</v>
      </c>
      <c r="BQ4" s="150"/>
      <c r="BR4" s="150"/>
      <c r="BS4" s="150"/>
      <c r="BT4" s="150"/>
      <c r="BU4" s="150"/>
      <c r="BV4" s="150"/>
      <c r="BW4" s="150"/>
      <c r="BX4" s="4"/>
      <c r="BY4" s="4"/>
      <c r="BZ4" s="3" t="s">
        <v>15</v>
      </c>
      <c r="CA4" s="149" t="s">
        <v>11</v>
      </c>
      <c r="CB4" s="3"/>
      <c r="CC4" s="149" t="s">
        <v>12</v>
      </c>
      <c r="CD4" s="150"/>
      <c r="CE4" s="149" t="s">
        <v>13</v>
      </c>
      <c r="CF4" s="150"/>
      <c r="CG4" s="149" t="s">
        <v>14</v>
      </c>
      <c r="CH4" s="150"/>
      <c r="CI4" s="149" t="s">
        <v>12</v>
      </c>
      <c r="CJ4" s="150"/>
      <c r="CK4" s="150"/>
      <c r="CL4" s="150"/>
      <c r="CM4" s="150"/>
      <c r="CN4" s="150"/>
      <c r="CO4" s="150"/>
      <c r="CP4" s="150"/>
      <c r="CQ4" s="4"/>
      <c r="CR4" s="4"/>
      <c r="CS4" s="3" t="s">
        <v>15</v>
      </c>
      <c r="CT4" s="149" t="s">
        <v>11</v>
      </c>
      <c r="CU4" s="3"/>
      <c r="CV4" s="149" t="s">
        <v>12</v>
      </c>
      <c r="CW4" s="150"/>
      <c r="CX4" s="149" t="s">
        <v>13</v>
      </c>
      <c r="CY4" s="150"/>
      <c r="CZ4" s="149" t="s">
        <v>14</v>
      </c>
      <c r="DA4" s="150"/>
      <c r="DB4" s="149" t="s">
        <v>12</v>
      </c>
      <c r="DC4" s="150"/>
      <c r="DD4" s="150"/>
      <c r="DE4" s="150"/>
      <c r="DF4" s="150"/>
      <c r="DG4" s="150"/>
      <c r="DH4" s="150"/>
      <c r="DI4" s="150"/>
      <c r="DJ4" s="4"/>
      <c r="DK4" s="4"/>
      <c r="DL4" s="3" t="s">
        <v>15</v>
      </c>
      <c r="DM4" s="149" t="s">
        <v>11</v>
      </c>
      <c r="DN4" s="3"/>
      <c r="DO4" s="149" t="s">
        <v>12</v>
      </c>
      <c r="DP4" s="150"/>
      <c r="DQ4" s="149" t="s">
        <v>13</v>
      </c>
      <c r="DR4" s="150"/>
      <c r="DS4" s="149" t="s">
        <v>14</v>
      </c>
      <c r="DT4" s="150"/>
      <c r="DU4" s="149" t="s">
        <v>12</v>
      </c>
      <c r="DV4" s="150"/>
      <c r="DW4" s="150"/>
      <c r="DX4" s="150"/>
      <c r="DY4" s="150"/>
      <c r="DZ4" s="150"/>
      <c r="EA4" s="150"/>
      <c r="EB4" s="150"/>
      <c r="EC4" s="4"/>
      <c r="ED4" s="4"/>
      <c r="EE4" s="3" t="s">
        <v>15</v>
      </c>
      <c r="EF4" s="149" t="s">
        <v>11</v>
      </c>
      <c r="EG4" s="3"/>
      <c r="EH4" s="149" t="s">
        <v>12</v>
      </c>
      <c r="EI4" s="150"/>
      <c r="EJ4" s="149" t="s">
        <v>13</v>
      </c>
      <c r="EK4" s="150"/>
      <c r="EL4" s="149" t="s">
        <v>14</v>
      </c>
      <c r="EM4" s="150"/>
      <c r="EN4" s="149" t="s">
        <v>12</v>
      </c>
      <c r="EO4" s="150"/>
      <c r="EP4" s="150"/>
      <c r="EQ4" s="150"/>
      <c r="ER4" s="150"/>
      <c r="ES4" s="150"/>
      <c r="ET4" s="150"/>
      <c r="EU4" s="150"/>
      <c r="EV4" s="4"/>
      <c r="EW4" s="4"/>
      <c r="EX4" s="3" t="s">
        <v>15</v>
      </c>
      <c r="EY4" s="149" t="s">
        <v>11</v>
      </c>
      <c r="EZ4" s="149" t="s">
        <v>12</v>
      </c>
      <c r="FA4" s="150"/>
      <c r="FB4" s="149" t="s">
        <v>13</v>
      </c>
      <c r="FC4" s="150"/>
      <c r="FD4" s="149" t="s">
        <v>14</v>
      </c>
      <c r="FE4" s="150"/>
      <c r="FF4" s="149" t="s">
        <v>12</v>
      </c>
      <c r="FG4" s="150"/>
      <c r="FH4" s="150"/>
      <c r="FI4" s="150"/>
      <c r="FJ4" s="150"/>
      <c r="FK4" s="155" t="s">
        <v>15</v>
      </c>
      <c r="FL4" s="156"/>
      <c r="FM4" s="156"/>
      <c r="FN4" s="2"/>
    </row>
    <row r="5" spans="1:170" ht="78.75" customHeight="1" x14ac:dyDescent="0.25">
      <c r="A5" s="148"/>
      <c r="B5" s="150"/>
      <c r="C5" s="4"/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/>
      <c r="M5" s="3"/>
      <c r="N5" s="3"/>
      <c r="O5" s="3" t="s">
        <v>24</v>
      </c>
      <c r="P5" s="3" t="s">
        <v>25</v>
      </c>
      <c r="Q5" s="3" t="s">
        <v>26</v>
      </c>
      <c r="R5" s="3"/>
      <c r="S5" s="3"/>
      <c r="T5" s="3" t="s">
        <v>27</v>
      </c>
      <c r="U5" s="150"/>
      <c r="V5" s="4"/>
      <c r="W5" s="3" t="s">
        <v>16</v>
      </c>
      <c r="X5" s="3" t="s">
        <v>17</v>
      </c>
      <c r="Y5" s="3" t="s">
        <v>18</v>
      </c>
      <c r="Z5" s="3" t="s">
        <v>19</v>
      </c>
      <c r="AA5" s="3" t="s">
        <v>30</v>
      </c>
      <c r="AB5" s="3" t="s">
        <v>21</v>
      </c>
      <c r="AC5" s="3" t="s">
        <v>22</v>
      </c>
      <c r="AD5" s="6" t="s">
        <v>23</v>
      </c>
      <c r="AE5" s="7"/>
      <c r="AF5" s="7"/>
      <c r="AG5" s="7"/>
      <c r="AH5" s="7"/>
      <c r="AI5" s="3" t="s">
        <v>24</v>
      </c>
      <c r="AJ5" s="3" t="s">
        <v>25</v>
      </c>
      <c r="AK5" s="3" t="s">
        <v>26</v>
      </c>
      <c r="AL5" s="3"/>
      <c r="AM5" s="3"/>
      <c r="AN5" s="3" t="s">
        <v>27</v>
      </c>
      <c r="AO5" s="150"/>
      <c r="AP5" s="4"/>
      <c r="AQ5" s="3" t="s">
        <v>16</v>
      </c>
      <c r="AR5" s="3" t="s">
        <v>17</v>
      </c>
      <c r="AS5" s="3" t="s">
        <v>18</v>
      </c>
      <c r="AT5" s="3" t="s">
        <v>19</v>
      </c>
      <c r="AU5" s="3" t="s">
        <v>20</v>
      </c>
      <c r="AV5" s="3" t="s">
        <v>21</v>
      </c>
      <c r="AW5" s="3" t="s">
        <v>22</v>
      </c>
      <c r="AX5" s="3" t="s">
        <v>23</v>
      </c>
      <c r="AY5" s="3"/>
      <c r="AZ5" s="3"/>
      <c r="BA5" s="3"/>
      <c r="BB5" s="3" t="s">
        <v>24</v>
      </c>
      <c r="BC5" s="3" t="s">
        <v>25</v>
      </c>
      <c r="BD5" s="3" t="s">
        <v>26</v>
      </c>
      <c r="BE5" s="3"/>
      <c r="BF5" s="3"/>
      <c r="BG5" s="3" t="s">
        <v>27</v>
      </c>
      <c r="BH5" s="150"/>
      <c r="BI5" s="4"/>
      <c r="BJ5" s="3" t="s">
        <v>16</v>
      </c>
      <c r="BK5" s="3" t="s">
        <v>17</v>
      </c>
      <c r="BL5" s="3" t="s">
        <v>18</v>
      </c>
      <c r="BM5" s="3" t="s">
        <v>19</v>
      </c>
      <c r="BN5" s="3" t="s">
        <v>20</v>
      </c>
      <c r="BO5" s="3" t="s">
        <v>21</v>
      </c>
      <c r="BP5" s="3" t="s">
        <v>22</v>
      </c>
      <c r="BQ5" s="3" t="s">
        <v>23</v>
      </c>
      <c r="BR5" s="3"/>
      <c r="BS5" s="3"/>
      <c r="BT5" s="3"/>
      <c r="BU5" s="3" t="s">
        <v>24</v>
      </c>
      <c r="BV5" s="3" t="s">
        <v>25</v>
      </c>
      <c r="BW5" s="3" t="s">
        <v>26</v>
      </c>
      <c r="BX5" s="3"/>
      <c r="BY5" s="3"/>
      <c r="BZ5" s="3" t="s">
        <v>27</v>
      </c>
      <c r="CA5" s="150"/>
      <c r="CB5" s="4"/>
      <c r="CC5" s="3" t="s">
        <v>16</v>
      </c>
      <c r="CD5" s="3" t="s">
        <v>17</v>
      </c>
      <c r="CE5" s="3" t="s">
        <v>18</v>
      </c>
      <c r="CF5" s="3" t="s">
        <v>19</v>
      </c>
      <c r="CG5" s="3" t="s">
        <v>20</v>
      </c>
      <c r="CH5" s="3" t="s">
        <v>21</v>
      </c>
      <c r="CI5" s="3" t="s">
        <v>22</v>
      </c>
      <c r="CJ5" s="3" t="s">
        <v>23</v>
      </c>
      <c r="CK5" s="3"/>
      <c r="CL5" s="3"/>
      <c r="CM5" s="3"/>
      <c r="CN5" s="3" t="s">
        <v>24</v>
      </c>
      <c r="CO5" s="3" t="s">
        <v>25</v>
      </c>
      <c r="CP5" s="3" t="s">
        <v>26</v>
      </c>
      <c r="CQ5" s="3"/>
      <c r="CR5" s="3"/>
      <c r="CS5" s="3" t="s">
        <v>27</v>
      </c>
      <c r="CT5" s="150"/>
      <c r="CU5" s="4"/>
      <c r="CV5" s="3" t="s">
        <v>16</v>
      </c>
      <c r="CW5" s="3" t="s">
        <v>17</v>
      </c>
      <c r="CX5" s="3" t="s">
        <v>18</v>
      </c>
      <c r="CY5" s="3" t="s">
        <v>19</v>
      </c>
      <c r="CZ5" s="3" t="s">
        <v>20</v>
      </c>
      <c r="DA5" s="3" t="s">
        <v>21</v>
      </c>
      <c r="DB5" s="3" t="s">
        <v>22</v>
      </c>
      <c r="DC5" s="3" t="s">
        <v>23</v>
      </c>
      <c r="DD5" s="3"/>
      <c r="DE5" s="3"/>
      <c r="DF5" s="3"/>
      <c r="DG5" s="3" t="s">
        <v>24</v>
      </c>
      <c r="DH5" s="3" t="s">
        <v>25</v>
      </c>
      <c r="DI5" s="3" t="s">
        <v>26</v>
      </c>
      <c r="DJ5" s="3"/>
      <c r="DK5" s="3"/>
      <c r="DL5" s="3" t="s">
        <v>27</v>
      </c>
      <c r="DM5" s="150"/>
      <c r="DN5" s="4"/>
      <c r="DO5" s="3" t="s">
        <v>16</v>
      </c>
      <c r="DP5" s="3" t="s">
        <v>17</v>
      </c>
      <c r="DQ5" s="3" t="s">
        <v>18</v>
      </c>
      <c r="DR5" s="3" t="s">
        <v>19</v>
      </c>
      <c r="DS5" s="3" t="s">
        <v>20</v>
      </c>
      <c r="DT5" s="3" t="s">
        <v>21</v>
      </c>
      <c r="DU5" s="3" t="s">
        <v>22</v>
      </c>
      <c r="DV5" s="3" t="s">
        <v>23</v>
      </c>
      <c r="DW5" s="3"/>
      <c r="DX5" s="3"/>
      <c r="DY5" s="3"/>
      <c r="DZ5" s="3" t="s">
        <v>24</v>
      </c>
      <c r="EA5" s="3" t="s">
        <v>25</v>
      </c>
      <c r="EB5" s="3" t="s">
        <v>26</v>
      </c>
      <c r="EC5" s="3"/>
      <c r="ED5" s="3"/>
      <c r="EE5" s="3" t="s">
        <v>27</v>
      </c>
      <c r="EF5" s="150"/>
      <c r="EG5" s="4"/>
      <c r="EH5" s="3" t="s">
        <v>16</v>
      </c>
      <c r="EI5" s="3" t="s">
        <v>17</v>
      </c>
      <c r="EJ5" s="3" t="s">
        <v>18</v>
      </c>
      <c r="EK5" s="3" t="s">
        <v>19</v>
      </c>
      <c r="EL5" s="3" t="s">
        <v>20</v>
      </c>
      <c r="EM5" s="3" t="s">
        <v>21</v>
      </c>
      <c r="EN5" s="3" t="s">
        <v>22</v>
      </c>
      <c r="EO5" s="3" t="s">
        <v>23</v>
      </c>
      <c r="EP5" s="3"/>
      <c r="EQ5" s="3"/>
      <c r="ER5" s="3"/>
      <c r="ES5" s="3" t="s">
        <v>24</v>
      </c>
      <c r="ET5" s="3" t="s">
        <v>25</v>
      </c>
      <c r="EU5" s="3" t="s">
        <v>26</v>
      </c>
      <c r="EV5" s="3"/>
      <c r="EW5" s="3"/>
      <c r="EX5" s="3" t="s">
        <v>27</v>
      </c>
      <c r="EY5" s="150"/>
      <c r="EZ5" s="3" t="s">
        <v>16</v>
      </c>
      <c r="FA5" s="3" t="s">
        <v>17</v>
      </c>
      <c r="FB5" s="3" t="s">
        <v>18</v>
      </c>
      <c r="FC5" s="3" t="s">
        <v>19</v>
      </c>
      <c r="FD5" s="3" t="s">
        <v>20</v>
      </c>
      <c r="FE5" s="3" t="s">
        <v>21</v>
      </c>
      <c r="FF5" s="3" t="s">
        <v>22</v>
      </c>
      <c r="FG5" s="3" t="s">
        <v>23</v>
      </c>
      <c r="FH5" s="3" t="s">
        <v>24</v>
      </c>
      <c r="FI5" s="3" t="s">
        <v>25</v>
      </c>
      <c r="FJ5" s="3" t="s">
        <v>26</v>
      </c>
      <c r="FK5" s="3" t="s">
        <v>27</v>
      </c>
      <c r="FL5" s="3" t="s">
        <v>28</v>
      </c>
      <c r="FM5" s="5" t="s">
        <v>29</v>
      </c>
      <c r="FN5" s="2"/>
    </row>
    <row r="6" spans="1:170" ht="20.25" customHeight="1" x14ac:dyDescent="0.25">
      <c r="A6" s="20" t="s">
        <v>31</v>
      </c>
      <c r="B6" s="21" t="s">
        <v>32</v>
      </c>
      <c r="C6" s="21"/>
      <c r="D6" s="21" t="s">
        <v>33</v>
      </c>
      <c r="E6" s="21" t="s">
        <v>34</v>
      </c>
      <c r="F6" s="21" t="s">
        <v>35</v>
      </c>
      <c r="G6" s="21" t="s">
        <v>36</v>
      </c>
      <c r="H6" s="21" t="s">
        <v>37</v>
      </c>
      <c r="I6" s="21" t="s">
        <v>38</v>
      </c>
      <c r="J6" s="21" t="s">
        <v>39</v>
      </c>
      <c r="K6" s="21" t="s">
        <v>40</v>
      </c>
      <c r="L6" s="21"/>
      <c r="M6" s="21"/>
      <c r="N6" s="21"/>
      <c r="O6" s="21" t="s">
        <v>41</v>
      </c>
      <c r="P6" s="21" t="s">
        <v>42</v>
      </c>
      <c r="Q6" s="21" t="s">
        <v>43</v>
      </c>
      <c r="R6" s="21"/>
      <c r="S6" s="21"/>
      <c r="T6" s="21" t="s">
        <v>44</v>
      </c>
      <c r="U6" s="21" t="s">
        <v>45</v>
      </c>
      <c r="V6" s="21"/>
      <c r="W6" s="21" t="s">
        <v>46</v>
      </c>
      <c r="X6" s="21" t="s">
        <v>47</v>
      </c>
      <c r="Y6" s="21" t="s">
        <v>48</v>
      </c>
      <c r="Z6" s="21" t="s">
        <v>49</v>
      </c>
      <c r="AA6" s="21" t="s">
        <v>50</v>
      </c>
      <c r="AB6" s="21" t="s">
        <v>51</v>
      </c>
      <c r="AC6" s="21" t="s">
        <v>52</v>
      </c>
      <c r="AD6" s="22" t="s">
        <v>53</v>
      </c>
      <c r="AE6" s="23"/>
      <c r="AF6" s="23"/>
      <c r="AG6" s="23"/>
      <c r="AH6" s="23"/>
      <c r="AI6" s="21" t="s">
        <v>54</v>
      </c>
      <c r="AJ6" s="21" t="s">
        <v>55</v>
      </c>
      <c r="AK6" s="21" t="s">
        <v>56</v>
      </c>
      <c r="AL6" s="21"/>
      <c r="AM6" s="21"/>
      <c r="AN6" s="21" t="s">
        <v>57</v>
      </c>
      <c r="AO6" s="21" t="s">
        <v>58</v>
      </c>
      <c r="AP6" s="21"/>
      <c r="AQ6" s="21" t="s">
        <v>59</v>
      </c>
      <c r="AR6" s="21" t="s">
        <v>60</v>
      </c>
      <c r="AS6" s="21" t="s">
        <v>61</v>
      </c>
      <c r="AT6" s="21" t="s">
        <v>62</v>
      </c>
      <c r="AU6" s="21" t="s">
        <v>63</v>
      </c>
      <c r="AV6" s="21" t="s">
        <v>64</v>
      </c>
      <c r="AW6" s="21" t="s">
        <v>65</v>
      </c>
      <c r="AX6" s="21" t="s">
        <v>66</v>
      </c>
      <c r="AY6" s="21"/>
      <c r="AZ6" s="21"/>
      <c r="BA6" s="21"/>
      <c r="BB6" s="21" t="s">
        <v>67</v>
      </c>
      <c r="BC6" s="21" t="s">
        <v>68</v>
      </c>
      <c r="BD6" s="21" t="s">
        <v>69</v>
      </c>
      <c r="BE6" s="21"/>
      <c r="BF6" s="21"/>
      <c r="BG6" s="21" t="s">
        <v>70</v>
      </c>
      <c r="BH6" s="21" t="s">
        <v>71</v>
      </c>
      <c r="BI6" s="21"/>
      <c r="BJ6" s="21" t="s">
        <v>72</v>
      </c>
      <c r="BK6" s="21" t="s">
        <v>73</v>
      </c>
      <c r="BL6" s="21" t="s">
        <v>74</v>
      </c>
      <c r="BM6" s="21" t="s">
        <v>75</v>
      </c>
      <c r="BN6" s="21" t="s">
        <v>76</v>
      </c>
      <c r="BO6" s="21" t="s">
        <v>77</v>
      </c>
      <c r="BP6" s="21" t="s">
        <v>78</v>
      </c>
      <c r="BQ6" s="21" t="s">
        <v>79</v>
      </c>
      <c r="BR6" s="21"/>
      <c r="BS6" s="21"/>
      <c r="BT6" s="21"/>
      <c r="BU6" s="21" t="s">
        <v>80</v>
      </c>
      <c r="BV6" s="21" t="s">
        <v>81</v>
      </c>
      <c r="BW6" s="21" t="s">
        <v>82</v>
      </c>
      <c r="BX6" s="21"/>
      <c r="BY6" s="21"/>
      <c r="BZ6" s="21" t="s">
        <v>83</v>
      </c>
      <c r="CA6" s="21" t="s">
        <v>84</v>
      </c>
      <c r="CB6" s="21"/>
      <c r="CC6" s="21" t="s">
        <v>85</v>
      </c>
      <c r="CD6" s="21" t="s">
        <v>86</v>
      </c>
      <c r="CE6" s="21" t="s">
        <v>87</v>
      </c>
      <c r="CF6" s="21" t="s">
        <v>88</v>
      </c>
      <c r="CG6" s="21" t="s">
        <v>89</v>
      </c>
      <c r="CH6" s="21" t="s">
        <v>90</v>
      </c>
      <c r="CI6" s="21" t="s">
        <v>91</v>
      </c>
      <c r="CJ6" s="21" t="s">
        <v>92</v>
      </c>
      <c r="CK6" s="21"/>
      <c r="CL6" s="21"/>
      <c r="CM6" s="21"/>
      <c r="CN6" s="21" t="s">
        <v>93</v>
      </c>
      <c r="CO6" s="21" t="s">
        <v>94</v>
      </c>
      <c r="CP6" s="21" t="s">
        <v>95</v>
      </c>
      <c r="CQ6" s="21"/>
      <c r="CR6" s="21"/>
      <c r="CS6" s="21" t="s">
        <v>96</v>
      </c>
      <c r="CT6" s="21" t="s">
        <v>97</v>
      </c>
      <c r="CU6" s="21"/>
      <c r="CV6" s="21" t="s">
        <v>98</v>
      </c>
      <c r="CW6" s="21" t="s">
        <v>99</v>
      </c>
      <c r="CX6" s="21" t="s">
        <v>100</v>
      </c>
      <c r="CY6" s="21" t="s">
        <v>101</v>
      </c>
      <c r="CZ6" s="21" t="s">
        <v>102</v>
      </c>
      <c r="DA6" s="21" t="s">
        <v>103</v>
      </c>
      <c r="DB6" s="21" t="s">
        <v>104</v>
      </c>
      <c r="DC6" s="21" t="s">
        <v>105</v>
      </c>
      <c r="DD6" s="21"/>
      <c r="DE6" s="21"/>
      <c r="DF6" s="21"/>
      <c r="DG6" s="21" t="s">
        <v>106</v>
      </c>
      <c r="DH6" s="21" t="s">
        <v>107</v>
      </c>
      <c r="DI6" s="21" t="s">
        <v>108</v>
      </c>
      <c r="DJ6" s="21"/>
      <c r="DK6" s="21"/>
      <c r="DL6" s="21" t="s">
        <v>109</v>
      </c>
      <c r="DM6" s="21" t="s">
        <v>110</v>
      </c>
      <c r="DN6" s="21"/>
      <c r="DO6" s="21" t="s">
        <v>111</v>
      </c>
      <c r="DP6" s="21" t="s">
        <v>112</v>
      </c>
      <c r="DQ6" s="21" t="s">
        <v>113</v>
      </c>
      <c r="DR6" s="21" t="s">
        <v>114</v>
      </c>
      <c r="DS6" s="21" t="s">
        <v>115</v>
      </c>
      <c r="DT6" s="21" t="s">
        <v>116</v>
      </c>
      <c r="DU6" s="21" t="s">
        <v>117</v>
      </c>
      <c r="DV6" s="21" t="s">
        <v>118</v>
      </c>
      <c r="DW6" s="21"/>
      <c r="DX6" s="21"/>
      <c r="DY6" s="21"/>
      <c r="DZ6" s="21" t="s">
        <v>119</v>
      </c>
      <c r="EA6" s="21" t="s">
        <v>120</v>
      </c>
      <c r="EB6" s="21" t="s">
        <v>121</v>
      </c>
      <c r="EC6" s="21"/>
      <c r="ED6" s="21"/>
      <c r="EE6" s="21" t="s">
        <v>122</v>
      </c>
      <c r="EF6" s="21" t="s">
        <v>123</v>
      </c>
      <c r="EG6" s="21"/>
      <c r="EH6" s="21" t="s">
        <v>124</v>
      </c>
      <c r="EI6" s="21" t="s">
        <v>125</v>
      </c>
      <c r="EJ6" s="21" t="s">
        <v>126</v>
      </c>
      <c r="EK6" s="21" t="s">
        <v>127</v>
      </c>
      <c r="EL6" s="21" t="s">
        <v>128</v>
      </c>
      <c r="EM6" s="21" t="s">
        <v>129</v>
      </c>
      <c r="EN6" s="21" t="s">
        <v>130</v>
      </c>
      <c r="EO6" s="21" t="s">
        <v>131</v>
      </c>
      <c r="EP6" s="21"/>
      <c r="EQ6" s="21"/>
      <c r="ER6" s="21"/>
      <c r="ES6" s="21" t="s">
        <v>132</v>
      </c>
      <c r="ET6" s="21" t="s">
        <v>133</v>
      </c>
      <c r="EU6" s="21" t="s">
        <v>134</v>
      </c>
      <c r="EV6" s="21"/>
      <c r="EW6" s="21"/>
      <c r="EX6" s="21" t="s">
        <v>135</v>
      </c>
      <c r="EY6" s="8" t="s">
        <v>136</v>
      </c>
      <c r="EZ6" s="8" t="s">
        <v>137</v>
      </c>
      <c r="FA6" s="8" t="s">
        <v>138</v>
      </c>
      <c r="FB6" s="8" t="s">
        <v>139</v>
      </c>
      <c r="FC6" s="8" t="s">
        <v>140</v>
      </c>
      <c r="FD6" s="8" t="s">
        <v>141</v>
      </c>
      <c r="FE6" s="8" t="s">
        <v>142</v>
      </c>
      <c r="FF6" s="8" t="s">
        <v>143</v>
      </c>
      <c r="FG6" s="8" t="s">
        <v>144</v>
      </c>
      <c r="FH6" s="8" t="s">
        <v>145</v>
      </c>
      <c r="FI6" s="8" t="s">
        <v>146</v>
      </c>
      <c r="FJ6" s="8" t="s">
        <v>147</v>
      </c>
      <c r="FK6" s="8" t="s">
        <v>148</v>
      </c>
      <c r="FL6" s="8" t="s">
        <v>149</v>
      </c>
      <c r="FM6" s="9" t="s">
        <v>150</v>
      </c>
      <c r="FN6" s="2"/>
    </row>
    <row r="7" spans="1:170" ht="19.5" customHeight="1" x14ac:dyDescent="0.25">
      <c r="A7" s="24" t="s">
        <v>151</v>
      </c>
      <c r="B7" s="25">
        <v>2163</v>
      </c>
      <c r="C7" s="26">
        <f>B7-D7-E7-I7-P7-Q7</f>
        <v>1800</v>
      </c>
      <c r="D7" s="25">
        <v>114</v>
      </c>
      <c r="E7" s="25">
        <v>26</v>
      </c>
      <c r="F7" s="25">
        <v>9</v>
      </c>
      <c r="G7" s="25">
        <v>0</v>
      </c>
      <c r="H7" s="25">
        <v>1714</v>
      </c>
      <c r="I7" s="25">
        <v>1</v>
      </c>
      <c r="J7" s="25">
        <v>1275</v>
      </c>
      <c r="K7" s="25">
        <v>48</v>
      </c>
      <c r="L7" s="82">
        <v>1576</v>
      </c>
      <c r="M7" s="72">
        <f>C7-L7</f>
        <v>224</v>
      </c>
      <c r="N7" s="26">
        <f>F7+G7+J7+K7</f>
        <v>1332</v>
      </c>
      <c r="O7" s="25">
        <v>93</v>
      </c>
      <c r="P7" s="25">
        <v>176</v>
      </c>
      <c r="Q7" s="25">
        <v>46</v>
      </c>
      <c r="R7" s="25">
        <v>1319</v>
      </c>
      <c r="S7" s="72">
        <f>N7-R7</f>
        <v>13</v>
      </c>
      <c r="T7" s="75">
        <f>S7/M7*100</f>
        <v>5.8035714285714288</v>
      </c>
      <c r="U7" s="25">
        <v>439</v>
      </c>
      <c r="V7" s="26">
        <f>U7-W7-X7-AB7-AJ7-AK7</f>
        <v>398</v>
      </c>
      <c r="W7" s="25">
        <v>26</v>
      </c>
      <c r="X7" s="25">
        <v>4</v>
      </c>
      <c r="Y7" s="25">
        <v>215</v>
      </c>
      <c r="Z7" s="25">
        <v>0</v>
      </c>
      <c r="AA7" s="25">
        <v>146</v>
      </c>
      <c r="AB7" s="25">
        <v>0</v>
      </c>
      <c r="AC7" s="25">
        <v>128</v>
      </c>
      <c r="AD7" s="27">
        <v>0</v>
      </c>
      <c r="AE7" s="28"/>
      <c r="AF7" s="86">
        <v>348</v>
      </c>
      <c r="AG7" s="76">
        <f>V7-AF7</f>
        <v>50</v>
      </c>
      <c r="AH7" s="29">
        <f>Y7+Z7+AC7+AD7</f>
        <v>343</v>
      </c>
      <c r="AI7" s="25">
        <v>3</v>
      </c>
      <c r="AJ7" s="25">
        <v>11</v>
      </c>
      <c r="AK7" s="25">
        <v>0</v>
      </c>
      <c r="AL7" s="25">
        <v>327</v>
      </c>
      <c r="AM7" s="72">
        <f>AH7-AL7</f>
        <v>16</v>
      </c>
      <c r="AN7" s="75">
        <f>AM7/AG7*100</f>
        <v>32</v>
      </c>
      <c r="AO7" s="25">
        <v>757</v>
      </c>
      <c r="AP7" s="26">
        <f>AO7-AQ7-AR7-AV7-BC7-BD7</f>
        <v>723</v>
      </c>
      <c r="AQ7" s="25">
        <v>23</v>
      </c>
      <c r="AR7" s="25">
        <v>3</v>
      </c>
      <c r="AS7" s="25">
        <v>334</v>
      </c>
      <c r="AT7" s="25">
        <v>0</v>
      </c>
      <c r="AU7" s="25">
        <v>277</v>
      </c>
      <c r="AV7" s="25">
        <v>0</v>
      </c>
      <c r="AW7" s="25">
        <v>220</v>
      </c>
      <c r="AX7" s="25">
        <v>0</v>
      </c>
      <c r="AY7" s="89">
        <v>597</v>
      </c>
      <c r="AZ7" s="72">
        <f>AP7-AY7</f>
        <v>126</v>
      </c>
      <c r="BA7" s="26">
        <f>AS7+AT7+AW7+AX7</f>
        <v>554</v>
      </c>
      <c r="BB7" s="25">
        <v>6</v>
      </c>
      <c r="BC7" s="25">
        <v>7</v>
      </c>
      <c r="BD7" s="25">
        <v>1</v>
      </c>
      <c r="BE7" s="25">
        <v>545</v>
      </c>
      <c r="BF7" s="72">
        <f>BA7-BE7</f>
        <v>9</v>
      </c>
      <c r="BG7" s="75">
        <f>BF7/AZ7*100</f>
        <v>7.1428571428571423</v>
      </c>
      <c r="BH7" s="25">
        <v>756</v>
      </c>
      <c r="BI7" s="26">
        <f>BH7-BJ7-BK7-BO7-BV7-BW7</f>
        <v>709</v>
      </c>
      <c r="BJ7" s="25">
        <v>27</v>
      </c>
      <c r="BK7" s="25">
        <v>3</v>
      </c>
      <c r="BL7" s="25">
        <v>294</v>
      </c>
      <c r="BM7" s="25">
        <v>0</v>
      </c>
      <c r="BN7" s="25">
        <v>348</v>
      </c>
      <c r="BO7" s="25">
        <v>0</v>
      </c>
      <c r="BP7" s="25">
        <v>293</v>
      </c>
      <c r="BQ7" s="25">
        <v>0</v>
      </c>
      <c r="BR7" s="82">
        <v>627</v>
      </c>
      <c r="BS7" s="72">
        <f>BI7-BR7</f>
        <v>82</v>
      </c>
      <c r="BT7" s="26">
        <f>BL7+BM7+BP7+BQ7</f>
        <v>587</v>
      </c>
      <c r="BU7" s="25">
        <v>18</v>
      </c>
      <c r="BV7" s="25">
        <v>17</v>
      </c>
      <c r="BW7" s="25">
        <v>0</v>
      </c>
      <c r="BX7" s="25">
        <v>578</v>
      </c>
      <c r="BY7" s="72">
        <f>BT7-BX7</f>
        <v>9</v>
      </c>
      <c r="BZ7" s="75">
        <f>BY7/BS7*100</f>
        <v>10.975609756097562</v>
      </c>
      <c r="CA7" s="25">
        <v>3573</v>
      </c>
      <c r="CB7" s="26">
        <f>CA7-CC7-CD7-CH7-CO7-CP7</f>
        <v>2565</v>
      </c>
      <c r="CC7" s="25">
        <v>110</v>
      </c>
      <c r="CD7" s="25">
        <v>9</v>
      </c>
      <c r="CE7" s="25">
        <v>0</v>
      </c>
      <c r="CF7" s="25">
        <v>0</v>
      </c>
      <c r="CG7" s="25">
        <v>3068</v>
      </c>
      <c r="CH7" s="25">
        <v>23</v>
      </c>
      <c r="CI7" s="25">
        <v>1538</v>
      </c>
      <c r="CJ7" s="25">
        <v>182</v>
      </c>
      <c r="CK7" s="25">
        <v>1886</v>
      </c>
      <c r="CL7" s="72">
        <f>CB7-CK7</f>
        <v>679</v>
      </c>
      <c r="CM7" s="26">
        <f>CE7+CF7+CI7+CJ7</f>
        <v>1720</v>
      </c>
      <c r="CN7" s="25">
        <v>175</v>
      </c>
      <c r="CO7" s="25">
        <v>687</v>
      </c>
      <c r="CP7" s="25">
        <v>179</v>
      </c>
      <c r="CQ7" s="25">
        <v>1719</v>
      </c>
      <c r="CR7" s="72">
        <f>CM7-CQ7</f>
        <v>1</v>
      </c>
      <c r="CS7" s="75">
        <f>CR7/CL7*100</f>
        <v>0.14727540500736377</v>
      </c>
      <c r="CT7" s="25">
        <v>1232</v>
      </c>
      <c r="CU7" s="26">
        <f>CT7-CV7-CW7-DA7-DH7-DI7</f>
        <v>1157</v>
      </c>
      <c r="CV7" s="25">
        <v>37</v>
      </c>
      <c r="CW7" s="25">
        <v>0</v>
      </c>
      <c r="CX7" s="25">
        <v>0</v>
      </c>
      <c r="CY7" s="25">
        <v>0</v>
      </c>
      <c r="CZ7" s="25">
        <v>1195</v>
      </c>
      <c r="DA7" s="25">
        <v>1</v>
      </c>
      <c r="DB7" s="25">
        <v>17</v>
      </c>
      <c r="DC7" s="25">
        <v>1009</v>
      </c>
      <c r="DD7" s="86">
        <v>956</v>
      </c>
      <c r="DE7" s="72">
        <f>CU7-DD7</f>
        <v>201</v>
      </c>
      <c r="DF7" s="26">
        <f>CX7+CY7+DB7+DC7</f>
        <v>1026</v>
      </c>
      <c r="DG7" s="25">
        <v>408</v>
      </c>
      <c r="DH7" s="25">
        <v>35</v>
      </c>
      <c r="DI7" s="25">
        <v>2</v>
      </c>
      <c r="DJ7" s="25">
        <v>945</v>
      </c>
      <c r="DK7" s="72">
        <f>DF7-DJ7</f>
        <v>81</v>
      </c>
      <c r="DL7" s="75">
        <f>DK7/DE7*100</f>
        <v>40.298507462686565</v>
      </c>
      <c r="DM7" s="25">
        <v>455</v>
      </c>
      <c r="DN7" s="26">
        <f>DM7-DO7-DP7-DT7-EA7-EB7</f>
        <v>433</v>
      </c>
      <c r="DO7" s="25">
        <v>8</v>
      </c>
      <c r="DP7" s="25">
        <v>0</v>
      </c>
      <c r="DQ7" s="25">
        <v>1</v>
      </c>
      <c r="DR7" s="25">
        <v>0</v>
      </c>
      <c r="DS7" s="25">
        <v>447</v>
      </c>
      <c r="DT7" s="25">
        <v>0</v>
      </c>
      <c r="DU7" s="25">
        <v>132</v>
      </c>
      <c r="DV7" s="25">
        <v>200</v>
      </c>
      <c r="DW7" s="80">
        <v>187</v>
      </c>
      <c r="DX7" s="72">
        <f>DN7-DW7</f>
        <v>246</v>
      </c>
      <c r="DY7" s="26">
        <f>DQ7+DR7+DU7+DV7</f>
        <v>333</v>
      </c>
      <c r="DZ7" s="25">
        <v>57</v>
      </c>
      <c r="EA7" s="25">
        <v>14</v>
      </c>
      <c r="EB7" s="25">
        <v>0</v>
      </c>
      <c r="EC7" s="25">
        <v>187</v>
      </c>
      <c r="ED7" s="72">
        <f>DY7-EC7</f>
        <v>146</v>
      </c>
      <c r="EE7" s="75">
        <f>ED7/DX7*100</f>
        <v>59.349593495934961</v>
      </c>
      <c r="EF7" s="25">
        <v>6731</v>
      </c>
      <c r="EG7" s="26">
        <f>EF7-EH7-EI7-EM7-ET7-EU7</f>
        <v>6502</v>
      </c>
      <c r="EH7" s="25">
        <v>120</v>
      </c>
      <c r="EI7" s="25">
        <v>23</v>
      </c>
      <c r="EJ7" s="25">
        <v>551</v>
      </c>
      <c r="EK7" s="25">
        <v>139</v>
      </c>
      <c r="EL7" s="25">
        <v>5286</v>
      </c>
      <c r="EM7" s="25">
        <v>1</v>
      </c>
      <c r="EN7" s="25">
        <v>3511</v>
      </c>
      <c r="EO7" s="25">
        <v>1056</v>
      </c>
      <c r="EP7" s="86">
        <v>5109</v>
      </c>
      <c r="EQ7" s="72">
        <f>EG7-EP7</f>
        <v>1393</v>
      </c>
      <c r="ER7" s="26">
        <f>EJ7+EK7+EN7+EO7</f>
        <v>5257</v>
      </c>
      <c r="ES7" s="25">
        <v>94</v>
      </c>
      <c r="ET7" s="25">
        <v>70</v>
      </c>
      <c r="EU7" s="25">
        <v>15</v>
      </c>
      <c r="EV7" s="25">
        <v>5071</v>
      </c>
      <c r="EW7" s="72">
        <f>ER7-EV7</f>
        <v>186</v>
      </c>
      <c r="EX7" s="75">
        <f>EW7/EQ7*100</f>
        <v>13.352476669059584</v>
      </c>
      <c r="EY7" s="17">
        <v>16106</v>
      </c>
      <c r="EZ7" s="10">
        <v>465</v>
      </c>
      <c r="FA7" s="10">
        <v>68</v>
      </c>
      <c r="FB7" s="10">
        <v>1404</v>
      </c>
      <c r="FC7" s="10">
        <v>139</v>
      </c>
      <c r="FD7" s="10">
        <v>12481</v>
      </c>
      <c r="FE7" s="10">
        <v>26</v>
      </c>
      <c r="FF7" s="10">
        <v>7114</v>
      </c>
      <c r="FG7" s="10">
        <v>2495</v>
      </c>
      <c r="FH7" s="10">
        <v>854</v>
      </c>
      <c r="FI7" s="10">
        <v>1017</v>
      </c>
      <c r="FJ7" s="10">
        <v>243</v>
      </c>
      <c r="FK7" s="10">
        <v>70.5</v>
      </c>
      <c r="FL7" s="10">
        <v>81.7</v>
      </c>
      <c r="FM7" s="11">
        <v>84</v>
      </c>
      <c r="FN7" s="2"/>
    </row>
    <row r="8" spans="1:170" ht="19.5" customHeight="1" x14ac:dyDescent="0.25">
      <c r="A8" s="24" t="s">
        <v>152</v>
      </c>
      <c r="B8" s="25">
        <v>4815</v>
      </c>
      <c r="C8" s="26">
        <f t="shared" ref="C8:C23" si="0">B8-D8-E8-I8-P8-Q8</f>
        <v>3965</v>
      </c>
      <c r="D8" s="25">
        <v>237</v>
      </c>
      <c r="E8" s="25">
        <v>133</v>
      </c>
      <c r="F8" s="25">
        <v>524</v>
      </c>
      <c r="G8" s="25">
        <v>42</v>
      </c>
      <c r="H8" s="25">
        <v>3538</v>
      </c>
      <c r="I8" s="25">
        <v>289</v>
      </c>
      <c r="J8" s="25">
        <v>2327</v>
      </c>
      <c r="K8" s="25">
        <v>10</v>
      </c>
      <c r="L8" s="82">
        <v>3690</v>
      </c>
      <c r="M8" s="72">
        <f t="shared" ref="M8:M23" si="1">C8-L8</f>
        <v>275</v>
      </c>
      <c r="N8" s="26">
        <f t="shared" ref="N8:N23" si="2">F8+G8+J8+K8</f>
        <v>2903</v>
      </c>
      <c r="O8" s="25">
        <v>558</v>
      </c>
      <c r="P8" s="25">
        <v>51</v>
      </c>
      <c r="Q8" s="25">
        <v>140</v>
      </c>
      <c r="R8" s="25">
        <v>2846</v>
      </c>
      <c r="S8" s="72">
        <f t="shared" ref="S8:S23" si="3">N8-R8</f>
        <v>57</v>
      </c>
      <c r="T8" s="75">
        <f t="shared" ref="T8:T24" si="4">S8/M8*100</f>
        <v>20.727272727272727</v>
      </c>
      <c r="U8" s="25">
        <v>871</v>
      </c>
      <c r="V8" s="26">
        <f t="shared" ref="V8:V23" si="5">U8-W8-X8-AB8-AJ8-AK8</f>
        <v>760</v>
      </c>
      <c r="W8" s="25">
        <v>28</v>
      </c>
      <c r="X8" s="25">
        <v>11</v>
      </c>
      <c r="Y8" s="25">
        <v>326</v>
      </c>
      <c r="Z8" s="25">
        <v>0</v>
      </c>
      <c r="AA8" s="25">
        <v>488</v>
      </c>
      <c r="AB8" s="25">
        <v>62</v>
      </c>
      <c r="AC8" s="25">
        <v>328</v>
      </c>
      <c r="AD8" s="27">
        <v>0</v>
      </c>
      <c r="AE8" s="28"/>
      <c r="AF8" s="87">
        <v>710</v>
      </c>
      <c r="AG8" s="76">
        <f t="shared" ref="AG8:AG23" si="6">V8-AF8</f>
        <v>50</v>
      </c>
      <c r="AH8" s="29">
        <f t="shared" ref="AH8:AH23" si="7">Y8+Z8+AC8+AD8</f>
        <v>654</v>
      </c>
      <c r="AI8" s="25">
        <v>162</v>
      </c>
      <c r="AJ8" s="25">
        <v>7</v>
      </c>
      <c r="AK8" s="25">
        <v>3</v>
      </c>
      <c r="AL8" s="25">
        <v>647</v>
      </c>
      <c r="AM8" s="72">
        <f t="shared" ref="AM8:AM23" si="8">AH8-AL8</f>
        <v>7</v>
      </c>
      <c r="AN8" s="75">
        <f t="shared" ref="AN8:AN24" si="9">AM8/AG8*100</f>
        <v>14.000000000000002</v>
      </c>
      <c r="AO8" s="25">
        <v>2036</v>
      </c>
      <c r="AP8" s="26">
        <f t="shared" ref="AP8:AP23" si="10">AO8-AQ8-AR8-AV8-BC8-BD8</f>
        <v>1814</v>
      </c>
      <c r="AQ8" s="25">
        <v>95</v>
      </c>
      <c r="AR8" s="25">
        <v>24</v>
      </c>
      <c r="AS8" s="25">
        <v>166</v>
      </c>
      <c r="AT8" s="25">
        <v>0</v>
      </c>
      <c r="AU8" s="25">
        <v>1568</v>
      </c>
      <c r="AV8" s="25">
        <v>67</v>
      </c>
      <c r="AW8" s="25">
        <v>1301</v>
      </c>
      <c r="AX8" s="25">
        <v>0</v>
      </c>
      <c r="AY8" s="89">
        <v>1691</v>
      </c>
      <c r="AZ8" s="72">
        <f t="shared" ref="AZ8:AZ23" si="11">AP8-AY8</f>
        <v>123</v>
      </c>
      <c r="BA8" s="26">
        <f t="shared" ref="BA8:BA23" si="12">AS8+AT8+AW8+AX8</f>
        <v>1467</v>
      </c>
      <c r="BB8" s="25">
        <v>168</v>
      </c>
      <c r="BC8" s="25">
        <v>19</v>
      </c>
      <c r="BD8" s="25">
        <v>17</v>
      </c>
      <c r="BE8" s="25">
        <v>1439</v>
      </c>
      <c r="BF8" s="72">
        <f t="shared" ref="BF8:BF23" si="13">BA8-BE8</f>
        <v>28</v>
      </c>
      <c r="BG8" s="75">
        <f t="shared" ref="BG8:BG24" si="14">BF8/AZ8*100</f>
        <v>22.76422764227642</v>
      </c>
      <c r="BH8" s="25">
        <v>1085</v>
      </c>
      <c r="BI8" s="26">
        <f t="shared" ref="BI8:BI23" si="15">BH8-BJ8-BK8-BO8-BV8-BW8</f>
        <v>863</v>
      </c>
      <c r="BJ8" s="25">
        <v>163</v>
      </c>
      <c r="BK8" s="25">
        <v>8</v>
      </c>
      <c r="BL8" s="25">
        <v>96</v>
      </c>
      <c r="BM8" s="25">
        <v>0</v>
      </c>
      <c r="BN8" s="25">
        <v>806</v>
      </c>
      <c r="BO8" s="25">
        <v>17</v>
      </c>
      <c r="BP8" s="25">
        <v>508</v>
      </c>
      <c r="BQ8" s="25">
        <v>0</v>
      </c>
      <c r="BR8" s="82">
        <v>818</v>
      </c>
      <c r="BS8" s="72">
        <f t="shared" ref="BS8:BS23" si="16">BI8-BR8</f>
        <v>45</v>
      </c>
      <c r="BT8" s="26">
        <f t="shared" ref="BT8:BT23" si="17">BL8+BM8+BP8+BQ8</f>
        <v>604</v>
      </c>
      <c r="BU8" s="25">
        <v>90</v>
      </c>
      <c r="BV8" s="25">
        <v>25</v>
      </c>
      <c r="BW8" s="25">
        <v>9</v>
      </c>
      <c r="BX8" s="25">
        <v>579</v>
      </c>
      <c r="BY8" s="72">
        <f t="shared" ref="BY8:BY23" si="18">BT8-BX8</f>
        <v>25</v>
      </c>
      <c r="BZ8" s="75">
        <f t="shared" ref="BZ8:BZ24" si="19">BY8/BS8*100</f>
        <v>55.555555555555557</v>
      </c>
      <c r="CA8" s="25">
        <v>4262</v>
      </c>
      <c r="CB8" s="26">
        <f t="shared" ref="CB8:CB23" si="20">CA8-CC8-CD8-CH8-CO8-CP8</f>
        <v>3521</v>
      </c>
      <c r="CC8" s="25">
        <v>58</v>
      </c>
      <c r="CD8" s="25">
        <v>15</v>
      </c>
      <c r="CE8" s="25">
        <v>0</v>
      </c>
      <c r="CF8" s="25">
        <v>0</v>
      </c>
      <c r="CG8" s="25">
        <v>3894</v>
      </c>
      <c r="CH8" s="25">
        <v>442</v>
      </c>
      <c r="CI8" s="25">
        <v>2131</v>
      </c>
      <c r="CJ8" s="25">
        <v>73</v>
      </c>
      <c r="CK8" s="25">
        <v>2911</v>
      </c>
      <c r="CL8" s="72">
        <f t="shared" ref="CL8:CL23" si="21">CB8-CK8</f>
        <v>610</v>
      </c>
      <c r="CM8" s="26">
        <f t="shared" ref="CM8:CM23" si="22">CE8+CF8+CI8+CJ8</f>
        <v>2204</v>
      </c>
      <c r="CN8" s="25">
        <v>1022</v>
      </c>
      <c r="CO8" s="25">
        <v>109</v>
      </c>
      <c r="CP8" s="25">
        <v>117</v>
      </c>
      <c r="CQ8" s="25">
        <v>2202</v>
      </c>
      <c r="CR8" s="72">
        <f t="shared" ref="CR8:CR23" si="23">CM8-CQ8</f>
        <v>2</v>
      </c>
      <c r="CS8" s="75">
        <f t="shared" ref="CS8:CS24" si="24">CR8/CL8*100</f>
        <v>0.32786885245901637</v>
      </c>
      <c r="CT8" s="25">
        <v>3531</v>
      </c>
      <c r="CU8" s="26">
        <f t="shared" ref="CU8:CU23" si="25">CT8-CV8-CW8-DA8-DH8-DI8</f>
        <v>3410</v>
      </c>
      <c r="CV8" s="25">
        <v>99</v>
      </c>
      <c r="CW8" s="25">
        <v>3</v>
      </c>
      <c r="CX8" s="25">
        <v>0</v>
      </c>
      <c r="CY8" s="25">
        <v>1</v>
      </c>
      <c r="CZ8" s="25">
        <v>3429</v>
      </c>
      <c r="DA8" s="25">
        <v>0</v>
      </c>
      <c r="DB8" s="25">
        <v>646</v>
      </c>
      <c r="DC8" s="25">
        <v>2591</v>
      </c>
      <c r="DD8" s="87">
        <v>1865</v>
      </c>
      <c r="DE8" s="72">
        <f t="shared" ref="DE8:DE23" si="26">CU8-DD8</f>
        <v>1545</v>
      </c>
      <c r="DF8" s="26">
        <f t="shared" ref="DF8:DF23" si="27">CX8+CY8+DB8+DC8</f>
        <v>3238</v>
      </c>
      <c r="DG8" s="25">
        <v>84</v>
      </c>
      <c r="DH8" s="25">
        <v>16</v>
      </c>
      <c r="DI8" s="25">
        <v>3</v>
      </c>
      <c r="DJ8" s="25">
        <v>1822</v>
      </c>
      <c r="DK8" s="72">
        <f t="shared" ref="DK8:DK23" si="28">DF8-DJ8</f>
        <v>1416</v>
      </c>
      <c r="DL8" s="75">
        <f t="shared" ref="DL8:DL24" si="29">DK8/DE8*100</f>
        <v>91.650485436893206</v>
      </c>
      <c r="DM8" s="25">
        <v>657</v>
      </c>
      <c r="DN8" s="26">
        <f t="shared" ref="DN8:DN23" si="30">DM8-DO8-DP8-DT8-EA8-EB8</f>
        <v>651</v>
      </c>
      <c r="DO8" s="25">
        <v>3</v>
      </c>
      <c r="DP8" s="25">
        <v>0</v>
      </c>
      <c r="DQ8" s="25">
        <v>0</v>
      </c>
      <c r="DR8" s="25">
        <v>0</v>
      </c>
      <c r="DS8" s="25">
        <v>654</v>
      </c>
      <c r="DT8" s="25">
        <v>0</v>
      </c>
      <c r="DU8" s="25">
        <v>38</v>
      </c>
      <c r="DV8" s="25">
        <v>405</v>
      </c>
      <c r="DW8" s="85">
        <v>316</v>
      </c>
      <c r="DX8" s="72">
        <f t="shared" ref="DX8:DX23" si="31">DN8-DW8</f>
        <v>335</v>
      </c>
      <c r="DY8" s="26">
        <f t="shared" ref="DY8:DY23" si="32">DQ8+DR8+DU8+DV8</f>
        <v>443</v>
      </c>
      <c r="DZ8" s="25">
        <v>37</v>
      </c>
      <c r="EA8" s="25">
        <v>3</v>
      </c>
      <c r="EB8" s="25">
        <v>0</v>
      </c>
      <c r="EC8" s="25">
        <v>311</v>
      </c>
      <c r="ED8" s="72">
        <f t="shared" ref="ED8:ED23" si="33">DY8-EC8</f>
        <v>132</v>
      </c>
      <c r="EE8" s="75">
        <f t="shared" ref="EE8:EE24" si="34">ED8/DX8*100</f>
        <v>39.402985074626869</v>
      </c>
      <c r="EF8" s="25">
        <v>7199</v>
      </c>
      <c r="EG8" s="26">
        <f t="shared" ref="EG8:EG23" si="35">EF8-EH8-EI8-EM8-ET8-EU8</f>
        <v>7002</v>
      </c>
      <c r="EH8" s="25">
        <v>69</v>
      </c>
      <c r="EI8" s="25">
        <v>7</v>
      </c>
      <c r="EJ8" s="25">
        <v>1696</v>
      </c>
      <c r="EK8" s="25">
        <v>14</v>
      </c>
      <c r="EL8" s="25">
        <v>6081</v>
      </c>
      <c r="EM8" s="25">
        <v>35</v>
      </c>
      <c r="EN8" s="25">
        <v>5216</v>
      </c>
      <c r="EO8" s="25">
        <v>107</v>
      </c>
      <c r="EP8" s="86">
        <v>6414</v>
      </c>
      <c r="EQ8" s="72">
        <f t="shared" ref="EQ8:EQ23" si="36">EG8-EP8</f>
        <v>588</v>
      </c>
      <c r="ER8" s="26">
        <f t="shared" ref="ER8:ER23" si="37">EJ8+EK8+EN8+EO8</f>
        <v>7033</v>
      </c>
      <c r="ES8" s="25">
        <v>938</v>
      </c>
      <c r="ET8" s="25">
        <v>63</v>
      </c>
      <c r="EU8" s="25">
        <v>23</v>
      </c>
      <c r="EV8" s="25">
        <v>6677</v>
      </c>
      <c r="EW8" s="72">
        <f t="shared" ref="EW8:EW23" si="38">ER8-EV8</f>
        <v>356</v>
      </c>
      <c r="EX8" s="75">
        <f t="shared" ref="EX8:EX24" si="39">EW8/EQ8*100</f>
        <v>60.544217687074834</v>
      </c>
      <c r="EY8" s="17">
        <v>24456</v>
      </c>
      <c r="EZ8" s="10">
        <v>752</v>
      </c>
      <c r="FA8" s="10">
        <v>201</v>
      </c>
      <c r="FB8" s="10">
        <v>2808</v>
      </c>
      <c r="FC8" s="10">
        <v>57</v>
      </c>
      <c r="FD8" s="10">
        <v>20458</v>
      </c>
      <c r="FE8" s="10">
        <v>912</v>
      </c>
      <c r="FF8" s="10">
        <v>12495</v>
      </c>
      <c r="FG8" s="10">
        <v>3186</v>
      </c>
      <c r="FH8" s="10">
        <v>3059</v>
      </c>
      <c r="FI8" s="10">
        <v>293</v>
      </c>
      <c r="FJ8" s="10">
        <v>312</v>
      </c>
      <c r="FK8" s="10">
        <v>81.099999999999994</v>
      </c>
      <c r="FL8" s="10">
        <v>92.6</v>
      </c>
      <c r="FM8" s="11">
        <v>81.400000000000006</v>
      </c>
      <c r="FN8" s="2"/>
    </row>
    <row r="9" spans="1:170" ht="19.5" customHeight="1" x14ac:dyDescent="0.25">
      <c r="A9" s="24" t="s">
        <v>153</v>
      </c>
      <c r="B9" s="25">
        <v>9651</v>
      </c>
      <c r="C9" s="26">
        <f t="shared" si="0"/>
        <v>8293</v>
      </c>
      <c r="D9" s="25">
        <v>244</v>
      </c>
      <c r="E9" s="25">
        <v>187</v>
      </c>
      <c r="F9" s="25">
        <v>69</v>
      </c>
      <c r="G9" s="25">
        <v>1</v>
      </c>
      <c r="H9" s="25">
        <v>8093</v>
      </c>
      <c r="I9" s="25">
        <v>45</v>
      </c>
      <c r="J9" s="25">
        <v>5586</v>
      </c>
      <c r="K9" s="25">
        <v>365</v>
      </c>
      <c r="L9" s="82">
        <v>7149</v>
      </c>
      <c r="M9" s="72">
        <f t="shared" si="1"/>
        <v>1144</v>
      </c>
      <c r="N9" s="26">
        <f t="shared" si="2"/>
        <v>6021</v>
      </c>
      <c r="O9" s="25">
        <v>777</v>
      </c>
      <c r="P9" s="25">
        <v>574</v>
      </c>
      <c r="Q9" s="25">
        <v>308</v>
      </c>
      <c r="R9" s="25">
        <v>5951</v>
      </c>
      <c r="S9" s="72">
        <f t="shared" si="3"/>
        <v>70</v>
      </c>
      <c r="T9" s="75">
        <f t="shared" si="4"/>
        <v>6.1188811188811192</v>
      </c>
      <c r="U9" s="25">
        <v>1649</v>
      </c>
      <c r="V9" s="26">
        <f t="shared" si="5"/>
        <v>1452</v>
      </c>
      <c r="W9" s="25">
        <v>80</v>
      </c>
      <c r="X9" s="25">
        <v>35</v>
      </c>
      <c r="Y9" s="25">
        <v>29</v>
      </c>
      <c r="Z9" s="25">
        <v>0</v>
      </c>
      <c r="AA9" s="25">
        <v>1322</v>
      </c>
      <c r="AB9" s="25">
        <v>24</v>
      </c>
      <c r="AC9" s="25">
        <v>1142</v>
      </c>
      <c r="AD9" s="27">
        <v>0</v>
      </c>
      <c r="AE9" s="28"/>
      <c r="AF9" s="86">
        <v>1232</v>
      </c>
      <c r="AG9" s="76">
        <f t="shared" si="6"/>
        <v>220</v>
      </c>
      <c r="AH9" s="29">
        <f t="shared" si="7"/>
        <v>1171</v>
      </c>
      <c r="AI9" s="25">
        <v>90</v>
      </c>
      <c r="AJ9" s="25">
        <v>39</v>
      </c>
      <c r="AK9" s="25">
        <v>19</v>
      </c>
      <c r="AL9" s="25">
        <v>1163</v>
      </c>
      <c r="AM9" s="72">
        <f t="shared" si="8"/>
        <v>8</v>
      </c>
      <c r="AN9" s="75">
        <f t="shared" si="9"/>
        <v>3.6363636363636362</v>
      </c>
      <c r="AO9" s="25">
        <v>1756</v>
      </c>
      <c r="AP9" s="26">
        <f t="shared" si="10"/>
        <v>1643</v>
      </c>
      <c r="AQ9" s="25">
        <v>77</v>
      </c>
      <c r="AR9" s="25">
        <v>2</v>
      </c>
      <c r="AS9" s="25">
        <v>12</v>
      </c>
      <c r="AT9" s="25">
        <v>0</v>
      </c>
      <c r="AU9" s="25">
        <v>1538</v>
      </c>
      <c r="AV9" s="25">
        <v>8</v>
      </c>
      <c r="AW9" s="25">
        <v>1384</v>
      </c>
      <c r="AX9" s="25">
        <v>0</v>
      </c>
      <c r="AY9" s="89">
        <v>1446</v>
      </c>
      <c r="AZ9" s="72">
        <f t="shared" si="11"/>
        <v>197</v>
      </c>
      <c r="BA9" s="26">
        <f t="shared" si="12"/>
        <v>1396</v>
      </c>
      <c r="BB9" s="25">
        <v>43</v>
      </c>
      <c r="BC9" s="25">
        <v>22</v>
      </c>
      <c r="BD9" s="25">
        <v>4</v>
      </c>
      <c r="BE9" s="25">
        <v>1374</v>
      </c>
      <c r="BF9" s="72">
        <f t="shared" si="13"/>
        <v>22</v>
      </c>
      <c r="BG9" s="75">
        <f t="shared" si="14"/>
        <v>11.167512690355331</v>
      </c>
      <c r="BH9" s="25">
        <v>2241</v>
      </c>
      <c r="BI9" s="26">
        <f t="shared" si="15"/>
        <v>2047</v>
      </c>
      <c r="BJ9" s="25">
        <v>71</v>
      </c>
      <c r="BK9" s="25">
        <v>11</v>
      </c>
      <c r="BL9" s="25">
        <v>95</v>
      </c>
      <c r="BM9" s="25">
        <v>0</v>
      </c>
      <c r="BN9" s="25">
        <v>1843</v>
      </c>
      <c r="BO9" s="25">
        <v>25</v>
      </c>
      <c r="BP9" s="25">
        <v>1575</v>
      </c>
      <c r="BQ9" s="25">
        <v>0</v>
      </c>
      <c r="BR9" s="82">
        <v>1810</v>
      </c>
      <c r="BS9" s="72">
        <f t="shared" si="16"/>
        <v>237</v>
      </c>
      <c r="BT9" s="26">
        <f t="shared" si="17"/>
        <v>1670</v>
      </c>
      <c r="BU9" s="25">
        <v>120</v>
      </c>
      <c r="BV9" s="25">
        <v>77</v>
      </c>
      <c r="BW9" s="25">
        <v>10</v>
      </c>
      <c r="BX9" s="25">
        <v>1636</v>
      </c>
      <c r="BY9" s="72">
        <f t="shared" si="18"/>
        <v>34</v>
      </c>
      <c r="BZ9" s="75">
        <f t="shared" si="19"/>
        <v>14.345991561181433</v>
      </c>
      <c r="CA9" s="25">
        <v>8879</v>
      </c>
      <c r="CB9" s="26">
        <f t="shared" si="20"/>
        <v>7741</v>
      </c>
      <c r="CC9" s="25">
        <v>172</v>
      </c>
      <c r="CD9" s="25">
        <v>43</v>
      </c>
      <c r="CE9" s="25">
        <v>190</v>
      </c>
      <c r="CF9" s="25">
        <v>0</v>
      </c>
      <c r="CG9" s="25">
        <v>8127</v>
      </c>
      <c r="CH9" s="25">
        <v>173</v>
      </c>
      <c r="CI9" s="25">
        <v>4927</v>
      </c>
      <c r="CJ9" s="25">
        <v>192</v>
      </c>
      <c r="CK9" s="25">
        <v>6472</v>
      </c>
      <c r="CL9" s="72">
        <f t="shared" si="21"/>
        <v>1269</v>
      </c>
      <c r="CM9" s="26">
        <f t="shared" si="22"/>
        <v>5309</v>
      </c>
      <c r="CN9" s="25">
        <v>964</v>
      </c>
      <c r="CO9" s="25">
        <v>490</v>
      </c>
      <c r="CP9" s="25">
        <v>260</v>
      </c>
      <c r="CQ9" s="25">
        <v>5304</v>
      </c>
      <c r="CR9" s="72">
        <f t="shared" si="23"/>
        <v>5</v>
      </c>
      <c r="CS9" s="75">
        <f t="shared" si="24"/>
        <v>0.39401103230890461</v>
      </c>
      <c r="CT9" s="25">
        <v>7536</v>
      </c>
      <c r="CU9" s="26">
        <f t="shared" si="25"/>
        <v>7320</v>
      </c>
      <c r="CV9" s="25">
        <v>33</v>
      </c>
      <c r="CW9" s="25">
        <v>3</v>
      </c>
      <c r="CX9" s="25">
        <v>0</v>
      </c>
      <c r="CY9" s="25">
        <v>0</v>
      </c>
      <c r="CZ9" s="25">
        <v>7500</v>
      </c>
      <c r="DA9" s="25">
        <v>0</v>
      </c>
      <c r="DB9" s="25">
        <v>661</v>
      </c>
      <c r="DC9" s="25">
        <v>5825</v>
      </c>
      <c r="DD9" s="86">
        <v>4204</v>
      </c>
      <c r="DE9" s="72">
        <f t="shared" si="26"/>
        <v>3116</v>
      </c>
      <c r="DF9" s="26">
        <f t="shared" si="27"/>
        <v>6486</v>
      </c>
      <c r="DG9" s="25">
        <v>222</v>
      </c>
      <c r="DH9" s="25">
        <v>165</v>
      </c>
      <c r="DI9" s="25">
        <v>15</v>
      </c>
      <c r="DJ9" s="25">
        <v>4143</v>
      </c>
      <c r="DK9" s="72">
        <f t="shared" si="28"/>
        <v>2343</v>
      </c>
      <c r="DL9" s="75">
        <f t="shared" si="29"/>
        <v>75.19255455712451</v>
      </c>
      <c r="DM9" s="25">
        <v>1260</v>
      </c>
      <c r="DN9" s="26">
        <f t="shared" si="30"/>
        <v>1223</v>
      </c>
      <c r="DO9" s="25">
        <v>15</v>
      </c>
      <c r="DP9" s="25">
        <v>0</v>
      </c>
      <c r="DQ9" s="25">
        <v>0</v>
      </c>
      <c r="DR9" s="25">
        <v>0</v>
      </c>
      <c r="DS9" s="25">
        <v>1241</v>
      </c>
      <c r="DT9" s="25">
        <v>0</v>
      </c>
      <c r="DU9" s="25">
        <v>401</v>
      </c>
      <c r="DV9" s="25">
        <v>654</v>
      </c>
      <c r="DW9" s="80">
        <v>555</v>
      </c>
      <c r="DX9" s="72">
        <f t="shared" si="31"/>
        <v>668</v>
      </c>
      <c r="DY9" s="26">
        <f t="shared" si="32"/>
        <v>1055</v>
      </c>
      <c r="DZ9" s="25">
        <v>16</v>
      </c>
      <c r="EA9" s="25">
        <v>20</v>
      </c>
      <c r="EB9" s="25">
        <v>2</v>
      </c>
      <c r="EC9" s="25">
        <v>548</v>
      </c>
      <c r="ED9" s="72">
        <f t="shared" si="33"/>
        <v>507</v>
      </c>
      <c r="EE9" s="75">
        <f t="shared" si="34"/>
        <v>75.898203592814369</v>
      </c>
      <c r="EF9" s="25">
        <v>15966</v>
      </c>
      <c r="EG9" s="26">
        <f t="shared" si="35"/>
        <v>14990</v>
      </c>
      <c r="EH9" s="25">
        <v>594</v>
      </c>
      <c r="EI9" s="25">
        <v>18</v>
      </c>
      <c r="EJ9" s="25">
        <v>1792</v>
      </c>
      <c r="EK9" s="25">
        <v>205</v>
      </c>
      <c r="EL9" s="25">
        <v>13401</v>
      </c>
      <c r="EM9" s="25">
        <v>1</v>
      </c>
      <c r="EN9" s="25">
        <v>9800</v>
      </c>
      <c r="EO9" s="25">
        <v>669</v>
      </c>
      <c r="EP9" s="86">
        <v>12213</v>
      </c>
      <c r="EQ9" s="72">
        <f t="shared" si="36"/>
        <v>2777</v>
      </c>
      <c r="ER9" s="26">
        <f t="shared" si="37"/>
        <v>12466</v>
      </c>
      <c r="ES9" s="25">
        <v>203</v>
      </c>
      <c r="ET9" s="25">
        <v>266</v>
      </c>
      <c r="EU9" s="25">
        <v>97</v>
      </c>
      <c r="EV9" s="25">
        <v>12048</v>
      </c>
      <c r="EW9" s="72">
        <f t="shared" si="38"/>
        <v>418</v>
      </c>
      <c r="EX9" s="75">
        <f t="shared" si="39"/>
        <v>15.052214620093626</v>
      </c>
      <c r="EY9" s="17">
        <v>48938</v>
      </c>
      <c r="EZ9" s="10">
        <v>1286</v>
      </c>
      <c r="FA9" s="10">
        <v>299</v>
      </c>
      <c r="FB9" s="10">
        <v>2187</v>
      </c>
      <c r="FC9" s="10">
        <v>206</v>
      </c>
      <c r="FD9" s="10">
        <v>43065</v>
      </c>
      <c r="FE9" s="10">
        <v>276</v>
      </c>
      <c r="FF9" s="10">
        <v>25476</v>
      </c>
      <c r="FG9" s="10">
        <v>7705</v>
      </c>
      <c r="FH9" s="10">
        <v>2435</v>
      </c>
      <c r="FI9" s="10">
        <v>1653</v>
      </c>
      <c r="FJ9" s="10">
        <v>715</v>
      </c>
      <c r="FK9" s="10">
        <v>74.7</v>
      </c>
      <c r="FL9" s="10">
        <v>90.9</v>
      </c>
      <c r="FM9" s="11">
        <v>80.7</v>
      </c>
      <c r="FN9" s="2"/>
    </row>
    <row r="10" spans="1:170" ht="19.5" customHeight="1" x14ac:dyDescent="0.25">
      <c r="A10" s="24" t="s">
        <v>154</v>
      </c>
      <c r="B10" s="25">
        <v>4454</v>
      </c>
      <c r="C10" s="26">
        <f t="shared" si="0"/>
        <v>3635</v>
      </c>
      <c r="D10" s="25">
        <v>418</v>
      </c>
      <c r="E10" s="25">
        <v>40</v>
      </c>
      <c r="F10" s="25">
        <v>92</v>
      </c>
      <c r="G10" s="25">
        <v>0</v>
      </c>
      <c r="H10" s="25">
        <v>3569</v>
      </c>
      <c r="I10" s="25">
        <v>0</v>
      </c>
      <c r="J10" s="25">
        <v>2567</v>
      </c>
      <c r="K10" s="25">
        <v>23</v>
      </c>
      <c r="L10" s="82">
        <v>3106</v>
      </c>
      <c r="M10" s="72">
        <f t="shared" si="1"/>
        <v>529</v>
      </c>
      <c r="N10" s="26">
        <f t="shared" si="2"/>
        <v>2682</v>
      </c>
      <c r="O10" s="25">
        <v>216</v>
      </c>
      <c r="P10" s="25">
        <v>225</v>
      </c>
      <c r="Q10" s="25">
        <v>136</v>
      </c>
      <c r="R10" s="25">
        <v>2584</v>
      </c>
      <c r="S10" s="72">
        <f t="shared" si="3"/>
        <v>98</v>
      </c>
      <c r="T10" s="75">
        <f t="shared" si="4"/>
        <v>18.525519848771268</v>
      </c>
      <c r="U10" s="25">
        <v>735</v>
      </c>
      <c r="V10" s="26">
        <f t="shared" si="5"/>
        <v>676</v>
      </c>
      <c r="W10" s="25">
        <v>21</v>
      </c>
      <c r="X10" s="25">
        <v>10</v>
      </c>
      <c r="Y10" s="25">
        <v>58</v>
      </c>
      <c r="Z10" s="25">
        <v>0</v>
      </c>
      <c r="AA10" s="25">
        <v>614</v>
      </c>
      <c r="AB10" s="25">
        <v>4</v>
      </c>
      <c r="AC10" s="25">
        <v>514</v>
      </c>
      <c r="AD10" s="27">
        <v>0</v>
      </c>
      <c r="AE10" s="28"/>
      <c r="AF10" s="86">
        <v>626</v>
      </c>
      <c r="AG10" s="76">
        <f t="shared" si="6"/>
        <v>50</v>
      </c>
      <c r="AH10" s="29">
        <f t="shared" si="7"/>
        <v>572</v>
      </c>
      <c r="AI10" s="25">
        <v>22</v>
      </c>
      <c r="AJ10" s="25">
        <v>20</v>
      </c>
      <c r="AK10" s="25">
        <v>4</v>
      </c>
      <c r="AL10" s="25">
        <v>564</v>
      </c>
      <c r="AM10" s="72">
        <f t="shared" si="8"/>
        <v>8</v>
      </c>
      <c r="AN10" s="75">
        <f t="shared" si="9"/>
        <v>16</v>
      </c>
      <c r="AO10" s="25">
        <v>2257</v>
      </c>
      <c r="AP10" s="26">
        <f t="shared" si="10"/>
        <v>2015</v>
      </c>
      <c r="AQ10" s="25">
        <v>198</v>
      </c>
      <c r="AR10" s="25">
        <v>9</v>
      </c>
      <c r="AS10" s="25">
        <v>360</v>
      </c>
      <c r="AT10" s="25">
        <v>0</v>
      </c>
      <c r="AU10" s="25">
        <v>1646</v>
      </c>
      <c r="AV10" s="25">
        <v>13</v>
      </c>
      <c r="AW10" s="25">
        <v>1337</v>
      </c>
      <c r="AX10" s="25">
        <v>0</v>
      </c>
      <c r="AY10" s="89">
        <v>1720</v>
      </c>
      <c r="AZ10" s="72">
        <f t="shared" si="11"/>
        <v>295</v>
      </c>
      <c r="BA10" s="26">
        <f t="shared" si="12"/>
        <v>1697</v>
      </c>
      <c r="BB10" s="25">
        <v>59</v>
      </c>
      <c r="BC10" s="25">
        <v>16</v>
      </c>
      <c r="BD10" s="25">
        <v>6</v>
      </c>
      <c r="BE10" s="25">
        <v>1647</v>
      </c>
      <c r="BF10" s="72">
        <f t="shared" si="13"/>
        <v>50</v>
      </c>
      <c r="BG10" s="75">
        <f t="shared" si="14"/>
        <v>16.949152542372879</v>
      </c>
      <c r="BH10" s="25">
        <v>940</v>
      </c>
      <c r="BI10" s="26">
        <f t="shared" si="15"/>
        <v>843</v>
      </c>
      <c r="BJ10" s="25">
        <v>40</v>
      </c>
      <c r="BK10" s="25">
        <v>4</v>
      </c>
      <c r="BL10" s="25">
        <v>133</v>
      </c>
      <c r="BM10" s="25">
        <v>0</v>
      </c>
      <c r="BN10" s="25">
        <v>764</v>
      </c>
      <c r="BO10" s="25">
        <v>1</v>
      </c>
      <c r="BP10" s="25">
        <v>584</v>
      </c>
      <c r="BQ10" s="25">
        <v>0</v>
      </c>
      <c r="BR10" s="82">
        <v>774</v>
      </c>
      <c r="BS10" s="72">
        <f t="shared" si="16"/>
        <v>69</v>
      </c>
      <c r="BT10" s="26">
        <f t="shared" si="17"/>
        <v>717</v>
      </c>
      <c r="BU10" s="25">
        <v>30</v>
      </c>
      <c r="BV10" s="25">
        <v>48</v>
      </c>
      <c r="BW10" s="25">
        <v>4</v>
      </c>
      <c r="BX10" s="25">
        <v>706</v>
      </c>
      <c r="BY10" s="72">
        <f t="shared" si="18"/>
        <v>11</v>
      </c>
      <c r="BZ10" s="75">
        <f t="shared" si="19"/>
        <v>15.942028985507244</v>
      </c>
      <c r="CA10" s="25">
        <v>6935</v>
      </c>
      <c r="CB10" s="26">
        <f t="shared" si="20"/>
        <v>5177</v>
      </c>
      <c r="CC10" s="25">
        <v>172</v>
      </c>
      <c r="CD10" s="25">
        <v>41</v>
      </c>
      <c r="CE10" s="25">
        <v>0</v>
      </c>
      <c r="CF10" s="25">
        <v>0</v>
      </c>
      <c r="CG10" s="25">
        <v>6692</v>
      </c>
      <c r="CH10" s="25">
        <v>1</v>
      </c>
      <c r="CI10" s="25">
        <v>2934</v>
      </c>
      <c r="CJ10" s="25">
        <v>122</v>
      </c>
      <c r="CK10" s="25">
        <v>3708</v>
      </c>
      <c r="CL10" s="72">
        <f t="shared" si="21"/>
        <v>1469</v>
      </c>
      <c r="CM10" s="26">
        <f t="shared" si="22"/>
        <v>3056</v>
      </c>
      <c r="CN10" s="25">
        <v>464</v>
      </c>
      <c r="CO10" s="25">
        <v>1354</v>
      </c>
      <c r="CP10" s="25">
        <v>190</v>
      </c>
      <c r="CQ10" s="25">
        <v>3053</v>
      </c>
      <c r="CR10" s="72">
        <f t="shared" si="23"/>
        <v>3</v>
      </c>
      <c r="CS10" s="75">
        <f t="shared" si="24"/>
        <v>0.20422055820285909</v>
      </c>
      <c r="CT10" s="25">
        <v>2329</v>
      </c>
      <c r="CU10" s="26">
        <f t="shared" si="25"/>
        <v>2226</v>
      </c>
      <c r="CV10" s="25">
        <v>32</v>
      </c>
      <c r="CW10" s="25">
        <v>0</v>
      </c>
      <c r="CX10" s="25">
        <v>0</v>
      </c>
      <c r="CY10" s="25">
        <v>0</v>
      </c>
      <c r="CZ10" s="25">
        <v>2297</v>
      </c>
      <c r="DA10" s="25">
        <v>0</v>
      </c>
      <c r="DB10" s="25">
        <v>84</v>
      </c>
      <c r="DC10" s="25">
        <v>1553</v>
      </c>
      <c r="DD10" s="86">
        <v>1271</v>
      </c>
      <c r="DE10" s="72">
        <f t="shared" si="26"/>
        <v>955</v>
      </c>
      <c r="DF10" s="26">
        <f t="shared" si="27"/>
        <v>1637</v>
      </c>
      <c r="DG10" s="25">
        <v>64</v>
      </c>
      <c r="DH10" s="25">
        <v>65</v>
      </c>
      <c r="DI10" s="25">
        <v>6</v>
      </c>
      <c r="DJ10" s="25">
        <v>1228</v>
      </c>
      <c r="DK10" s="72">
        <f t="shared" si="28"/>
        <v>409</v>
      </c>
      <c r="DL10" s="75">
        <f t="shared" si="29"/>
        <v>42.827225130890049</v>
      </c>
      <c r="DM10" s="25">
        <v>490</v>
      </c>
      <c r="DN10" s="26">
        <f t="shared" si="30"/>
        <v>480</v>
      </c>
      <c r="DO10" s="25">
        <v>3</v>
      </c>
      <c r="DP10" s="25">
        <v>0</v>
      </c>
      <c r="DQ10" s="25">
        <v>0</v>
      </c>
      <c r="DR10" s="25">
        <v>0</v>
      </c>
      <c r="DS10" s="25">
        <v>485</v>
      </c>
      <c r="DT10" s="25">
        <v>0</v>
      </c>
      <c r="DU10" s="25">
        <v>41</v>
      </c>
      <c r="DV10" s="25">
        <v>300</v>
      </c>
      <c r="DW10" s="80">
        <v>226</v>
      </c>
      <c r="DX10" s="72">
        <f t="shared" si="31"/>
        <v>254</v>
      </c>
      <c r="DY10" s="26">
        <f t="shared" si="32"/>
        <v>341</v>
      </c>
      <c r="DZ10" s="25">
        <v>5</v>
      </c>
      <c r="EA10" s="25">
        <v>7</v>
      </c>
      <c r="EB10" s="25">
        <v>0</v>
      </c>
      <c r="EC10" s="25">
        <v>214</v>
      </c>
      <c r="ED10" s="72">
        <f t="shared" si="33"/>
        <v>127</v>
      </c>
      <c r="EE10" s="75">
        <f t="shared" si="34"/>
        <v>50</v>
      </c>
      <c r="EF10" s="25">
        <v>5910</v>
      </c>
      <c r="EG10" s="26">
        <f t="shared" si="35"/>
        <v>5715</v>
      </c>
      <c r="EH10" s="25">
        <v>102</v>
      </c>
      <c r="EI10" s="25">
        <v>23</v>
      </c>
      <c r="EJ10" s="25">
        <v>3206</v>
      </c>
      <c r="EK10" s="25">
        <v>5</v>
      </c>
      <c r="EL10" s="25">
        <v>2233</v>
      </c>
      <c r="EM10" s="25">
        <v>9</v>
      </c>
      <c r="EN10" s="25">
        <v>1845</v>
      </c>
      <c r="EO10" s="25">
        <v>20</v>
      </c>
      <c r="EP10" s="86">
        <v>5003</v>
      </c>
      <c r="EQ10" s="72">
        <f t="shared" si="36"/>
        <v>712</v>
      </c>
      <c r="ER10" s="26">
        <f t="shared" si="37"/>
        <v>5076</v>
      </c>
      <c r="ES10" s="25">
        <v>118</v>
      </c>
      <c r="ET10" s="25">
        <v>41</v>
      </c>
      <c r="EU10" s="25">
        <v>20</v>
      </c>
      <c r="EV10" s="25">
        <v>4801</v>
      </c>
      <c r="EW10" s="72">
        <f t="shared" si="38"/>
        <v>275</v>
      </c>
      <c r="EX10" s="75">
        <f t="shared" si="39"/>
        <v>38.623595505617978</v>
      </c>
      <c r="EY10" s="17">
        <v>24050</v>
      </c>
      <c r="EZ10" s="10">
        <v>986</v>
      </c>
      <c r="FA10" s="10">
        <v>127</v>
      </c>
      <c r="FB10" s="10">
        <v>3849</v>
      </c>
      <c r="FC10" s="10">
        <v>5</v>
      </c>
      <c r="FD10" s="10">
        <v>18300</v>
      </c>
      <c r="FE10" s="10">
        <v>28</v>
      </c>
      <c r="FF10" s="10">
        <v>9906</v>
      </c>
      <c r="FG10" s="10">
        <v>2018</v>
      </c>
      <c r="FH10" s="10">
        <v>978</v>
      </c>
      <c r="FI10" s="10">
        <v>1776</v>
      </c>
      <c r="FJ10" s="10">
        <v>366</v>
      </c>
      <c r="FK10" s="10">
        <v>68.5</v>
      </c>
      <c r="FL10" s="10">
        <v>87.1</v>
      </c>
      <c r="FM10" s="11">
        <v>72.3</v>
      </c>
      <c r="FN10" s="2"/>
    </row>
    <row r="11" spans="1:170" ht="19.5" customHeight="1" x14ac:dyDescent="0.25">
      <c r="A11" s="24" t="s">
        <v>169</v>
      </c>
      <c r="B11" s="25">
        <v>2548</v>
      </c>
      <c r="C11" s="26">
        <f t="shared" si="0"/>
        <v>2268</v>
      </c>
      <c r="D11" s="25">
        <v>57</v>
      </c>
      <c r="E11" s="25">
        <v>29</v>
      </c>
      <c r="F11" s="25">
        <v>56</v>
      </c>
      <c r="G11" s="25">
        <v>0</v>
      </c>
      <c r="H11" s="25">
        <v>2328</v>
      </c>
      <c r="I11" s="25">
        <v>6</v>
      </c>
      <c r="J11" s="25">
        <v>1565</v>
      </c>
      <c r="K11" s="25">
        <v>2</v>
      </c>
      <c r="L11" s="82">
        <v>2136</v>
      </c>
      <c r="M11" s="72">
        <f t="shared" si="1"/>
        <v>132</v>
      </c>
      <c r="N11" s="26">
        <f t="shared" si="2"/>
        <v>1623</v>
      </c>
      <c r="O11" s="25">
        <v>152</v>
      </c>
      <c r="P11" s="25">
        <v>72</v>
      </c>
      <c r="Q11" s="25">
        <v>116</v>
      </c>
      <c r="R11" s="25">
        <v>1569</v>
      </c>
      <c r="S11" s="72">
        <f t="shared" si="3"/>
        <v>54</v>
      </c>
      <c r="T11" s="75">
        <f t="shared" si="4"/>
        <v>40.909090909090914</v>
      </c>
      <c r="U11" s="25">
        <v>462</v>
      </c>
      <c r="V11" s="26">
        <f t="shared" si="5"/>
        <v>423</v>
      </c>
      <c r="W11" s="25">
        <v>17</v>
      </c>
      <c r="X11" s="25">
        <v>3</v>
      </c>
      <c r="Y11" s="25">
        <v>12</v>
      </c>
      <c r="Z11" s="25">
        <v>0</v>
      </c>
      <c r="AA11" s="25">
        <v>426</v>
      </c>
      <c r="AB11" s="25">
        <v>0</v>
      </c>
      <c r="AC11" s="25">
        <v>356</v>
      </c>
      <c r="AD11" s="27">
        <v>0</v>
      </c>
      <c r="AE11" s="28"/>
      <c r="AF11" s="86">
        <v>416</v>
      </c>
      <c r="AG11" s="76">
        <f t="shared" si="6"/>
        <v>7</v>
      </c>
      <c r="AH11" s="29">
        <f t="shared" si="7"/>
        <v>368</v>
      </c>
      <c r="AI11" s="25">
        <v>27</v>
      </c>
      <c r="AJ11" s="25">
        <v>11</v>
      </c>
      <c r="AK11" s="25">
        <v>8</v>
      </c>
      <c r="AL11" s="25">
        <v>366</v>
      </c>
      <c r="AM11" s="72">
        <f t="shared" si="8"/>
        <v>2</v>
      </c>
      <c r="AN11" s="75">
        <f t="shared" si="9"/>
        <v>28.571428571428569</v>
      </c>
      <c r="AO11" s="25">
        <v>1942</v>
      </c>
      <c r="AP11" s="26">
        <f t="shared" si="10"/>
        <v>1830</v>
      </c>
      <c r="AQ11" s="25">
        <v>34</v>
      </c>
      <c r="AR11" s="25">
        <v>14</v>
      </c>
      <c r="AS11" s="25">
        <v>7</v>
      </c>
      <c r="AT11" s="25">
        <v>0</v>
      </c>
      <c r="AU11" s="25">
        <v>1862</v>
      </c>
      <c r="AV11" s="25">
        <v>14</v>
      </c>
      <c r="AW11" s="25">
        <v>1574</v>
      </c>
      <c r="AX11" s="25">
        <v>0</v>
      </c>
      <c r="AY11" s="89">
        <v>1715</v>
      </c>
      <c r="AZ11" s="72">
        <f t="shared" si="11"/>
        <v>115</v>
      </c>
      <c r="BA11" s="26">
        <f t="shared" si="12"/>
        <v>1581</v>
      </c>
      <c r="BB11" s="25">
        <v>49</v>
      </c>
      <c r="BC11" s="25">
        <v>32</v>
      </c>
      <c r="BD11" s="25">
        <v>18</v>
      </c>
      <c r="BE11" s="25">
        <v>1558</v>
      </c>
      <c r="BF11" s="72">
        <f t="shared" si="13"/>
        <v>23</v>
      </c>
      <c r="BG11" s="75">
        <f t="shared" si="14"/>
        <v>20</v>
      </c>
      <c r="BH11" s="25">
        <v>689</v>
      </c>
      <c r="BI11" s="26">
        <f t="shared" si="15"/>
        <v>647</v>
      </c>
      <c r="BJ11" s="25">
        <v>22</v>
      </c>
      <c r="BK11" s="25">
        <v>2</v>
      </c>
      <c r="BL11" s="25">
        <v>121</v>
      </c>
      <c r="BM11" s="25">
        <v>0</v>
      </c>
      <c r="BN11" s="25">
        <v>535</v>
      </c>
      <c r="BO11" s="25">
        <v>0</v>
      </c>
      <c r="BP11" s="25">
        <v>400</v>
      </c>
      <c r="BQ11" s="25">
        <v>0</v>
      </c>
      <c r="BR11" s="82">
        <v>594</v>
      </c>
      <c r="BS11" s="72">
        <f t="shared" si="16"/>
        <v>53</v>
      </c>
      <c r="BT11" s="26">
        <f t="shared" si="17"/>
        <v>521</v>
      </c>
      <c r="BU11" s="25">
        <v>32</v>
      </c>
      <c r="BV11" s="25">
        <v>13</v>
      </c>
      <c r="BW11" s="25">
        <v>5</v>
      </c>
      <c r="BX11" s="25">
        <v>510</v>
      </c>
      <c r="BY11" s="72">
        <f t="shared" si="18"/>
        <v>11</v>
      </c>
      <c r="BZ11" s="75">
        <f t="shared" si="19"/>
        <v>20.754716981132077</v>
      </c>
      <c r="CA11" s="25">
        <v>1834</v>
      </c>
      <c r="CB11" s="26">
        <f t="shared" si="20"/>
        <v>1738</v>
      </c>
      <c r="CC11" s="25">
        <v>6</v>
      </c>
      <c r="CD11" s="25">
        <v>2</v>
      </c>
      <c r="CE11" s="25">
        <v>0</v>
      </c>
      <c r="CF11" s="25">
        <v>0</v>
      </c>
      <c r="CG11" s="25">
        <v>1818</v>
      </c>
      <c r="CH11" s="25">
        <v>0</v>
      </c>
      <c r="CI11" s="25">
        <v>1081</v>
      </c>
      <c r="CJ11" s="25">
        <v>57</v>
      </c>
      <c r="CK11" s="25">
        <v>1470</v>
      </c>
      <c r="CL11" s="72">
        <f t="shared" si="21"/>
        <v>268</v>
      </c>
      <c r="CM11" s="26">
        <f t="shared" si="22"/>
        <v>1138</v>
      </c>
      <c r="CN11" s="25">
        <v>216</v>
      </c>
      <c r="CO11" s="25">
        <v>65</v>
      </c>
      <c r="CP11" s="25">
        <v>23</v>
      </c>
      <c r="CQ11" s="25">
        <v>1138</v>
      </c>
      <c r="CR11" s="72">
        <f t="shared" si="23"/>
        <v>0</v>
      </c>
      <c r="CS11" s="75">
        <f t="shared" si="24"/>
        <v>0</v>
      </c>
      <c r="CT11" s="25">
        <v>2759</v>
      </c>
      <c r="CU11" s="26">
        <f t="shared" si="25"/>
        <v>2674</v>
      </c>
      <c r="CV11" s="25">
        <v>36</v>
      </c>
      <c r="CW11" s="25">
        <v>0</v>
      </c>
      <c r="CX11" s="25">
        <v>0</v>
      </c>
      <c r="CY11" s="25">
        <v>0</v>
      </c>
      <c r="CZ11" s="25">
        <v>2723</v>
      </c>
      <c r="DA11" s="25">
        <v>1</v>
      </c>
      <c r="DB11" s="25">
        <v>35</v>
      </c>
      <c r="DC11" s="25">
        <v>2058</v>
      </c>
      <c r="DD11" s="86">
        <v>1739</v>
      </c>
      <c r="DE11" s="72">
        <f t="shared" si="26"/>
        <v>935</v>
      </c>
      <c r="DF11" s="26">
        <f t="shared" si="27"/>
        <v>2093</v>
      </c>
      <c r="DG11" s="25">
        <v>121</v>
      </c>
      <c r="DH11" s="25">
        <v>47</v>
      </c>
      <c r="DI11" s="25">
        <v>1</v>
      </c>
      <c r="DJ11" s="25">
        <v>1725</v>
      </c>
      <c r="DK11" s="72">
        <f t="shared" si="28"/>
        <v>368</v>
      </c>
      <c r="DL11" s="75">
        <f t="shared" si="29"/>
        <v>39.358288770053477</v>
      </c>
      <c r="DM11" s="25">
        <v>527</v>
      </c>
      <c r="DN11" s="26">
        <f t="shared" si="30"/>
        <v>525</v>
      </c>
      <c r="DO11" s="25">
        <v>1</v>
      </c>
      <c r="DP11" s="25">
        <v>0</v>
      </c>
      <c r="DQ11" s="25">
        <v>0</v>
      </c>
      <c r="DR11" s="25">
        <v>0</v>
      </c>
      <c r="DS11" s="25">
        <v>526</v>
      </c>
      <c r="DT11" s="25">
        <v>0</v>
      </c>
      <c r="DU11" s="25">
        <v>132</v>
      </c>
      <c r="DV11" s="25">
        <v>272</v>
      </c>
      <c r="DW11" s="85">
        <v>253</v>
      </c>
      <c r="DX11" s="72">
        <f t="shared" si="31"/>
        <v>272</v>
      </c>
      <c r="DY11" s="26">
        <f t="shared" si="32"/>
        <v>404</v>
      </c>
      <c r="DZ11" s="25">
        <v>5</v>
      </c>
      <c r="EA11" s="25">
        <v>1</v>
      </c>
      <c r="EB11" s="25">
        <v>0</v>
      </c>
      <c r="EC11" s="25">
        <v>248</v>
      </c>
      <c r="ED11" s="72">
        <f t="shared" si="33"/>
        <v>156</v>
      </c>
      <c r="EE11" s="75">
        <f t="shared" si="34"/>
        <v>57.352941176470587</v>
      </c>
      <c r="EF11" s="25">
        <v>5270</v>
      </c>
      <c r="EG11" s="26">
        <f t="shared" si="35"/>
        <v>5084</v>
      </c>
      <c r="EH11" s="25">
        <v>72</v>
      </c>
      <c r="EI11" s="25">
        <v>4</v>
      </c>
      <c r="EJ11" s="25">
        <v>241</v>
      </c>
      <c r="EK11" s="25">
        <v>57</v>
      </c>
      <c r="EL11" s="25">
        <v>4947</v>
      </c>
      <c r="EM11" s="25">
        <v>4</v>
      </c>
      <c r="EN11" s="25">
        <v>3970</v>
      </c>
      <c r="EO11" s="25">
        <v>291</v>
      </c>
      <c r="EP11" s="86">
        <v>4696</v>
      </c>
      <c r="EQ11" s="72">
        <f t="shared" si="36"/>
        <v>388</v>
      </c>
      <c r="ER11" s="26">
        <f t="shared" si="37"/>
        <v>4559</v>
      </c>
      <c r="ES11" s="25">
        <v>55</v>
      </c>
      <c r="ET11" s="25">
        <v>77</v>
      </c>
      <c r="EU11" s="25">
        <v>29</v>
      </c>
      <c r="EV11" s="25">
        <v>4465</v>
      </c>
      <c r="EW11" s="72">
        <f t="shared" si="38"/>
        <v>94</v>
      </c>
      <c r="EX11" s="75">
        <f t="shared" si="39"/>
        <v>24.226804123711339</v>
      </c>
      <c r="EY11" s="17">
        <v>16031</v>
      </c>
      <c r="EZ11" s="10">
        <v>245</v>
      </c>
      <c r="FA11" s="10">
        <v>54</v>
      </c>
      <c r="FB11" s="10">
        <v>437</v>
      </c>
      <c r="FC11" s="10">
        <v>57</v>
      </c>
      <c r="FD11" s="10">
        <v>15165</v>
      </c>
      <c r="FE11" s="10">
        <v>25</v>
      </c>
      <c r="FF11" s="10">
        <v>9113</v>
      </c>
      <c r="FG11" s="10">
        <v>2680</v>
      </c>
      <c r="FH11" s="10">
        <v>657</v>
      </c>
      <c r="FI11" s="10">
        <v>318</v>
      </c>
      <c r="FJ11" s="10">
        <v>200</v>
      </c>
      <c r="FK11" s="10">
        <v>77.599999999999994</v>
      </c>
      <c r="FL11" s="10">
        <v>96.6</v>
      </c>
      <c r="FM11" s="11">
        <v>79.599999999999994</v>
      </c>
      <c r="FN11" s="2"/>
    </row>
    <row r="12" spans="1:170" ht="19.5" customHeight="1" x14ac:dyDescent="0.25">
      <c r="A12" s="24" t="s">
        <v>156</v>
      </c>
      <c r="B12" s="25">
        <v>7778</v>
      </c>
      <c r="C12" s="26">
        <f t="shared" si="0"/>
        <v>6909</v>
      </c>
      <c r="D12" s="25">
        <v>178</v>
      </c>
      <c r="E12" s="25">
        <v>182</v>
      </c>
      <c r="F12" s="25">
        <v>207</v>
      </c>
      <c r="G12" s="25">
        <v>2</v>
      </c>
      <c r="H12" s="25">
        <v>6162</v>
      </c>
      <c r="I12" s="25">
        <v>0</v>
      </c>
      <c r="J12" s="25">
        <v>4132</v>
      </c>
      <c r="K12" s="25">
        <v>508</v>
      </c>
      <c r="L12" s="82">
        <v>5680</v>
      </c>
      <c r="M12" s="72">
        <f t="shared" si="1"/>
        <v>1229</v>
      </c>
      <c r="N12" s="26">
        <f t="shared" si="2"/>
        <v>4849</v>
      </c>
      <c r="O12" s="25">
        <v>497</v>
      </c>
      <c r="P12" s="25">
        <v>193</v>
      </c>
      <c r="Q12" s="25">
        <v>316</v>
      </c>
      <c r="R12" s="25">
        <v>4838</v>
      </c>
      <c r="S12" s="72">
        <f t="shared" si="3"/>
        <v>11</v>
      </c>
      <c r="T12" s="75">
        <f t="shared" si="4"/>
        <v>0.89503661513425548</v>
      </c>
      <c r="U12" s="25">
        <v>903</v>
      </c>
      <c r="V12" s="26">
        <f t="shared" si="5"/>
        <v>824</v>
      </c>
      <c r="W12" s="25">
        <v>55</v>
      </c>
      <c r="X12" s="25">
        <v>8</v>
      </c>
      <c r="Y12" s="25">
        <v>234</v>
      </c>
      <c r="Z12" s="25">
        <v>0</v>
      </c>
      <c r="AA12" s="25">
        <v>542</v>
      </c>
      <c r="AB12" s="25">
        <v>0</v>
      </c>
      <c r="AC12" s="25">
        <v>477</v>
      </c>
      <c r="AD12" s="27">
        <v>0</v>
      </c>
      <c r="AE12" s="28"/>
      <c r="AF12" s="86">
        <v>773</v>
      </c>
      <c r="AG12" s="76">
        <f t="shared" si="6"/>
        <v>51</v>
      </c>
      <c r="AH12" s="29">
        <f t="shared" si="7"/>
        <v>711</v>
      </c>
      <c r="AI12" s="25">
        <v>20</v>
      </c>
      <c r="AJ12" s="25">
        <v>10</v>
      </c>
      <c r="AK12" s="25">
        <v>6</v>
      </c>
      <c r="AL12" s="25">
        <v>706</v>
      </c>
      <c r="AM12" s="72">
        <f t="shared" si="8"/>
        <v>5</v>
      </c>
      <c r="AN12" s="75">
        <f t="shared" si="9"/>
        <v>9.8039215686274517</v>
      </c>
      <c r="AO12" s="25">
        <v>1310</v>
      </c>
      <c r="AP12" s="26">
        <f t="shared" si="10"/>
        <v>1240</v>
      </c>
      <c r="AQ12" s="25">
        <v>59</v>
      </c>
      <c r="AR12" s="25">
        <v>0</v>
      </c>
      <c r="AS12" s="25">
        <v>300</v>
      </c>
      <c r="AT12" s="25">
        <v>0</v>
      </c>
      <c r="AU12" s="25">
        <v>852</v>
      </c>
      <c r="AV12" s="25">
        <v>1</v>
      </c>
      <c r="AW12" s="25">
        <v>725</v>
      </c>
      <c r="AX12" s="25">
        <v>0</v>
      </c>
      <c r="AY12" s="89">
        <v>1080</v>
      </c>
      <c r="AZ12" s="72">
        <f t="shared" si="11"/>
        <v>160</v>
      </c>
      <c r="BA12" s="26">
        <f t="shared" si="12"/>
        <v>1025</v>
      </c>
      <c r="BB12" s="25">
        <v>20</v>
      </c>
      <c r="BC12" s="25">
        <v>7</v>
      </c>
      <c r="BD12" s="25">
        <v>3</v>
      </c>
      <c r="BE12" s="25">
        <v>1017</v>
      </c>
      <c r="BF12" s="72">
        <f t="shared" si="13"/>
        <v>8</v>
      </c>
      <c r="BG12" s="75">
        <f t="shared" si="14"/>
        <v>5</v>
      </c>
      <c r="BH12" s="25">
        <v>1401</v>
      </c>
      <c r="BI12" s="26">
        <f t="shared" si="15"/>
        <v>1295</v>
      </c>
      <c r="BJ12" s="25">
        <v>61</v>
      </c>
      <c r="BK12" s="25">
        <v>4</v>
      </c>
      <c r="BL12" s="25">
        <v>93</v>
      </c>
      <c r="BM12" s="25">
        <v>0</v>
      </c>
      <c r="BN12" s="25">
        <v>1178</v>
      </c>
      <c r="BO12" s="25">
        <v>1</v>
      </c>
      <c r="BP12" s="25">
        <v>923</v>
      </c>
      <c r="BQ12" s="25">
        <v>0</v>
      </c>
      <c r="BR12" s="82">
        <v>1064</v>
      </c>
      <c r="BS12" s="72">
        <f t="shared" si="16"/>
        <v>231</v>
      </c>
      <c r="BT12" s="26">
        <f t="shared" si="17"/>
        <v>1016</v>
      </c>
      <c r="BU12" s="25">
        <v>103</v>
      </c>
      <c r="BV12" s="25">
        <v>38</v>
      </c>
      <c r="BW12" s="25">
        <v>2</v>
      </c>
      <c r="BX12" s="25">
        <v>996</v>
      </c>
      <c r="BY12" s="72">
        <f t="shared" si="18"/>
        <v>20</v>
      </c>
      <c r="BZ12" s="75">
        <f t="shared" si="19"/>
        <v>8.6580086580086579</v>
      </c>
      <c r="CA12" s="25">
        <v>4698</v>
      </c>
      <c r="CB12" s="26">
        <f t="shared" si="20"/>
        <v>4291</v>
      </c>
      <c r="CC12" s="25">
        <v>72</v>
      </c>
      <c r="CD12" s="25">
        <v>49</v>
      </c>
      <c r="CE12" s="25">
        <v>1</v>
      </c>
      <c r="CF12" s="25">
        <v>0</v>
      </c>
      <c r="CG12" s="25">
        <v>3829</v>
      </c>
      <c r="CH12" s="25">
        <v>4</v>
      </c>
      <c r="CI12" s="25">
        <v>2553</v>
      </c>
      <c r="CJ12" s="25">
        <v>43</v>
      </c>
      <c r="CK12" s="25">
        <v>3421</v>
      </c>
      <c r="CL12" s="72">
        <f t="shared" si="21"/>
        <v>870</v>
      </c>
      <c r="CM12" s="26">
        <f t="shared" si="22"/>
        <v>2597</v>
      </c>
      <c r="CN12" s="25">
        <v>423</v>
      </c>
      <c r="CO12" s="25">
        <v>194</v>
      </c>
      <c r="CP12" s="25">
        <v>88</v>
      </c>
      <c r="CQ12" s="25">
        <v>2595</v>
      </c>
      <c r="CR12" s="72">
        <f t="shared" si="23"/>
        <v>2</v>
      </c>
      <c r="CS12" s="75">
        <f t="shared" si="24"/>
        <v>0.22988505747126436</v>
      </c>
      <c r="CT12" s="25">
        <v>3403</v>
      </c>
      <c r="CU12" s="26">
        <f t="shared" si="25"/>
        <v>3235</v>
      </c>
      <c r="CV12" s="25">
        <v>39</v>
      </c>
      <c r="CW12" s="25">
        <v>0</v>
      </c>
      <c r="CX12" s="25">
        <v>8</v>
      </c>
      <c r="CY12" s="25">
        <v>1</v>
      </c>
      <c r="CZ12" s="25">
        <v>3356</v>
      </c>
      <c r="DA12" s="25">
        <v>0</v>
      </c>
      <c r="DB12" s="25">
        <v>61</v>
      </c>
      <c r="DC12" s="25">
        <v>2743</v>
      </c>
      <c r="DD12" s="86">
        <v>2716</v>
      </c>
      <c r="DE12" s="72">
        <f t="shared" si="26"/>
        <v>519</v>
      </c>
      <c r="DF12" s="26">
        <f t="shared" si="27"/>
        <v>2813</v>
      </c>
      <c r="DG12" s="25">
        <v>894</v>
      </c>
      <c r="DH12" s="25">
        <v>119</v>
      </c>
      <c r="DI12" s="25">
        <v>10</v>
      </c>
      <c r="DJ12" s="25">
        <v>2681</v>
      </c>
      <c r="DK12" s="72">
        <f t="shared" si="28"/>
        <v>132</v>
      </c>
      <c r="DL12" s="75">
        <f t="shared" si="29"/>
        <v>25.433526011560691</v>
      </c>
      <c r="DM12" s="25">
        <v>946</v>
      </c>
      <c r="DN12" s="26">
        <f t="shared" si="30"/>
        <v>889</v>
      </c>
      <c r="DO12" s="25">
        <v>5</v>
      </c>
      <c r="DP12" s="25">
        <v>0</v>
      </c>
      <c r="DQ12" s="25">
        <v>0</v>
      </c>
      <c r="DR12" s="25">
        <v>0</v>
      </c>
      <c r="DS12" s="25">
        <v>916</v>
      </c>
      <c r="DT12" s="25">
        <v>0</v>
      </c>
      <c r="DU12" s="25">
        <v>122</v>
      </c>
      <c r="DV12" s="25">
        <v>463</v>
      </c>
      <c r="DW12" s="80">
        <v>420</v>
      </c>
      <c r="DX12" s="72">
        <f t="shared" si="31"/>
        <v>469</v>
      </c>
      <c r="DY12" s="26">
        <f t="shared" si="32"/>
        <v>585</v>
      </c>
      <c r="DZ12" s="25">
        <v>6</v>
      </c>
      <c r="EA12" s="25">
        <v>52</v>
      </c>
      <c r="EB12" s="25">
        <v>0</v>
      </c>
      <c r="EC12" s="25">
        <v>419</v>
      </c>
      <c r="ED12" s="72">
        <f t="shared" si="33"/>
        <v>166</v>
      </c>
      <c r="EE12" s="75">
        <f t="shared" si="34"/>
        <v>35.394456289978677</v>
      </c>
      <c r="EF12" s="25">
        <v>14533</v>
      </c>
      <c r="EG12" s="26">
        <f t="shared" si="35"/>
        <v>14134</v>
      </c>
      <c r="EH12" s="25">
        <v>170</v>
      </c>
      <c r="EI12" s="25">
        <v>35</v>
      </c>
      <c r="EJ12" s="25">
        <v>940</v>
      </c>
      <c r="EK12" s="25">
        <v>63</v>
      </c>
      <c r="EL12" s="25">
        <v>12612</v>
      </c>
      <c r="EM12" s="25">
        <v>3</v>
      </c>
      <c r="EN12" s="25">
        <v>9756</v>
      </c>
      <c r="EO12" s="25">
        <v>323</v>
      </c>
      <c r="EP12" s="86">
        <v>10864</v>
      </c>
      <c r="EQ12" s="72">
        <f t="shared" si="36"/>
        <v>3270</v>
      </c>
      <c r="ER12" s="26">
        <f t="shared" si="37"/>
        <v>11082</v>
      </c>
      <c r="ES12" s="25">
        <v>222</v>
      </c>
      <c r="ET12" s="25">
        <v>134</v>
      </c>
      <c r="EU12" s="25">
        <v>57</v>
      </c>
      <c r="EV12" s="25">
        <v>10799</v>
      </c>
      <c r="EW12" s="72">
        <f t="shared" si="38"/>
        <v>283</v>
      </c>
      <c r="EX12" s="75">
        <f t="shared" si="39"/>
        <v>8.6544342507645258</v>
      </c>
      <c r="EY12" s="17">
        <v>34972</v>
      </c>
      <c r="EZ12" s="10">
        <v>639</v>
      </c>
      <c r="FA12" s="10">
        <v>278</v>
      </c>
      <c r="FB12" s="10">
        <v>1783</v>
      </c>
      <c r="FC12" s="10">
        <v>66</v>
      </c>
      <c r="FD12" s="10">
        <v>29447</v>
      </c>
      <c r="FE12" s="10">
        <v>9</v>
      </c>
      <c r="FF12" s="10">
        <v>18749</v>
      </c>
      <c r="FG12" s="10">
        <v>4080</v>
      </c>
      <c r="FH12" s="10">
        <v>2185</v>
      </c>
      <c r="FI12" s="10">
        <v>747</v>
      </c>
      <c r="FJ12" s="10">
        <v>482</v>
      </c>
      <c r="FK12" s="10">
        <v>71.7</v>
      </c>
      <c r="FL12" s="10">
        <v>88.4</v>
      </c>
      <c r="FM12" s="11">
        <v>79.599999999999994</v>
      </c>
      <c r="FN12" s="2"/>
    </row>
    <row r="13" spans="1:170" ht="19.5" customHeight="1" x14ac:dyDescent="0.25">
      <c r="A13" s="24" t="s">
        <v>157</v>
      </c>
      <c r="B13" s="25">
        <v>11454</v>
      </c>
      <c r="C13" s="26">
        <f t="shared" si="0"/>
        <v>6908</v>
      </c>
      <c r="D13" s="25">
        <v>3186</v>
      </c>
      <c r="E13" s="25">
        <v>438</v>
      </c>
      <c r="F13" s="25">
        <v>29</v>
      </c>
      <c r="G13" s="25">
        <v>1</v>
      </c>
      <c r="H13" s="25">
        <v>7115</v>
      </c>
      <c r="I13" s="25">
        <v>573</v>
      </c>
      <c r="J13" s="25">
        <v>4412</v>
      </c>
      <c r="K13" s="25">
        <v>16</v>
      </c>
      <c r="L13" s="82">
        <v>6091</v>
      </c>
      <c r="M13" s="72">
        <f t="shared" si="1"/>
        <v>817</v>
      </c>
      <c r="N13" s="26">
        <f t="shared" si="2"/>
        <v>4458</v>
      </c>
      <c r="O13" s="25">
        <v>1912</v>
      </c>
      <c r="P13" s="25">
        <v>176</v>
      </c>
      <c r="Q13" s="25">
        <v>173</v>
      </c>
      <c r="R13" s="25">
        <v>4412</v>
      </c>
      <c r="S13" s="72">
        <f t="shared" si="3"/>
        <v>46</v>
      </c>
      <c r="T13" s="75">
        <f t="shared" si="4"/>
        <v>5.6303549571603426</v>
      </c>
      <c r="U13" s="25">
        <v>2406</v>
      </c>
      <c r="V13" s="26">
        <f t="shared" si="5"/>
        <v>1424</v>
      </c>
      <c r="W13" s="25">
        <v>938</v>
      </c>
      <c r="X13" s="25">
        <v>14</v>
      </c>
      <c r="Y13" s="25">
        <v>222</v>
      </c>
      <c r="Z13" s="25">
        <v>0</v>
      </c>
      <c r="AA13" s="25">
        <v>1143</v>
      </c>
      <c r="AB13" s="25">
        <v>25</v>
      </c>
      <c r="AC13" s="25">
        <v>939</v>
      </c>
      <c r="AD13" s="27">
        <v>0</v>
      </c>
      <c r="AE13" s="28"/>
      <c r="AF13" s="86">
        <v>1231</v>
      </c>
      <c r="AG13" s="76">
        <f t="shared" si="6"/>
        <v>193</v>
      </c>
      <c r="AH13" s="29">
        <f t="shared" si="7"/>
        <v>1161</v>
      </c>
      <c r="AI13" s="25">
        <v>79</v>
      </c>
      <c r="AJ13" s="25">
        <v>5</v>
      </c>
      <c r="AK13" s="25">
        <v>0</v>
      </c>
      <c r="AL13" s="25">
        <v>1146</v>
      </c>
      <c r="AM13" s="72">
        <f t="shared" si="8"/>
        <v>15</v>
      </c>
      <c r="AN13" s="75">
        <f t="shared" si="9"/>
        <v>7.7720207253886011</v>
      </c>
      <c r="AO13" s="25">
        <v>6577</v>
      </c>
      <c r="AP13" s="26">
        <f t="shared" si="10"/>
        <v>3935</v>
      </c>
      <c r="AQ13" s="25">
        <v>2396</v>
      </c>
      <c r="AR13" s="25">
        <v>151</v>
      </c>
      <c r="AS13" s="25">
        <v>757</v>
      </c>
      <c r="AT13" s="25">
        <v>0</v>
      </c>
      <c r="AU13" s="25">
        <v>3098</v>
      </c>
      <c r="AV13" s="25">
        <v>44</v>
      </c>
      <c r="AW13" s="25">
        <v>2496</v>
      </c>
      <c r="AX13" s="25">
        <v>0</v>
      </c>
      <c r="AY13" s="89">
        <v>3597</v>
      </c>
      <c r="AZ13" s="72">
        <f t="shared" si="11"/>
        <v>338</v>
      </c>
      <c r="BA13" s="26">
        <f t="shared" si="12"/>
        <v>3253</v>
      </c>
      <c r="BB13" s="25">
        <v>294</v>
      </c>
      <c r="BC13" s="25">
        <v>33</v>
      </c>
      <c r="BD13" s="25">
        <v>18</v>
      </c>
      <c r="BE13" s="25">
        <v>3186</v>
      </c>
      <c r="BF13" s="72">
        <f t="shared" si="13"/>
        <v>67</v>
      </c>
      <c r="BG13" s="75">
        <f t="shared" si="14"/>
        <v>19.822485207100591</v>
      </c>
      <c r="BH13" s="25">
        <v>1752</v>
      </c>
      <c r="BI13" s="26">
        <f t="shared" si="15"/>
        <v>1194</v>
      </c>
      <c r="BJ13" s="25">
        <v>482</v>
      </c>
      <c r="BK13" s="25">
        <v>17</v>
      </c>
      <c r="BL13" s="25">
        <v>373</v>
      </c>
      <c r="BM13" s="25">
        <v>0</v>
      </c>
      <c r="BN13" s="25">
        <v>810</v>
      </c>
      <c r="BO13" s="25">
        <v>48</v>
      </c>
      <c r="BP13" s="25">
        <v>608</v>
      </c>
      <c r="BQ13" s="25">
        <v>0</v>
      </c>
      <c r="BR13" s="82">
        <v>1051</v>
      </c>
      <c r="BS13" s="72">
        <f t="shared" si="16"/>
        <v>143</v>
      </c>
      <c r="BT13" s="26">
        <f t="shared" si="17"/>
        <v>981</v>
      </c>
      <c r="BU13" s="25">
        <v>126</v>
      </c>
      <c r="BV13" s="25">
        <v>6</v>
      </c>
      <c r="BW13" s="25">
        <v>5</v>
      </c>
      <c r="BX13" s="25">
        <v>944</v>
      </c>
      <c r="BY13" s="72">
        <f t="shared" si="18"/>
        <v>37</v>
      </c>
      <c r="BZ13" s="75">
        <f t="shared" si="19"/>
        <v>25.874125874125873</v>
      </c>
      <c r="CA13" s="25">
        <v>28481</v>
      </c>
      <c r="CB13" s="26">
        <f t="shared" si="20"/>
        <v>11668</v>
      </c>
      <c r="CC13" s="25">
        <v>11887</v>
      </c>
      <c r="CD13" s="25">
        <v>959</v>
      </c>
      <c r="CE13" s="25">
        <v>0</v>
      </c>
      <c r="CF13" s="25">
        <v>0</v>
      </c>
      <c r="CG13" s="25">
        <v>14083</v>
      </c>
      <c r="CH13" s="25">
        <v>3050</v>
      </c>
      <c r="CI13" s="25">
        <v>4821</v>
      </c>
      <c r="CJ13" s="25">
        <v>550</v>
      </c>
      <c r="CK13" s="25">
        <v>7963</v>
      </c>
      <c r="CL13" s="72">
        <f t="shared" si="21"/>
        <v>3705</v>
      </c>
      <c r="CM13" s="26">
        <f t="shared" si="22"/>
        <v>5371</v>
      </c>
      <c r="CN13" s="25">
        <v>5827</v>
      </c>
      <c r="CO13" s="25">
        <v>490</v>
      </c>
      <c r="CP13" s="25">
        <v>427</v>
      </c>
      <c r="CQ13" s="25">
        <v>5361</v>
      </c>
      <c r="CR13" s="72">
        <f t="shared" si="23"/>
        <v>10</v>
      </c>
      <c r="CS13" s="75">
        <f t="shared" si="24"/>
        <v>0.26990553306342779</v>
      </c>
      <c r="CT13" s="25">
        <v>7322</v>
      </c>
      <c r="CU13" s="26">
        <f t="shared" si="25"/>
        <v>6856</v>
      </c>
      <c r="CV13" s="25">
        <v>236</v>
      </c>
      <c r="CW13" s="25">
        <v>1</v>
      </c>
      <c r="CX13" s="25">
        <v>0</v>
      </c>
      <c r="CY13" s="25">
        <v>1</v>
      </c>
      <c r="CZ13" s="25">
        <v>7085</v>
      </c>
      <c r="DA13" s="25">
        <v>34</v>
      </c>
      <c r="DB13" s="25">
        <v>256</v>
      </c>
      <c r="DC13" s="25">
        <v>5372</v>
      </c>
      <c r="DD13" s="86">
        <v>3908</v>
      </c>
      <c r="DE13" s="72">
        <f t="shared" si="26"/>
        <v>2948</v>
      </c>
      <c r="DF13" s="26">
        <f t="shared" si="27"/>
        <v>5629</v>
      </c>
      <c r="DG13" s="25">
        <v>426</v>
      </c>
      <c r="DH13" s="25">
        <v>174</v>
      </c>
      <c r="DI13" s="25">
        <v>21</v>
      </c>
      <c r="DJ13" s="25">
        <v>3843</v>
      </c>
      <c r="DK13" s="72">
        <f t="shared" si="28"/>
        <v>1786</v>
      </c>
      <c r="DL13" s="75">
        <f t="shared" si="29"/>
        <v>60.58344640434192</v>
      </c>
      <c r="DM13" s="25">
        <v>1312</v>
      </c>
      <c r="DN13" s="26">
        <f t="shared" si="30"/>
        <v>1198</v>
      </c>
      <c r="DO13" s="25">
        <v>24</v>
      </c>
      <c r="DP13" s="25">
        <v>0</v>
      </c>
      <c r="DQ13" s="25">
        <v>0</v>
      </c>
      <c r="DR13" s="25">
        <v>0</v>
      </c>
      <c r="DS13" s="25">
        <v>1288</v>
      </c>
      <c r="DT13" s="25">
        <v>61</v>
      </c>
      <c r="DU13" s="25">
        <v>509</v>
      </c>
      <c r="DV13" s="25">
        <v>282</v>
      </c>
      <c r="DW13" s="80">
        <v>578</v>
      </c>
      <c r="DX13" s="72">
        <f t="shared" si="31"/>
        <v>620</v>
      </c>
      <c r="DY13" s="26">
        <f t="shared" si="32"/>
        <v>791</v>
      </c>
      <c r="DZ13" s="25">
        <v>97</v>
      </c>
      <c r="EA13" s="25">
        <v>29</v>
      </c>
      <c r="EB13" s="25">
        <v>0</v>
      </c>
      <c r="EC13" s="25">
        <v>572</v>
      </c>
      <c r="ED13" s="72">
        <f t="shared" si="33"/>
        <v>219</v>
      </c>
      <c r="EE13" s="75">
        <f t="shared" si="34"/>
        <v>35.322580645161288</v>
      </c>
      <c r="EF13" s="25">
        <v>17089</v>
      </c>
      <c r="EG13" s="26">
        <f t="shared" si="35"/>
        <v>15345</v>
      </c>
      <c r="EH13" s="25">
        <v>1009</v>
      </c>
      <c r="EI13" s="25">
        <v>213</v>
      </c>
      <c r="EJ13" s="25">
        <v>1537</v>
      </c>
      <c r="EK13" s="25">
        <v>398</v>
      </c>
      <c r="EL13" s="25">
        <v>13863</v>
      </c>
      <c r="EM13" s="25">
        <v>206</v>
      </c>
      <c r="EN13" s="25">
        <v>10525</v>
      </c>
      <c r="EO13" s="25">
        <v>1035</v>
      </c>
      <c r="EP13" s="86">
        <v>13362</v>
      </c>
      <c r="EQ13" s="72">
        <f t="shared" si="36"/>
        <v>1983</v>
      </c>
      <c r="ER13" s="26">
        <f t="shared" si="37"/>
        <v>13495</v>
      </c>
      <c r="ES13" s="25">
        <v>1041</v>
      </c>
      <c r="ET13" s="25">
        <v>178</v>
      </c>
      <c r="EU13" s="25">
        <v>138</v>
      </c>
      <c r="EV13" s="25">
        <v>13108</v>
      </c>
      <c r="EW13" s="72">
        <f t="shared" si="38"/>
        <v>387</v>
      </c>
      <c r="EX13" s="75">
        <f t="shared" si="39"/>
        <v>19.515885022692888</v>
      </c>
      <c r="EY13" s="17">
        <v>76393</v>
      </c>
      <c r="EZ13" s="10">
        <v>20158</v>
      </c>
      <c r="FA13" s="10">
        <v>1793</v>
      </c>
      <c r="FB13" s="10">
        <v>2918</v>
      </c>
      <c r="FC13" s="10">
        <v>400</v>
      </c>
      <c r="FD13" s="10">
        <v>48485</v>
      </c>
      <c r="FE13" s="10">
        <v>4041</v>
      </c>
      <c r="FF13" s="10">
        <v>24566</v>
      </c>
      <c r="FG13" s="10">
        <v>7255</v>
      </c>
      <c r="FH13" s="10">
        <v>9802</v>
      </c>
      <c r="FI13" s="10">
        <v>1091</v>
      </c>
      <c r="FJ13" s="10">
        <v>782</v>
      </c>
      <c r="FK13" s="10">
        <v>66.599999999999994</v>
      </c>
      <c r="FL13" s="10">
        <v>83</v>
      </c>
      <c r="FM13" s="11">
        <v>73.400000000000006</v>
      </c>
      <c r="FN13" s="2"/>
    </row>
    <row r="14" spans="1:170" ht="19.5" customHeight="1" x14ac:dyDescent="0.25">
      <c r="A14" s="24" t="s">
        <v>158</v>
      </c>
      <c r="B14" s="25">
        <v>3868</v>
      </c>
      <c r="C14" s="26">
        <f t="shared" si="0"/>
        <v>3134</v>
      </c>
      <c r="D14" s="25">
        <v>363</v>
      </c>
      <c r="E14" s="25">
        <v>82</v>
      </c>
      <c r="F14" s="25">
        <v>3</v>
      </c>
      <c r="G14" s="25">
        <v>0</v>
      </c>
      <c r="H14" s="25">
        <v>2899</v>
      </c>
      <c r="I14" s="25">
        <v>60</v>
      </c>
      <c r="J14" s="25">
        <v>1977</v>
      </c>
      <c r="K14" s="25">
        <v>6</v>
      </c>
      <c r="L14" s="83">
        <v>2482</v>
      </c>
      <c r="M14" s="72">
        <f t="shared" si="1"/>
        <v>652</v>
      </c>
      <c r="N14" s="26">
        <f t="shared" si="2"/>
        <v>1986</v>
      </c>
      <c r="O14" s="25">
        <v>416</v>
      </c>
      <c r="P14" s="25">
        <v>72</v>
      </c>
      <c r="Q14" s="25">
        <v>157</v>
      </c>
      <c r="R14" s="25">
        <v>1924</v>
      </c>
      <c r="S14" s="72">
        <f t="shared" si="3"/>
        <v>62</v>
      </c>
      <c r="T14" s="75">
        <f t="shared" si="4"/>
        <v>9.5092024539877311</v>
      </c>
      <c r="U14" s="25">
        <v>1246</v>
      </c>
      <c r="V14" s="26">
        <f t="shared" si="5"/>
        <v>1075</v>
      </c>
      <c r="W14" s="25">
        <v>119</v>
      </c>
      <c r="X14" s="25">
        <v>14</v>
      </c>
      <c r="Y14" s="25">
        <v>7</v>
      </c>
      <c r="Z14" s="25">
        <v>0</v>
      </c>
      <c r="AA14" s="25">
        <v>1057</v>
      </c>
      <c r="AB14" s="25">
        <v>18</v>
      </c>
      <c r="AC14" s="25">
        <v>833</v>
      </c>
      <c r="AD14" s="27">
        <v>0</v>
      </c>
      <c r="AE14" s="28"/>
      <c r="AF14" s="88">
        <v>898</v>
      </c>
      <c r="AG14" s="76">
        <f t="shared" si="6"/>
        <v>177</v>
      </c>
      <c r="AH14" s="29">
        <f t="shared" si="7"/>
        <v>840</v>
      </c>
      <c r="AI14" s="25">
        <v>49</v>
      </c>
      <c r="AJ14" s="25">
        <v>11</v>
      </c>
      <c r="AK14" s="25">
        <v>9</v>
      </c>
      <c r="AL14" s="25">
        <v>812</v>
      </c>
      <c r="AM14" s="72">
        <f t="shared" si="8"/>
        <v>28</v>
      </c>
      <c r="AN14" s="75">
        <f t="shared" si="9"/>
        <v>15.819209039548024</v>
      </c>
      <c r="AO14" s="25">
        <v>2030</v>
      </c>
      <c r="AP14" s="26">
        <f t="shared" si="10"/>
        <v>1766</v>
      </c>
      <c r="AQ14" s="25">
        <v>146</v>
      </c>
      <c r="AR14" s="25">
        <v>53</v>
      </c>
      <c r="AS14" s="25">
        <v>5</v>
      </c>
      <c r="AT14" s="25">
        <v>0</v>
      </c>
      <c r="AU14" s="25">
        <v>1765</v>
      </c>
      <c r="AV14" s="25">
        <v>2</v>
      </c>
      <c r="AW14" s="25">
        <v>1440</v>
      </c>
      <c r="AX14" s="25">
        <v>0</v>
      </c>
      <c r="AY14" s="90">
        <v>1588</v>
      </c>
      <c r="AZ14" s="72">
        <f t="shared" si="11"/>
        <v>178</v>
      </c>
      <c r="BA14" s="26">
        <f t="shared" si="12"/>
        <v>1445</v>
      </c>
      <c r="BB14" s="25">
        <v>69</v>
      </c>
      <c r="BC14" s="25">
        <v>26</v>
      </c>
      <c r="BD14" s="25">
        <v>37</v>
      </c>
      <c r="BE14" s="25">
        <v>1397</v>
      </c>
      <c r="BF14" s="72">
        <f t="shared" si="13"/>
        <v>48</v>
      </c>
      <c r="BG14" s="75">
        <f t="shared" si="14"/>
        <v>26.966292134831459</v>
      </c>
      <c r="BH14" s="25">
        <v>991</v>
      </c>
      <c r="BI14" s="26">
        <f t="shared" si="15"/>
        <v>829</v>
      </c>
      <c r="BJ14" s="25">
        <v>102</v>
      </c>
      <c r="BK14" s="25">
        <v>15</v>
      </c>
      <c r="BL14" s="25">
        <v>90</v>
      </c>
      <c r="BM14" s="25">
        <v>0</v>
      </c>
      <c r="BN14" s="25">
        <v>738</v>
      </c>
      <c r="BO14" s="25">
        <v>2</v>
      </c>
      <c r="BP14" s="25">
        <v>563</v>
      </c>
      <c r="BQ14" s="25">
        <v>0</v>
      </c>
      <c r="BR14" s="83">
        <v>742</v>
      </c>
      <c r="BS14" s="72">
        <f t="shared" si="16"/>
        <v>87</v>
      </c>
      <c r="BT14" s="26">
        <f t="shared" si="17"/>
        <v>653</v>
      </c>
      <c r="BU14" s="25">
        <v>30</v>
      </c>
      <c r="BV14" s="25">
        <v>26</v>
      </c>
      <c r="BW14" s="25">
        <v>17</v>
      </c>
      <c r="BX14" s="25">
        <v>626</v>
      </c>
      <c r="BY14" s="72">
        <f t="shared" si="18"/>
        <v>27</v>
      </c>
      <c r="BZ14" s="75">
        <f t="shared" si="19"/>
        <v>31.03448275862069</v>
      </c>
      <c r="CA14" s="25">
        <v>3144</v>
      </c>
      <c r="CB14" s="26">
        <f t="shared" si="20"/>
        <v>2773</v>
      </c>
      <c r="CC14" s="25">
        <v>115</v>
      </c>
      <c r="CD14" s="25">
        <v>30</v>
      </c>
      <c r="CE14" s="25">
        <v>7</v>
      </c>
      <c r="CF14" s="25">
        <v>0</v>
      </c>
      <c r="CG14" s="25">
        <v>2989</v>
      </c>
      <c r="CH14" s="25">
        <v>1</v>
      </c>
      <c r="CI14" s="25">
        <v>725</v>
      </c>
      <c r="CJ14" s="25">
        <v>481</v>
      </c>
      <c r="CK14" s="25">
        <v>1816</v>
      </c>
      <c r="CL14" s="72">
        <f t="shared" si="21"/>
        <v>957</v>
      </c>
      <c r="CM14" s="26">
        <f t="shared" si="22"/>
        <v>1213</v>
      </c>
      <c r="CN14" s="25">
        <v>297</v>
      </c>
      <c r="CO14" s="25">
        <v>156</v>
      </c>
      <c r="CP14" s="25">
        <v>69</v>
      </c>
      <c r="CQ14" s="25">
        <v>1211</v>
      </c>
      <c r="CR14" s="72">
        <f t="shared" si="23"/>
        <v>2</v>
      </c>
      <c r="CS14" s="75">
        <f t="shared" si="24"/>
        <v>0.20898641588296762</v>
      </c>
      <c r="CT14" s="25">
        <v>1419</v>
      </c>
      <c r="CU14" s="26">
        <f t="shared" si="25"/>
        <v>1267</v>
      </c>
      <c r="CV14" s="25">
        <v>30</v>
      </c>
      <c r="CW14" s="25">
        <v>0</v>
      </c>
      <c r="CX14" s="25">
        <v>0</v>
      </c>
      <c r="CY14" s="25">
        <v>0</v>
      </c>
      <c r="CZ14" s="25">
        <v>1388</v>
      </c>
      <c r="DA14" s="25">
        <v>0</v>
      </c>
      <c r="DB14" s="25">
        <v>2</v>
      </c>
      <c r="DC14" s="25">
        <v>1087</v>
      </c>
      <c r="DD14" s="88">
        <v>915</v>
      </c>
      <c r="DE14" s="72">
        <f t="shared" si="26"/>
        <v>352</v>
      </c>
      <c r="DF14" s="26">
        <f t="shared" si="27"/>
        <v>1089</v>
      </c>
      <c r="DG14" s="25">
        <v>212</v>
      </c>
      <c r="DH14" s="25">
        <v>113</v>
      </c>
      <c r="DI14" s="25">
        <v>9</v>
      </c>
      <c r="DJ14" s="25">
        <v>887</v>
      </c>
      <c r="DK14" s="72">
        <f t="shared" si="28"/>
        <v>202</v>
      </c>
      <c r="DL14" s="75">
        <f t="shared" si="29"/>
        <v>57.386363636363633</v>
      </c>
      <c r="DM14" s="25">
        <v>706</v>
      </c>
      <c r="DN14" s="26">
        <f t="shared" si="30"/>
        <v>652</v>
      </c>
      <c r="DO14" s="25">
        <v>7</v>
      </c>
      <c r="DP14" s="25">
        <v>0</v>
      </c>
      <c r="DQ14" s="25">
        <v>0</v>
      </c>
      <c r="DR14" s="25">
        <v>0</v>
      </c>
      <c r="DS14" s="25">
        <v>697</v>
      </c>
      <c r="DT14" s="25">
        <v>25</v>
      </c>
      <c r="DU14" s="25">
        <v>35</v>
      </c>
      <c r="DV14" s="25">
        <v>443</v>
      </c>
      <c r="DW14" s="81">
        <v>299</v>
      </c>
      <c r="DX14" s="72">
        <f t="shared" si="31"/>
        <v>353</v>
      </c>
      <c r="DY14" s="26">
        <f t="shared" si="32"/>
        <v>478</v>
      </c>
      <c r="DZ14" s="25">
        <v>39</v>
      </c>
      <c r="EA14" s="25">
        <v>19</v>
      </c>
      <c r="EB14" s="25">
        <v>3</v>
      </c>
      <c r="EC14" s="25">
        <v>295</v>
      </c>
      <c r="ED14" s="72">
        <f t="shared" si="33"/>
        <v>183</v>
      </c>
      <c r="EE14" s="75">
        <f t="shared" si="34"/>
        <v>51.84135977337111</v>
      </c>
      <c r="EF14" s="25">
        <v>9169</v>
      </c>
      <c r="EG14" s="26">
        <f t="shared" si="35"/>
        <v>8806</v>
      </c>
      <c r="EH14" s="25">
        <v>140</v>
      </c>
      <c r="EI14" s="25">
        <v>16</v>
      </c>
      <c r="EJ14" s="25">
        <v>315</v>
      </c>
      <c r="EK14" s="25">
        <v>114</v>
      </c>
      <c r="EL14" s="25">
        <v>8682</v>
      </c>
      <c r="EM14" s="25">
        <v>7</v>
      </c>
      <c r="EN14" s="25">
        <v>6697</v>
      </c>
      <c r="EO14" s="25">
        <v>317</v>
      </c>
      <c r="EP14" s="88">
        <v>7154</v>
      </c>
      <c r="EQ14" s="72">
        <f t="shared" si="36"/>
        <v>1652</v>
      </c>
      <c r="ER14" s="26">
        <f t="shared" si="37"/>
        <v>7443</v>
      </c>
      <c r="ES14" s="25">
        <v>149</v>
      </c>
      <c r="ET14" s="25">
        <v>135</v>
      </c>
      <c r="EU14" s="25">
        <v>65</v>
      </c>
      <c r="EV14" s="25">
        <v>6937</v>
      </c>
      <c r="EW14" s="72">
        <f t="shared" si="38"/>
        <v>506</v>
      </c>
      <c r="EX14" s="75">
        <f t="shared" si="39"/>
        <v>30.629539951573847</v>
      </c>
      <c r="EY14" s="17">
        <v>22573</v>
      </c>
      <c r="EZ14" s="10">
        <v>1022</v>
      </c>
      <c r="FA14" s="10">
        <v>210</v>
      </c>
      <c r="FB14" s="10">
        <v>427</v>
      </c>
      <c r="FC14" s="10">
        <v>114</v>
      </c>
      <c r="FD14" s="10">
        <v>20215</v>
      </c>
      <c r="FE14" s="10">
        <v>115</v>
      </c>
      <c r="FF14" s="10">
        <v>12272</v>
      </c>
      <c r="FG14" s="10">
        <v>2334</v>
      </c>
      <c r="FH14" s="10">
        <v>1261</v>
      </c>
      <c r="FI14" s="10">
        <v>558</v>
      </c>
      <c r="FJ14" s="10">
        <v>366</v>
      </c>
      <c r="FK14" s="10">
        <v>70.099999999999994</v>
      </c>
      <c r="FL14" s="10">
        <v>92.7</v>
      </c>
      <c r="FM14" s="11">
        <v>74.7</v>
      </c>
      <c r="FN14" s="2"/>
    </row>
    <row r="15" spans="1:170" ht="19.5" customHeight="1" x14ac:dyDescent="0.25">
      <c r="A15" s="24" t="s">
        <v>159</v>
      </c>
      <c r="B15" s="25">
        <v>7492</v>
      </c>
      <c r="C15" s="26">
        <f t="shared" si="0"/>
        <v>6601</v>
      </c>
      <c r="D15" s="25">
        <v>348</v>
      </c>
      <c r="E15" s="25">
        <v>190</v>
      </c>
      <c r="F15" s="25">
        <v>1931</v>
      </c>
      <c r="G15" s="25">
        <v>13</v>
      </c>
      <c r="H15" s="25">
        <v>3961</v>
      </c>
      <c r="I15" s="25">
        <v>140</v>
      </c>
      <c r="J15" s="25">
        <v>2766</v>
      </c>
      <c r="K15" s="25">
        <v>14</v>
      </c>
      <c r="L15" s="83">
        <v>5455</v>
      </c>
      <c r="M15" s="72">
        <f t="shared" si="1"/>
        <v>1146</v>
      </c>
      <c r="N15" s="26">
        <f t="shared" si="2"/>
        <v>4724</v>
      </c>
      <c r="O15" s="25">
        <v>698</v>
      </c>
      <c r="P15" s="25">
        <v>58</v>
      </c>
      <c r="Q15" s="25">
        <v>155</v>
      </c>
      <c r="R15" s="25">
        <v>4632</v>
      </c>
      <c r="S15" s="72">
        <f t="shared" si="3"/>
        <v>92</v>
      </c>
      <c r="T15" s="75">
        <f t="shared" si="4"/>
        <v>8.0279232111692842</v>
      </c>
      <c r="U15" s="25">
        <v>839</v>
      </c>
      <c r="V15" s="26">
        <f t="shared" si="5"/>
        <v>680</v>
      </c>
      <c r="W15" s="25">
        <v>113</v>
      </c>
      <c r="X15" s="25">
        <v>10</v>
      </c>
      <c r="Y15" s="25">
        <v>241</v>
      </c>
      <c r="Z15" s="25">
        <v>1</v>
      </c>
      <c r="AA15" s="25">
        <v>378</v>
      </c>
      <c r="AB15" s="25">
        <v>31</v>
      </c>
      <c r="AC15" s="25">
        <v>281</v>
      </c>
      <c r="AD15" s="27">
        <v>2</v>
      </c>
      <c r="AE15" s="28"/>
      <c r="AF15" s="88">
        <v>494</v>
      </c>
      <c r="AG15" s="76">
        <f t="shared" si="6"/>
        <v>186</v>
      </c>
      <c r="AH15" s="29">
        <f t="shared" si="7"/>
        <v>525</v>
      </c>
      <c r="AI15" s="25">
        <v>70</v>
      </c>
      <c r="AJ15" s="25">
        <v>5</v>
      </c>
      <c r="AK15" s="25">
        <v>0</v>
      </c>
      <c r="AL15" s="25">
        <v>466</v>
      </c>
      <c r="AM15" s="72">
        <f t="shared" si="8"/>
        <v>59</v>
      </c>
      <c r="AN15" s="75">
        <f t="shared" si="9"/>
        <v>31.72043010752688</v>
      </c>
      <c r="AO15" s="25">
        <v>2379</v>
      </c>
      <c r="AP15" s="26">
        <f t="shared" si="10"/>
        <v>2201</v>
      </c>
      <c r="AQ15" s="25">
        <v>91</v>
      </c>
      <c r="AR15" s="25">
        <v>18</v>
      </c>
      <c r="AS15" s="25">
        <v>563</v>
      </c>
      <c r="AT15" s="25">
        <v>0</v>
      </c>
      <c r="AU15" s="25">
        <v>1503</v>
      </c>
      <c r="AV15" s="25">
        <v>49</v>
      </c>
      <c r="AW15" s="25">
        <v>1202</v>
      </c>
      <c r="AX15" s="25">
        <v>0</v>
      </c>
      <c r="AY15" s="90">
        <v>1852</v>
      </c>
      <c r="AZ15" s="72">
        <f t="shared" si="11"/>
        <v>349</v>
      </c>
      <c r="BA15" s="26">
        <f t="shared" si="12"/>
        <v>1765</v>
      </c>
      <c r="BB15" s="25">
        <v>140</v>
      </c>
      <c r="BC15" s="25">
        <v>13</v>
      </c>
      <c r="BD15" s="25">
        <v>7</v>
      </c>
      <c r="BE15" s="25">
        <v>1732</v>
      </c>
      <c r="BF15" s="72">
        <f t="shared" si="13"/>
        <v>33</v>
      </c>
      <c r="BG15" s="75">
        <f t="shared" si="14"/>
        <v>9.455587392550143</v>
      </c>
      <c r="BH15" s="25">
        <v>1261</v>
      </c>
      <c r="BI15" s="26">
        <f t="shared" si="15"/>
        <v>1139</v>
      </c>
      <c r="BJ15" s="25">
        <v>76</v>
      </c>
      <c r="BK15" s="25">
        <v>6</v>
      </c>
      <c r="BL15" s="25">
        <v>363</v>
      </c>
      <c r="BM15" s="25">
        <v>0</v>
      </c>
      <c r="BN15" s="25">
        <v>774</v>
      </c>
      <c r="BO15" s="25">
        <v>35</v>
      </c>
      <c r="BP15" s="25">
        <v>554</v>
      </c>
      <c r="BQ15" s="25">
        <v>0</v>
      </c>
      <c r="BR15" s="83">
        <v>941</v>
      </c>
      <c r="BS15" s="72">
        <f t="shared" si="16"/>
        <v>198</v>
      </c>
      <c r="BT15" s="26">
        <f t="shared" si="17"/>
        <v>917</v>
      </c>
      <c r="BU15" s="25">
        <v>123</v>
      </c>
      <c r="BV15" s="25">
        <v>4</v>
      </c>
      <c r="BW15" s="25">
        <v>1</v>
      </c>
      <c r="BX15" s="25">
        <v>912</v>
      </c>
      <c r="BY15" s="72">
        <f t="shared" si="18"/>
        <v>5</v>
      </c>
      <c r="BZ15" s="75">
        <f t="shared" si="19"/>
        <v>2.5252525252525251</v>
      </c>
      <c r="CA15" s="25">
        <v>3817</v>
      </c>
      <c r="CB15" s="26">
        <f t="shared" si="20"/>
        <v>2892</v>
      </c>
      <c r="CC15" s="25">
        <v>91</v>
      </c>
      <c r="CD15" s="25">
        <v>11</v>
      </c>
      <c r="CE15" s="25">
        <v>1</v>
      </c>
      <c r="CF15" s="25">
        <v>0</v>
      </c>
      <c r="CG15" s="25">
        <v>3696</v>
      </c>
      <c r="CH15" s="25">
        <v>761</v>
      </c>
      <c r="CI15" s="25">
        <v>1633</v>
      </c>
      <c r="CJ15" s="25">
        <v>203</v>
      </c>
      <c r="CK15" s="25">
        <v>2584</v>
      </c>
      <c r="CL15" s="72">
        <f t="shared" si="21"/>
        <v>308</v>
      </c>
      <c r="CM15" s="26">
        <f t="shared" si="22"/>
        <v>1837</v>
      </c>
      <c r="CN15" s="25">
        <v>1497</v>
      </c>
      <c r="CO15" s="25">
        <v>37</v>
      </c>
      <c r="CP15" s="25">
        <v>25</v>
      </c>
      <c r="CQ15" s="25">
        <v>1836</v>
      </c>
      <c r="CR15" s="72">
        <f t="shared" si="23"/>
        <v>1</v>
      </c>
      <c r="CS15" s="75">
        <f t="shared" si="24"/>
        <v>0.32467532467532467</v>
      </c>
      <c r="CT15" s="25">
        <v>4863</v>
      </c>
      <c r="CU15" s="26">
        <f t="shared" si="25"/>
        <v>4763</v>
      </c>
      <c r="CV15" s="25">
        <v>27</v>
      </c>
      <c r="CW15" s="25">
        <v>4</v>
      </c>
      <c r="CX15" s="25">
        <v>0</v>
      </c>
      <c r="CY15" s="25">
        <v>0</v>
      </c>
      <c r="CZ15" s="25">
        <v>4832</v>
      </c>
      <c r="DA15" s="25">
        <v>1</v>
      </c>
      <c r="DB15" s="25">
        <v>539</v>
      </c>
      <c r="DC15" s="25">
        <v>3918</v>
      </c>
      <c r="DD15" s="88">
        <v>2711</v>
      </c>
      <c r="DE15" s="72">
        <f t="shared" si="26"/>
        <v>2052</v>
      </c>
      <c r="DF15" s="26">
        <f t="shared" si="27"/>
        <v>4457</v>
      </c>
      <c r="DG15" s="25">
        <v>95</v>
      </c>
      <c r="DH15" s="25">
        <v>60</v>
      </c>
      <c r="DI15" s="25">
        <v>8</v>
      </c>
      <c r="DJ15" s="25">
        <v>2657</v>
      </c>
      <c r="DK15" s="72">
        <f t="shared" si="28"/>
        <v>1800</v>
      </c>
      <c r="DL15" s="75">
        <f t="shared" si="29"/>
        <v>87.719298245614027</v>
      </c>
      <c r="DM15" s="25">
        <v>636</v>
      </c>
      <c r="DN15" s="26">
        <f t="shared" si="30"/>
        <v>623</v>
      </c>
      <c r="DO15" s="25">
        <v>2</v>
      </c>
      <c r="DP15" s="25">
        <v>0</v>
      </c>
      <c r="DQ15" s="25">
        <v>0</v>
      </c>
      <c r="DR15" s="25">
        <v>0</v>
      </c>
      <c r="DS15" s="25">
        <v>634</v>
      </c>
      <c r="DT15" s="25">
        <v>4</v>
      </c>
      <c r="DU15" s="25">
        <v>105</v>
      </c>
      <c r="DV15" s="25">
        <v>412</v>
      </c>
      <c r="DW15" s="81">
        <v>296</v>
      </c>
      <c r="DX15" s="72">
        <f t="shared" si="31"/>
        <v>327</v>
      </c>
      <c r="DY15" s="26">
        <f t="shared" si="32"/>
        <v>517</v>
      </c>
      <c r="DZ15" s="25">
        <v>11</v>
      </c>
      <c r="EA15" s="25">
        <v>7</v>
      </c>
      <c r="EB15" s="25">
        <v>0</v>
      </c>
      <c r="EC15" s="25">
        <v>293</v>
      </c>
      <c r="ED15" s="72">
        <f t="shared" si="33"/>
        <v>224</v>
      </c>
      <c r="EE15" s="75">
        <f t="shared" si="34"/>
        <v>68.50152905198776</v>
      </c>
      <c r="EF15" s="25">
        <v>15372</v>
      </c>
      <c r="EG15" s="26">
        <f t="shared" si="35"/>
        <v>14045</v>
      </c>
      <c r="EH15" s="25">
        <v>659</v>
      </c>
      <c r="EI15" s="25">
        <v>133</v>
      </c>
      <c r="EJ15" s="25">
        <v>1512</v>
      </c>
      <c r="EK15" s="25">
        <v>531</v>
      </c>
      <c r="EL15" s="25">
        <v>12611</v>
      </c>
      <c r="EM15" s="25">
        <v>45</v>
      </c>
      <c r="EN15" s="25">
        <v>6084</v>
      </c>
      <c r="EO15" s="25">
        <v>2255</v>
      </c>
      <c r="EP15" s="88">
        <v>10161</v>
      </c>
      <c r="EQ15" s="72">
        <f t="shared" si="36"/>
        <v>3884</v>
      </c>
      <c r="ER15" s="26">
        <f t="shared" si="37"/>
        <v>10382</v>
      </c>
      <c r="ES15" s="25">
        <v>1078</v>
      </c>
      <c r="ET15" s="25">
        <v>302</v>
      </c>
      <c r="EU15" s="25">
        <v>188</v>
      </c>
      <c r="EV15" s="25">
        <v>9607</v>
      </c>
      <c r="EW15" s="72">
        <f t="shared" si="38"/>
        <v>775</v>
      </c>
      <c r="EX15" s="75">
        <f t="shared" si="39"/>
        <v>19.953656024716786</v>
      </c>
      <c r="EY15" s="17">
        <v>36659</v>
      </c>
      <c r="EZ15" s="10">
        <v>1407</v>
      </c>
      <c r="FA15" s="10">
        <v>372</v>
      </c>
      <c r="FB15" s="10">
        <v>4611</v>
      </c>
      <c r="FC15" s="10">
        <v>545</v>
      </c>
      <c r="FD15" s="10">
        <v>28389</v>
      </c>
      <c r="FE15" s="10">
        <v>1066</v>
      </c>
      <c r="FF15" s="10">
        <v>13164</v>
      </c>
      <c r="FG15" s="10">
        <v>6804</v>
      </c>
      <c r="FH15" s="10">
        <v>3712</v>
      </c>
      <c r="FI15" s="10">
        <v>486</v>
      </c>
      <c r="FJ15" s="10">
        <v>384</v>
      </c>
      <c r="FK15" s="10">
        <v>71.900000000000006</v>
      </c>
      <c r="FL15" s="10">
        <v>88.2</v>
      </c>
      <c r="FM15" s="11">
        <v>74.400000000000006</v>
      </c>
      <c r="FN15" s="2"/>
    </row>
    <row r="16" spans="1:170" ht="19.5" customHeight="1" thickBot="1" x14ac:dyDescent="0.3">
      <c r="A16" s="30" t="s">
        <v>160</v>
      </c>
      <c r="B16" s="31">
        <v>5477</v>
      </c>
      <c r="C16" s="26">
        <f t="shared" si="0"/>
        <v>4214</v>
      </c>
      <c r="D16" s="31">
        <v>509</v>
      </c>
      <c r="E16" s="31">
        <v>193</v>
      </c>
      <c r="F16" s="31">
        <v>71</v>
      </c>
      <c r="G16" s="31">
        <v>0</v>
      </c>
      <c r="H16" s="31">
        <v>4214</v>
      </c>
      <c r="I16" s="31">
        <v>358</v>
      </c>
      <c r="J16" s="31">
        <v>2931</v>
      </c>
      <c r="K16" s="31">
        <v>34</v>
      </c>
      <c r="L16" s="83">
        <v>3713</v>
      </c>
      <c r="M16" s="72">
        <f t="shared" si="1"/>
        <v>501</v>
      </c>
      <c r="N16" s="26">
        <f t="shared" si="2"/>
        <v>3036</v>
      </c>
      <c r="O16" s="31">
        <v>949</v>
      </c>
      <c r="P16" s="31">
        <v>45</v>
      </c>
      <c r="Q16" s="31">
        <v>158</v>
      </c>
      <c r="R16" s="31">
        <v>3001</v>
      </c>
      <c r="S16" s="72">
        <f t="shared" si="3"/>
        <v>35</v>
      </c>
      <c r="T16" s="75">
        <f t="shared" si="4"/>
        <v>6.9860279441117763</v>
      </c>
      <c r="U16" s="31">
        <v>1161</v>
      </c>
      <c r="V16" s="26">
        <f t="shared" si="5"/>
        <v>1003</v>
      </c>
      <c r="W16" s="31">
        <v>68</v>
      </c>
      <c r="X16" s="31">
        <v>28</v>
      </c>
      <c r="Y16" s="31">
        <v>103</v>
      </c>
      <c r="Z16" s="31">
        <v>0</v>
      </c>
      <c r="AA16" s="31">
        <v>917</v>
      </c>
      <c r="AB16" s="31">
        <v>34</v>
      </c>
      <c r="AC16" s="31">
        <v>769</v>
      </c>
      <c r="AD16" s="32">
        <v>0</v>
      </c>
      <c r="AE16" s="33"/>
      <c r="AF16" s="88">
        <v>949</v>
      </c>
      <c r="AG16" s="76">
        <f t="shared" si="6"/>
        <v>54</v>
      </c>
      <c r="AH16" s="29">
        <f t="shared" si="7"/>
        <v>872</v>
      </c>
      <c r="AI16" s="31">
        <v>101</v>
      </c>
      <c r="AJ16" s="31">
        <v>24</v>
      </c>
      <c r="AK16" s="31">
        <v>4</v>
      </c>
      <c r="AL16" s="31">
        <v>862</v>
      </c>
      <c r="AM16" s="72">
        <f t="shared" si="8"/>
        <v>10</v>
      </c>
      <c r="AN16" s="75">
        <f t="shared" si="9"/>
        <v>18.518518518518519</v>
      </c>
      <c r="AO16" s="31">
        <v>1928</v>
      </c>
      <c r="AP16" s="26">
        <f t="shared" si="10"/>
        <v>1745</v>
      </c>
      <c r="AQ16" s="31">
        <v>81</v>
      </c>
      <c r="AR16" s="31">
        <v>41</v>
      </c>
      <c r="AS16" s="31">
        <v>226</v>
      </c>
      <c r="AT16" s="31">
        <v>2</v>
      </c>
      <c r="AU16" s="31">
        <v>1550</v>
      </c>
      <c r="AV16" s="31">
        <v>20</v>
      </c>
      <c r="AW16" s="31">
        <v>1275</v>
      </c>
      <c r="AX16" s="31">
        <v>2</v>
      </c>
      <c r="AY16" s="90">
        <v>1569</v>
      </c>
      <c r="AZ16" s="72">
        <f t="shared" si="11"/>
        <v>176</v>
      </c>
      <c r="BA16" s="26">
        <f t="shared" si="12"/>
        <v>1505</v>
      </c>
      <c r="BB16" s="31">
        <v>97</v>
      </c>
      <c r="BC16" s="31">
        <v>13</v>
      </c>
      <c r="BD16" s="31">
        <v>28</v>
      </c>
      <c r="BE16" s="31">
        <v>1464</v>
      </c>
      <c r="BF16" s="72">
        <f t="shared" si="13"/>
        <v>41</v>
      </c>
      <c r="BG16" s="75">
        <f t="shared" si="14"/>
        <v>23.295454545454543</v>
      </c>
      <c r="BH16" s="31">
        <v>1000</v>
      </c>
      <c r="BI16" s="26">
        <f t="shared" si="15"/>
        <v>905</v>
      </c>
      <c r="BJ16" s="31">
        <v>64</v>
      </c>
      <c r="BK16" s="31">
        <v>6</v>
      </c>
      <c r="BL16" s="31">
        <v>82</v>
      </c>
      <c r="BM16" s="31">
        <v>0</v>
      </c>
      <c r="BN16" s="31">
        <v>841</v>
      </c>
      <c r="BO16" s="31">
        <v>2</v>
      </c>
      <c r="BP16" s="31">
        <v>602</v>
      </c>
      <c r="BQ16" s="31">
        <v>0</v>
      </c>
      <c r="BR16" s="83">
        <v>782</v>
      </c>
      <c r="BS16" s="72">
        <f t="shared" si="16"/>
        <v>123</v>
      </c>
      <c r="BT16" s="26">
        <f t="shared" si="17"/>
        <v>684</v>
      </c>
      <c r="BU16" s="31">
        <v>86</v>
      </c>
      <c r="BV16" s="31">
        <v>16</v>
      </c>
      <c r="BW16" s="31">
        <v>7</v>
      </c>
      <c r="BX16" s="31">
        <v>673</v>
      </c>
      <c r="BY16" s="72">
        <f t="shared" si="18"/>
        <v>11</v>
      </c>
      <c r="BZ16" s="75">
        <f t="shared" si="19"/>
        <v>8.9430894308943092</v>
      </c>
      <c r="CA16" s="31">
        <v>5938</v>
      </c>
      <c r="CB16" s="26">
        <f t="shared" si="20"/>
        <v>5205</v>
      </c>
      <c r="CC16" s="31">
        <v>218</v>
      </c>
      <c r="CD16" s="31">
        <v>8</v>
      </c>
      <c r="CE16" s="31">
        <v>0</v>
      </c>
      <c r="CF16" s="31">
        <v>0</v>
      </c>
      <c r="CG16" s="31">
        <v>5649</v>
      </c>
      <c r="CH16" s="31">
        <v>288</v>
      </c>
      <c r="CI16" s="31">
        <v>2161</v>
      </c>
      <c r="CJ16" s="31">
        <v>329</v>
      </c>
      <c r="CK16" s="31">
        <v>3891</v>
      </c>
      <c r="CL16" s="72">
        <f t="shared" si="21"/>
        <v>1314</v>
      </c>
      <c r="CM16" s="26">
        <f t="shared" si="22"/>
        <v>2490</v>
      </c>
      <c r="CN16" s="31">
        <v>1749</v>
      </c>
      <c r="CO16" s="31">
        <v>113</v>
      </c>
      <c r="CP16" s="31">
        <v>106</v>
      </c>
      <c r="CQ16" s="31">
        <v>2490</v>
      </c>
      <c r="CR16" s="72">
        <f t="shared" si="23"/>
        <v>0</v>
      </c>
      <c r="CS16" s="75">
        <f t="shared" si="24"/>
        <v>0</v>
      </c>
      <c r="CT16" s="31">
        <v>3543</v>
      </c>
      <c r="CU16" s="26">
        <f t="shared" si="25"/>
        <v>3310</v>
      </c>
      <c r="CV16" s="31">
        <v>118</v>
      </c>
      <c r="CW16" s="31">
        <v>6</v>
      </c>
      <c r="CX16" s="31">
        <v>0</v>
      </c>
      <c r="CY16" s="31">
        <v>1</v>
      </c>
      <c r="CZ16" s="31">
        <v>3419</v>
      </c>
      <c r="DA16" s="31">
        <v>0</v>
      </c>
      <c r="DB16" s="31">
        <v>173</v>
      </c>
      <c r="DC16" s="31">
        <v>2610</v>
      </c>
      <c r="DD16" s="88">
        <v>1837</v>
      </c>
      <c r="DE16" s="72">
        <f t="shared" si="26"/>
        <v>1473</v>
      </c>
      <c r="DF16" s="26">
        <f t="shared" si="27"/>
        <v>2784</v>
      </c>
      <c r="DG16" s="31">
        <v>148</v>
      </c>
      <c r="DH16" s="31">
        <v>78</v>
      </c>
      <c r="DI16" s="31">
        <v>31</v>
      </c>
      <c r="DJ16" s="31">
        <v>1736</v>
      </c>
      <c r="DK16" s="72">
        <f t="shared" si="28"/>
        <v>1048</v>
      </c>
      <c r="DL16" s="75">
        <f t="shared" si="29"/>
        <v>71.147318397827561</v>
      </c>
      <c r="DM16" s="31">
        <v>295</v>
      </c>
      <c r="DN16" s="26">
        <f t="shared" si="30"/>
        <v>285</v>
      </c>
      <c r="DO16" s="31">
        <v>6</v>
      </c>
      <c r="DP16" s="31">
        <v>0</v>
      </c>
      <c r="DQ16" s="31">
        <v>0</v>
      </c>
      <c r="DR16" s="31">
        <v>0</v>
      </c>
      <c r="DS16" s="31">
        <v>289</v>
      </c>
      <c r="DT16" s="31">
        <v>0</v>
      </c>
      <c r="DU16" s="31">
        <v>97</v>
      </c>
      <c r="DV16" s="31">
        <v>80</v>
      </c>
      <c r="DW16" s="81">
        <v>139</v>
      </c>
      <c r="DX16" s="72">
        <f t="shared" si="31"/>
        <v>146</v>
      </c>
      <c r="DY16" s="26">
        <f t="shared" si="32"/>
        <v>177</v>
      </c>
      <c r="DZ16" s="31">
        <v>14</v>
      </c>
      <c r="EA16" s="31">
        <v>4</v>
      </c>
      <c r="EB16" s="31">
        <v>0</v>
      </c>
      <c r="EC16" s="31">
        <v>132</v>
      </c>
      <c r="ED16" s="72">
        <f t="shared" si="33"/>
        <v>45</v>
      </c>
      <c r="EE16" s="75">
        <f t="shared" si="34"/>
        <v>30.82191780821918</v>
      </c>
      <c r="EF16" s="31">
        <v>7077</v>
      </c>
      <c r="EG16" s="26">
        <f t="shared" si="35"/>
        <v>6779</v>
      </c>
      <c r="EH16" s="31">
        <v>138</v>
      </c>
      <c r="EI16" s="31">
        <v>26</v>
      </c>
      <c r="EJ16" s="31">
        <v>961</v>
      </c>
      <c r="EK16" s="31">
        <v>75</v>
      </c>
      <c r="EL16" s="31">
        <v>5776</v>
      </c>
      <c r="EM16" s="31">
        <v>8</v>
      </c>
      <c r="EN16" s="31">
        <v>4669</v>
      </c>
      <c r="EO16" s="31">
        <v>234</v>
      </c>
      <c r="EP16" s="88">
        <v>5890</v>
      </c>
      <c r="EQ16" s="72">
        <f t="shared" si="36"/>
        <v>889</v>
      </c>
      <c r="ER16" s="26">
        <f t="shared" si="37"/>
        <v>5939</v>
      </c>
      <c r="ES16" s="31">
        <v>267</v>
      </c>
      <c r="ET16" s="31">
        <v>52</v>
      </c>
      <c r="EU16" s="31">
        <v>74</v>
      </c>
      <c r="EV16" s="31">
        <v>5854</v>
      </c>
      <c r="EW16" s="72">
        <f t="shared" si="38"/>
        <v>85</v>
      </c>
      <c r="EX16" s="75">
        <f t="shared" si="39"/>
        <v>9.5613048368953883</v>
      </c>
      <c r="EY16" s="18">
        <v>26419</v>
      </c>
      <c r="EZ16" s="12">
        <v>1202</v>
      </c>
      <c r="FA16" s="12">
        <v>308</v>
      </c>
      <c r="FB16" s="12">
        <v>1443</v>
      </c>
      <c r="FC16" s="12">
        <v>78</v>
      </c>
      <c r="FD16" s="12">
        <v>22655</v>
      </c>
      <c r="FE16" s="12">
        <v>710</v>
      </c>
      <c r="FF16" s="12">
        <v>12677</v>
      </c>
      <c r="FG16" s="12">
        <v>3287</v>
      </c>
      <c r="FH16" s="12">
        <v>3411</v>
      </c>
      <c r="FI16" s="12">
        <v>345</v>
      </c>
      <c r="FJ16" s="12">
        <v>408</v>
      </c>
      <c r="FK16" s="12">
        <v>71</v>
      </c>
      <c r="FL16" s="12">
        <v>91.2</v>
      </c>
      <c r="FM16" s="13">
        <v>73.900000000000006</v>
      </c>
      <c r="FN16" s="2"/>
    </row>
    <row r="17" spans="1:170" ht="19.5" customHeight="1" x14ac:dyDescent="0.25">
      <c r="A17" s="24" t="s">
        <v>161</v>
      </c>
      <c r="B17" s="25">
        <v>5933</v>
      </c>
      <c r="C17" s="26">
        <f t="shared" si="0"/>
        <v>3975</v>
      </c>
      <c r="D17" s="25">
        <v>255</v>
      </c>
      <c r="E17" s="25">
        <v>118</v>
      </c>
      <c r="F17" s="25">
        <v>91</v>
      </c>
      <c r="G17" s="25">
        <v>62</v>
      </c>
      <c r="H17" s="25">
        <v>5193</v>
      </c>
      <c r="I17" s="25">
        <v>1148</v>
      </c>
      <c r="J17" s="25">
        <v>2768</v>
      </c>
      <c r="K17" s="25">
        <v>49</v>
      </c>
      <c r="L17" s="83">
        <v>3663</v>
      </c>
      <c r="M17" s="72">
        <f t="shared" si="1"/>
        <v>312</v>
      </c>
      <c r="N17" s="26">
        <f t="shared" si="2"/>
        <v>2970</v>
      </c>
      <c r="O17" s="25">
        <v>1778</v>
      </c>
      <c r="P17" s="25">
        <v>145</v>
      </c>
      <c r="Q17" s="25">
        <v>292</v>
      </c>
      <c r="R17" s="25">
        <v>2931</v>
      </c>
      <c r="S17" s="72">
        <f t="shared" si="3"/>
        <v>39</v>
      </c>
      <c r="T17" s="75">
        <f t="shared" si="4"/>
        <v>12.5</v>
      </c>
      <c r="U17" s="25">
        <v>836</v>
      </c>
      <c r="V17" s="26">
        <f t="shared" si="5"/>
        <v>669</v>
      </c>
      <c r="W17" s="25">
        <v>49</v>
      </c>
      <c r="X17" s="25">
        <v>2</v>
      </c>
      <c r="Y17" s="25">
        <v>130</v>
      </c>
      <c r="Z17" s="25">
        <v>0</v>
      </c>
      <c r="AA17" s="25">
        <v>639</v>
      </c>
      <c r="AB17" s="25">
        <v>93</v>
      </c>
      <c r="AC17" s="25">
        <v>455</v>
      </c>
      <c r="AD17" s="27">
        <v>0</v>
      </c>
      <c r="AE17" s="28"/>
      <c r="AF17" s="88">
        <v>638</v>
      </c>
      <c r="AG17" s="76">
        <f t="shared" si="6"/>
        <v>31</v>
      </c>
      <c r="AH17" s="29">
        <f t="shared" si="7"/>
        <v>585</v>
      </c>
      <c r="AI17" s="25">
        <v>131</v>
      </c>
      <c r="AJ17" s="25">
        <v>14</v>
      </c>
      <c r="AK17" s="25">
        <v>9</v>
      </c>
      <c r="AL17" s="25">
        <v>584</v>
      </c>
      <c r="AM17" s="72">
        <f t="shared" si="8"/>
        <v>1</v>
      </c>
      <c r="AN17" s="75">
        <f t="shared" si="9"/>
        <v>3.225806451612903</v>
      </c>
      <c r="AO17" s="25">
        <v>2532</v>
      </c>
      <c r="AP17" s="26">
        <f t="shared" si="10"/>
        <v>2039</v>
      </c>
      <c r="AQ17" s="25">
        <v>130</v>
      </c>
      <c r="AR17" s="25">
        <v>30</v>
      </c>
      <c r="AS17" s="25">
        <v>1324</v>
      </c>
      <c r="AT17" s="25">
        <v>0</v>
      </c>
      <c r="AU17" s="25">
        <v>1030</v>
      </c>
      <c r="AV17" s="25">
        <v>298</v>
      </c>
      <c r="AW17" s="25">
        <v>569</v>
      </c>
      <c r="AX17" s="25">
        <v>0</v>
      </c>
      <c r="AY17" s="90">
        <v>1921</v>
      </c>
      <c r="AZ17" s="72">
        <f t="shared" si="11"/>
        <v>118</v>
      </c>
      <c r="BA17" s="26">
        <f t="shared" si="12"/>
        <v>1893</v>
      </c>
      <c r="BB17" s="25">
        <v>388</v>
      </c>
      <c r="BC17" s="25">
        <v>15</v>
      </c>
      <c r="BD17" s="25">
        <v>20</v>
      </c>
      <c r="BE17" s="25">
        <v>1859</v>
      </c>
      <c r="BF17" s="72">
        <f t="shared" si="13"/>
        <v>34</v>
      </c>
      <c r="BG17" s="75">
        <f t="shared" si="14"/>
        <v>28.8135593220339</v>
      </c>
      <c r="BH17" s="25">
        <v>1244</v>
      </c>
      <c r="BI17" s="26">
        <f t="shared" si="15"/>
        <v>971</v>
      </c>
      <c r="BJ17" s="25">
        <v>42</v>
      </c>
      <c r="BK17" s="25">
        <v>3</v>
      </c>
      <c r="BL17" s="25">
        <v>84</v>
      </c>
      <c r="BM17" s="25">
        <v>0</v>
      </c>
      <c r="BN17" s="25">
        <v>1106</v>
      </c>
      <c r="BO17" s="25">
        <v>192</v>
      </c>
      <c r="BP17" s="25">
        <v>729</v>
      </c>
      <c r="BQ17" s="25">
        <v>0</v>
      </c>
      <c r="BR17" s="83">
        <v>899</v>
      </c>
      <c r="BS17" s="72">
        <f t="shared" si="16"/>
        <v>72</v>
      </c>
      <c r="BT17" s="26">
        <f t="shared" si="17"/>
        <v>813</v>
      </c>
      <c r="BU17" s="25">
        <v>258</v>
      </c>
      <c r="BV17" s="25">
        <v>22</v>
      </c>
      <c r="BW17" s="25">
        <v>14</v>
      </c>
      <c r="BX17" s="25">
        <v>802</v>
      </c>
      <c r="BY17" s="72">
        <f t="shared" si="18"/>
        <v>11</v>
      </c>
      <c r="BZ17" s="75">
        <f t="shared" si="19"/>
        <v>15.277777777777779</v>
      </c>
      <c r="CA17" s="25">
        <v>6355</v>
      </c>
      <c r="CB17" s="26">
        <f t="shared" si="20"/>
        <v>3545</v>
      </c>
      <c r="CC17" s="25">
        <v>329</v>
      </c>
      <c r="CD17" s="25">
        <v>147</v>
      </c>
      <c r="CE17" s="25">
        <v>0</v>
      </c>
      <c r="CF17" s="25">
        <v>0</v>
      </c>
      <c r="CG17" s="25">
        <v>5875</v>
      </c>
      <c r="CH17" s="25">
        <v>1980</v>
      </c>
      <c r="CI17" s="25">
        <v>1177</v>
      </c>
      <c r="CJ17" s="25">
        <v>260</v>
      </c>
      <c r="CK17" s="25">
        <v>3169</v>
      </c>
      <c r="CL17" s="72">
        <f t="shared" si="21"/>
        <v>376</v>
      </c>
      <c r="CM17" s="26">
        <f t="shared" si="22"/>
        <v>1437</v>
      </c>
      <c r="CN17" s="25">
        <v>3754</v>
      </c>
      <c r="CO17" s="25">
        <v>248</v>
      </c>
      <c r="CP17" s="25">
        <v>106</v>
      </c>
      <c r="CQ17" s="25">
        <v>1436</v>
      </c>
      <c r="CR17" s="72">
        <f t="shared" si="23"/>
        <v>1</v>
      </c>
      <c r="CS17" s="75">
        <f t="shared" si="24"/>
        <v>0.26595744680851063</v>
      </c>
      <c r="CT17" s="25">
        <v>3819</v>
      </c>
      <c r="CU17" s="26">
        <f t="shared" si="25"/>
        <v>3724</v>
      </c>
      <c r="CV17" s="25">
        <v>10</v>
      </c>
      <c r="CW17" s="25">
        <v>0</v>
      </c>
      <c r="CX17" s="25">
        <v>0</v>
      </c>
      <c r="CY17" s="25">
        <v>0</v>
      </c>
      <c r="CZ17" s="25">
        <v>3809</v>
      </c>
      <c r="DA17" s="25">
        <v>0</v>
      </c>
      <c r="DB17" s="25">
        <v>124</v>
      </c>
      <c r="DC17" s="25">
        <v>2781</v>
      </c>
      <c r="DD17" s="88">
        <v>2138</v>
      </c>
      <c r="DE17" s="72">
        <f t="shared" si="26"/>
        <v>1586</v>
      </c>
      <c r="DF17" s="26">
        <f t="shared" si="27"/>
        <v>2905</v>
      </c>
      <c r="DG17" s="25">
        <v>159</v>
      </c>
      <c r="DH17" s="25">
        <v>68</v>
      </c>
      <c r="DI17" s="25">
        <v>17</v>
      </c>
      <c r="DJ17" s="25">
        <v>2104</v>
      </c>
      <c r="DK17" s="72">
        <f t="shared" si="28"/>
        <v>801</v>
      </c>
      <c r="DL17" s="75">
        <f t="shared" si="29"/>
        <v>50.504413619167721</v>
      </c>
      <c r="DM17" s="25">
        <v>966</v>
      </c>
      <c r="DN17" s="26">
        <f t="shared" si="30"/>
        <v>947</v>
      </c>
      <c r="DO17" s="25">
        <v>6</v>
      </c>
      <c r="DP17" s="25">
        <v>1</v>
      </c>
      <c r="DQ17" s="25">
        <v>0</v>
      </c>
      <c r="DR17" s="25">
        <v>0</v>
      </c>
      <c r="DS17" s="25">
        <v>958</v>
      </c>
      <c r="DT17" s="25">
        <v>0</v>
      </c>
      <c r="DU17" s="25">
        <v>376</v>
      </c>
      <c r="DV17" s="25">
        <v>327</v>
      </c>
      <c r="DW17" s="81">
        <v>432</v>
      </c>
      <c r="DX17" s="72">
        <f t="shared" si="31"/>
        <v>515</v>
      </c>
      <c r="DY17" s="26">
        <f t="shared" si="32"/>
        <v>703</v>
      </c>
      <c r="DZ17" s="25">
        <v>5</v>
      </c>
      <c r="EA17" s="25">
        <v>11</v>
      </c>
      <c r="EB17" s="25">
        <v>1</v>
      </c>
      <c r="EC17" s="25">
        <v>430</v>
      </c>
      <c r="ED17" s="72">
        <f t="shared" si="33"/>
        <v>273</v>
      </c>
      <c r="EE17" s="75">
        <f t="shared" si="34"/>
        <v>53.009708737864081</v>
      </c>
      <c r="EF17" s="25">
        <v>11705</v>
      </c>
      <c r="EG17" s="26">
        <f t="shared" si="35"/>
        <v>10667</v>
      </c>
      <c r="EH17" s="25">
        <v>290</v>
      </c>
      <c r="EI17" s="25">
        <v>52</v>
      </c>
      <c r="EJ17" s="25">
        <v>831</v>
      </c>
      <c r="EK17" s="25">
        <v>94</v>
      </c>
      <c r="EL17" s="25">
        <v>10558</v>
      </c>
      <c r="EM17" s="25">
        <v>182</v>
      </c>
      <c r="EN17" s="25">
        <v>7672</v>
      </c>
      <c r="EO17" s="25">
        <v>513</v>
      </c>
      <c r="EP17" s="88">
        <v>9435</v>
      </c>
      <c r="EQ17" s="72">
        <f t="shared" si="36"/>
        <v>1232</v>
      </c>
      <c r="ER17" s="26">
        <f t="shared" si="37"/>
        <v>9110</v>
      </c>
      <c r="ES17" s="25">
        <v>880</v>
      </c>
      <c r="ET17" s="25">
        <v>322</v>
      </c>
      <c r="EU17" s="25">
        <v>192</v>
      </c>
      <c r="EV17" s="25">
        <v>8890</v>
      </c>
      <c r="EW17" s="72">
        <f t="shared" si="38"/>
        <v>220</v>
      </c>
      <c r="EX17" s="75">
        <f t="shared" si="39"/>
        <v>17.857142857142858</v>
      </c>
      <c r="EY17" s="17">
        <v>33390</v>
      </c>
      <c r="EZ17" s="10">
        <v>1111</v>
      </c>
      <c r="FA17" s="10">
        <v>353</v>
      </c>
      <c r="FB17" s="10">
        <v>2460</v>
      </c>
      <c r="FC17" s="10">
        <v>156</v>
      </c>
      <c r="FD17" s="10">
        <v>29168</v>
      </c>
      <c r="FE17" s="10">
        <v>3893</v>
      </c>
      <c r="FF17" s="10">
        <v>13870</v>
      </c>
      <c r="FG17" s="10">
        <v>3930</v>
      </c>
      <c r="FH17" s="10">
        <v>7353</v>
      </c>
      <c r="FI17" s="10">
        <v>845</v>
      </c>
      <c r="FJ17" s="10">
        <v>651</v>
      </c>
      <c r="FK17" s="10">
        <v>71.400000000000006</v>
      </c>
      <c r="FL17" s="10">
        <v>84.4</v>
      </c>
      <c r="FM17" s="11">
        <v>72.900000000000006</v>
      </c>
      <c r="FN17" s="2"/>
    </row>
    <row r="18" spans="1:170" ht="21.75" customHeight="1" x14ac:dyDescent="0.25">
      <c r="A18" s="24" t="s">
        <v>170</v>
      </c>
      <c r="B18" s="25">
        <v>3355</v>
      </c>
      <c r="C18" s="26">
        <f t="shared" si="0"/>
        <v>2844</v>
      </c>
      <c r="D18" s="25">
        <v>203</v>
      </c>
      <c r="E18" s="25">
        <v>70</v>
      </c>
      <c r="F18" s="25">
        <v>7</v>
      </c>
      <c r="G18" s="25">
        <v>0</v>
      </c>
      <c r="H18" s="25">
        <v>2832</v>
      </c>
      <c r="I18" s="25">
        <v>125</v>
      </c>
      <c r="J18" s="25">
        <v>1797</v>
      </c>
      <c r="K18" s="25">
        <v>185</v>
      </c>
      <c r="L18" s="83">
        <v>2490</v>
      </c>
      <c r="M18" s="72">
        <f t="shared" si="1"/>
        <v>354</v>
      </c>
      <c r="N18" s="26">
        <f t="shared" si="2"/>
        <v>1989</v>
      </c>
      <c r="O18" s="25">
        <v>370</v>
      </c>
      <c r="P18" s="25">
        <v>44</v>
      </c>
      <c r="Q18" s="25">
        <v>69</v>
      </c>
      <c r="R18" s="25">
        <v>1944</v>
      </c>
      <c r="S18" s="72">
        <f t="shared" si="3"/>
        <v>45</v>
      </c>
      <c r="T18" s="75">
        <f t="shared" si="4"/>
        <v>12.711864406779661</v>
      </c>
      <c r="U18" s="25">
        <v>732</v>
      </c>
      <c r="V18" s="26">
        <f t="shared" si="5"/>
        <v>615</v>
      </c>
      <c r="W18" s="25">
        <v>62</v>
      </c>
      <c r="X18" s="25">
        <v>14</v>
      </c>
      <c r="Y18" s="25">
        <v>62</v>
      </c>
      <c r="Z18" s="25">
        <v>0</v>
      </c>
      <c r="AA18" s="25">
        <v>512</v>
      </c>
      <c r="AB18" s="25">
        <v>26</v>
      </c>
      <c r="AC18" s="25">
        <v>393</v>
      </c>
      <c r="AD18" s="27">
        <v>0</v>
      </c>
      <c r="AE18" s="28"/>
      <c r="AF18" s="88">
        <v>501</v>
      </c>
      <c r="AG18" s="76">
        <f t="shared" si="6"/>
        <v>114</v>
      </c>
      <c r="AH18" s="29">
        <f t="shared" si="7"/>
        <v>455</v>
      </c>
      <c r="AI18" s="25">
        <v>62</v>
      </c>
      <c r="AJ18" s="25">
        <v>12</v>
      </c>
      <c r="AK18" s="25">
        <v>3</v>
      </c>
      <c r="AL18" s="25">
        <v>450</v>
      </c>
      <c r="AM18" s="72">
        <f t="shared" si="8"/>
        <v>5</v>
      </c>
      <c r="AN18" s="75">
        <f t="shared" si="9"/>
        <v>4.3859649122807012</v>
      </c>
      <c r="AO18" s="25">
        <v>860</v>
      </c>
      <c r="AP18" s="26">
        <f t="shared" si="10"/>
        <v>770</v>
      </c>
      <c r="AQ18" s="25">
        <v>70</v>
      </c>
      <c r="AR18" s="25">
        <v>1</v>
      </c>
      <c r="AS18" s="25">
        <v>128</v>
      </c>
      <c r="AT18" s="25">
        <v>0</v>
      </c>
      <c r="AU18" s="25">
        <v>650</v>
      </c>
      <c r="AV18" s="25">
        <v>5</v>
      </c>
      <c r="AW18" s="25">
        <v>496</v>
      </c>
      <c r="AX18" s="25">
        <v>0</v>
      </c>
      <c r="AY18" s="90">
        <v>660</v>
      </c>
      <c r="AZ18" s="72">
        <f t="shared" si="11"/>
        <v>110</v>
      </c>
      <c r="BA18" s="26">
        <f t="shared" si="12"/>
        <v>624</v>
      </c>
      <c r="BB18" s="25">
        <v>39</v>
      </c>
      <c r="BC18" s="25">
        <v>12</v>
      </c>
      <c r="BD18" s="25">
        <v>2</v>
      </c>
      <c r="BE18" s="25">
        <v>595</v>
      </c>
      <c r="BF18" s="72">
        <f t="shared" si="13"/>
        <v>29</v>
      </c>
      <c r="BG18" s="75">
        <f t="shared" si="14"/>
        <v>26.36363636363636</v>
      </c>
      <c r="BH18" s="25">
        <v>614</v>
      </c>
      <c r="BI18" s="26">
        <f t="shared" si="15"/>
        <v>543</v>
      </c>
      <c r="BJ18" s="25">
        <v>40</v>
      </c>
      <c r="BK18" s="25">
        <v>3</v>
      </c>
      <c r="BL18" s="25">
        <v>21</v>
      </c>
      <c r="BM18" s="25">
        <v>0</v>
      </c>
      <c r="BN18" s="25">
        <v>543</v>
      </c>
      <c r="BO18" s="25">
        <v>15</v>
      </c>
      <c r="BP18" s="25">
        <v>405</v>
      </c>
      <c r="BQ18" s="25">
        <v>0</v>
      </c>
      <c r="BR18" s="83">
        <v>471</v>
      </c>
      <c r="BS18" s="72">
        <f t="shared" si="16"/>
        <v>72</v>
      </c>
      <c r="BT18" s="26">
        <f t="shared" si="17"/>
        <v>426</v>
      </c>
      <c r="BU18" s="25">
        <v>59</v>
      </c>
      <c r="BV18" s="25">
        <v>13</v>
      </c>
      <c r="BW18" s="25">
        <v>0</v>
      </c>
      <c r="BX18" s="25">
        <v>396</v>
      </c>
      <c r="BY18" s="72">
        <f t="shared" si="18"/>
        <v>30</v>
      </c>
      <c r="BZ18" s="75">
        <f t="shared" si="19"/>
        <v>41.666666666666671</v>
      </c>
      <c r="CA18" s="25">
        <v>1446</v>
      </c>
      <c r="CB18" s="26">
        <f t="shared" si="20"/>
        <v>1291</v>
      </c>
      <c r="CC18" s="25">
        <v>20</v>
      </c>
      <c r="CD18" s="25">
        <v>2</v>
      </c>
      <c r="CE18" s="25">
        <v>0</v>
      </c>
      <c r="CF18" s="25">
        <v>0</v>
      </c>
      <c r="CG18" s="25">
        <v>1422</v>
      </c>
      <c r="CH18" s="25">
        <v>1</v>
      </c>
      <c r="CI18" s="25">
        <v>440</v>
      </c>
      <c r="CJ18" s="25">
        <v>239</v>
      </c>
      <c r="CK18" s="25">
        <v>917</v>
      </c>
      <c r="CL18" s="72">
        <f t="shared" si="21"/>
        <v>374</v>
      </c>
      <c r="CM18" s="26">
        <f t="shared" si="22"/>
        <v>679</v>
      </c>
      <c r="CN18" s="25">
        <v>164</v>
      </c>
      <c r="CO18" s="25">
        <v>85</v>
      </c>
      <c r="CP18" s="25">
        <v>47</v>
      </c>
      <c r="CQ18" s="25">
        <v>678</v>
      </c>
      <c r="CR18" s="72">
        <f t="shared" si="23"/>
        <v>1</v>
      </c>
      <c r="CS18" s="75">
        <f t="shared" si="24"/>
        <v>0.26737967914438499</v>
      </c>
      <c r="CT18" s="25">
        <v>1275</v>
      </c>
      <c r="CU18" s="26">
        <f t="shared" si="25"/>
        <v>1173</v>
      </c>
      <c r="CV18" s="25">
        <v>24</v>
      </c>
      <c r="CW18" s="25">
        <v>0</v>
      </c>
      <c r="CX18" s="25">
        <v>0</v>
      </c>
      <c r="CY18" s="25">
        <v>6</v>
      </c>
      <c r="CZ18" s="25">
        <v>1251</v>
      </c>
      <c r="DA18" s="25">
        <v>2</v>
      </c>
      <c r="DB18" s="25">
        <v>20</v>
      </c>
      <c r="DC18" s="25">
        <v>827</v>
      </c>
      <c r="DD18" s="88">
        <v>749</v>
      </c>
      <c r="DE18" s="72">
        <f t="shared" si="26"/>
        <v>424</v>
      </c>
      <c r="DF18" s="26">
        <f t="shared" si="27"/>
        <v>853</v>
      </c>
      <c r="DG18" s="25">
        <v>459</v>
      </c>
      <c r="DH18" s="25">
        <v>70</v>
      </c>
      <c r="DI18" s="25">
        <v>6</v>
      </c>
      <c r="DJ18" s="25">
        <v>710</v>
      </c>
      <c r="DK18" s="72">
        <f t="shared" si="28"/>
        <v>143</v>
      </c>
      <c r="DL18" s="75">
        <f t="shared" si="29"/>
        <v>33.726415094339622</v>
      </c>
      <c r="DM18" s="25">
        <v>502</v>
      </c>
      <c r="DN18" s="26">
        <f t="shared" si="30"/>
        <v>481</v>
      </c>
      <c r="DO18" s="25">
        <v>7</v>
      </c>
      <c r="DP18" s="25">
        <v>0</v>
      </c>
      <c r="DQ18" s="25">
        <v>0</v>
      </c>
      <c r="DR18" s="25">
        <v>0</v>
      </c>
      <c r="DS18" s="25">
        <v>493</v>
      </c>
      <c r="DT18" s="25">
        <v>13</v>
      </c>
      <c r="DU18" s="25">
        <v>91</v>
      </c>
      <c r="DV18" s="25">
        <v>220</v>
      </c>
      <c r="DW18" s="81">
        <v>212</v>
      </c>
      <c r="DX18" s="72">
        <f t="shared" si="31"/>
        <v>269</v>
      </c>
      <c r="DY18" s="26">
        <f t="shared" si="32"/>
        <v>311</v>
      </c>
      <c r="DZ18" s="25">
        <v>110</v>
      </c>
      <c r="EA18" s="25">
        <v>1</v>
      </c>
      <c r="EB18" s="25">
        <v>0</v>
      </c>
      <c r="EC18" s="25">
        <v>204</v>
      </c>
      <c r="ED18" s="72">
        <f t="shared" si="33"/>
        <v>107</v>
      </c>
      <c r="EE18" s="75">
        <f t="shared" si="34"/>
        <v>39.776951672862452</v>
      </c>
      <c r="EF18" s="25">
        <v>5716</v>
      </c>
      <c r="EG18" s="26">
        <f t="shared" si="35"/>
        <v>5470</v>
      </c>
      <c r="EH18" s="25">
        <v>126</v>
      </c>
      <c r="EI18" s="25">
        <v>25</v>
      </c>
      <c r="EJ18" s="25">
        <v>321</v>
      </c>
      <c r="EK18" s="25">
        <v>34</v>
      </c>
      <c r="EL18" s="25">
        <v>5284</v>
      </c>
      <c r="EM18" s="25">
        <v>3</v>
      </c>
      <c r="EN18" s="25">
        <v>4334</v>
      </c>
      <c r="EO18" s="25">
        <v>206</v>
      </c>
      <c r="EP18" s="88">
        <v>4757</v>
      </c>
      <c r="EQ18" s="72">
        <f t="shared" si="36"/>
        <v>713</v>
      </c>
      <c r="ER18" s="26">
        <f t="shared" si="37"/>
        <v>4895</v>
      </c>
      <c r="ES18" s="25">
        <v>244</v>
      </c>
      <c r="ET18" s="25">
        <v>73</v>
      </c>
      <c r="EU18" s="25">
        <v>19</v>
      </c>
      <c r="EV18" s="25">
        <v>4663</v>
      </c>
      <c r="EW18" s="72">
        <f t="shared" si="38"/>
        <v>232</v>
      </c>
      <c r="EX18" s="75">
        <f t="shared" si="39"/>
        <v>32.538569424964933</v>
      </c>
      <c r="EY18" s="17">
        <v>14500</v>
      </c>
      <c r="EZ18" s="10">
        <v>552</v>
      </c>
      <c r="FA18" s="10">
        <v>115</v>
      </c>
      <c r="FB18" s="10">
        <v>539</v>
      </c>
      <c r="FC18" s="10">
        <v>40</v>
      </c>
      <c r="FD18" s="10">
        <v>12987</v>
      </c>
      <c r="FE18" s="10">
        <v>190</v>
      </c>
      <c r="FF18" s="10">
        <v>7976</v>
      </c>
      <c r="FG18" s="10">
        <v>1677</v>
      </c>
      <c r="FH18" s="10">
        <v>1507</v>
      </c>
      <c r="FI18" s="10">
        <v>310</v>
      </c>
      <c r="FJ18" s="10">
        <v>146</v>
      </c>
      <c r="FK18" s="10">
        <v>74.099999999999994</v>
      </c>
      <c r="FL18" s="10">
        <v>93.4</v>
      </c>
      <c r="FM18" s="11">
        <v>77.3</v>
      </c>
      <c r="FN18" s="2"/>
    </row>
    <row r="19" spans="1:170" ht="21.75" customHeight="1" x14ac:dyDescent="0.25">
      <c r="A19" s="24" t="s">
        <v>171</v>
      </c>
      <c r="B19" s="25">
        <v>7209</v>
      </c>
      <c r="C19" s="26">
        <f t="shared" si="0"/>
        <v>6381</v>
      </c>
      <c r="D19" s="25">
        <v>217</v>
      </c>
      <c r="E19" s="25">
        <v>89</v>
      </c>
      <c r="F19" s="25">
        <v>580</v>
      </c>
      <c r="G19" s="25">
        <v>0</v>
      </c>
      <c r="H19" s="25">
        <v>5697</v>
      </c>
      <c r="I19" s="25">
        <v>147</v>
      </c>
      <c r="J19" s="25">
        <v>4159</v>
      </c>
      <c r="K19" s="25">
        <v>4</v>
      </c>
      <c r="L19" s="82">
        <v>5762</v>
      </c>
      <c r="M19" s="72">
        <f t="shared" si="1"/>
        <v>619</v>
      </c>
      <c r="N19" s="26">
        <f t="shared" si="2"/>
        <v>4743</v>
      </c>
      <c r="O19" s="25">
        <v>740</v>
      </c>
      <c r="P19" s="25">
        <v>260</v>
      </c>
      <c r="Q19" s="25">
        <v>115</v>
      </c>
      <c r="R19" s="25">
        <v>4700</v>
      </c>
      <c r="S19" s="72">
        <f t="shared" si="3"/>
        <v>43</v>
      </c>
      <c r="T19" s="75">
        <f t="shared" si="4"/>
        <v>6.9466882067851374</v>
      </c>
      <c r="U19" s="25">
        <v>840</v>
      </c>
      <c r="V19" s="26">
        <f t="shared" si="5"/>
        <v>766</v>
      </c>
      <c r="W19" s="25">
        <v>43</v>
      </c>
      <c r="X19" s="25">
        <v>10</v>
      </c>
      <c r="Y19" s="25">
        <v>341</v>
      </c>
      <c r="Z19" s="25">
        <v>0</v>
      </c>
      <c r="AA19" s="25">
        <v>387</v>
      </c>
      <c r="AB19" s="25">
        <v>10</v>
      </c>
      <c r="AC19" s="25">
        <v>329</v>
      </c>
      <c r="AD19" s="27">
        <v>0</v>
      </c>
      <c r="AE19" s="28"/>
      <c r="AF19" s="86">
        <v>689</v>
      </c>
      <c r="AG19" s="76">
        <f t="shared" si="6"/>
        <v>77</v>
      </c>
      <c r="AH19" s="29">
        <f t="shared" si="7"/>
        <v>670</v>
      </c>
      <c r="AI19" s="25">
        <v>22</v>
      </c>
      <c r="AJ19" s="25">
        <v>8</v>
      </c>
      <c r="AK19" s="25">
        <v>3</v>
      </c>
      <c r="AL19" s="25">
        <v>654</v>
      </c>
      <c r="AM19" s="72">
        <f t="shared" si="8"/>
        <v>16</v>
      </c>
      <c r="AN19" s="75">
        <f t="shared" si="9"/>
        <v>20.779220779220779</v>
      </c>
      <c r="AO19" s="25">
        <v>2538</v>
      </c>
      <c r="AP19" s="26">
        <f t="shared" si="10"/>
        <v>2353</v>
      </c>
      <c r="AQ19" s="25">
        <v>127</v>
      </c>
      <c r="AR19" s="25">
        <v>10</v>
      </c>
      <c r="AS19" s="25">
        <v>363</v>
      </c>
      <c r="AT19" s="25">
        <v>2</v>
      </c>
      <c r="AU19" s="25">
        <v>2011</v>
      </c>
      <c r="AV19" s="25">
        <v>13</v>
      </c>
      <c r="AW19" s="25">
        <v>1693</v>
      </c>
      <c r="AX19" s="25">
        <v>2</v>
      </c>
      <c r="AY19" s="89">
        <v>2167</v>
      </c>
      <c r="AZ19" s="72">
        <f t="shared" si="11"/>
        <v>186</v>
      </c>
      <c r="BA19" s="26">
        <f t="shared" si="12"/>
        <v>2060</v>
      </c>
      <c r="BB19" s="25">
        <v>87</v>
      </c>
      <c r="BC19" s="25">
        <v>21</v>
      </c>
      <c r="BD19" s="25">
        <v>14</v>
      </c>
      <c r="BE19" s="25">
        <v>2004</v>
      </c>
      <c r="BF19" s="72">
        <f t="shared" si="13"/>
        <v>56</v>
      </c>
      <c r="BG19" s="75">
        <f t="shared" si="14"/>
        <v>30.107526881720432</v>
      </c>
      <c r="BH19" s="25">
        <v>1432</v>
      </c>
      <c r="BI19" s="26">
        <f t="shared" si="15"/>
        <v>1273</v>
      </c>
      <c r="BJ19" s="25">
        <v>67</v>
      </c>
      <c r="BK19" s="25">
        <v>3</v>
      </c>
      <c r="BL19" s="25">
        <v>153</v>
      </c>
      <c r="BM19" s="25">
        <v>0</v>
      </c>
      <c r="BN19" s="25">
        <v>1211</v>
      </c>
      <c r="BO19" s="25">
        <v>14</v>
      </c>
      <c r="BP19" s="25">
        <v>982</v>
      </c>
      <c r="BQ19" s="25">
        <v>0</v>
      </c>
      <c r="BR19" s="82">
        <v>1175</v>
      </c>
      <c r="BS19" s="72">
        <f t="shared" si="16"/>
        <v>98</v>
      </c>
      <c r="BT19" s="26">
        <f t="shared" si="17"/>
        <v>1135</v>
      </c>
      <c r="BU19" s="25">
        <v>80</v>
      </c>
      <c r="BV19" s="25">
        <v>64</v>
      </c>
      <c r="BW19" s="25">
        <v>11</v>
      </c>
      <c r="BX19" s="25">
        <v>1111</v>
      </c>
      <c r="BY19" s="72">
        <f t="shared" si="18"/>
        <v>24</v>
      </c>
      <c r="BZ19" s="75">
        <f t="shared" si="19"/>
        <v>24.489795918367346</v>
      </c>
      <c r="CA19" s="25">
        <v>4207</v>
      </c>
      <c r="CB19" s="26">
        <f t="shared" si="20"/>
        <v>3241</v>
      </c>
      <c r="CC19" s="25">
        <v>65</v>
      </c>
      <c r="CD19" s="25">
        <v>49</v>
      </c>
      <c r="CE19" s="25">
        <v>0</v>
      </c>
      <c r="CF19" s="25">
        <v>0</v>
      </c>
      <c r="CG19" s="25">
        <v>4086</v>
      </c>
      <c r="CH19" s="25">
        <v>464</v>
      </c>
      <c r="CI19" s="25">
        <v>1759</v>
      </c>
      <c r="CJ19" s="25">
        <v>151</v>
      </c>
      <c r="CK19" s="25">
        <v>2649</v>
      </c>
      <c r="CL19" s="72">
        <f t="shared" si="21"/>
        <v>592</v>
      </c>
      <c r="CM19" s="26">
        <f t="shared" si="22"/>
        <v>1910</v>
      </c>
      <c r="CN19" s="25">
        <v>1184</v>
      </c>
      <c r="CO19" s="25">
        <v>148</v>
      </c>
      <c r="CP19" s="25">
        <v>240</v>
      </c>
      <c r="CQ19" s="25">
        <v>1904</v>
      </c>
      <c r="CR19" s="72">
        <f t="shared" si="23"/>
        <v>6</v>
      </c>
      <c r="CS19" s="75">
        <f t="shared" si="24"/>
        <v>1.0135135135135136</v>
      </c>
      <c r="CT19" s="25">
        <v>3578</v>
      </c>
      <c r="CU19" s="26">
        <f t="shared" si="25"/>
        <v>3381</v>
      </c>
      <c r="CV19" s="25">
        <v>94</v>
      </c>
      <c r="CW19" s="25">
        <v>5</v>
      </c>
      <c r="CX19" s="25">
        <v>0</v>
      </c>
      <c r="CY19" s="25">
        <v>0</v>
      </c>
      <c r="CZ19" s="25">
        <v>3479</v>
      </c>
      <c r="DA19" s="25">
        <v>14</v>
      </c>
      <c r="DB19" s="25">
        <v>182</v>
      </c>
      <c r="DC19" s="25">
        <v>2568</v>
      </c>
      <c r="DD19" s="86">
        <v>1874</v>
      </c>
      <c r="DE19" s="72">
        <f t="shared" si="26"/>
        <v>1507</v>
      </c>
      <c r="DF19" s="26">
        <f t="shared" si="27"/>
        <v>2750</v>
      </c>
      <c r="DG19" s="25">
        <v>157</v>
      </c>
      <c r="DH19" s="25">
        <v>74</v>
      </c>
      <c r="DI19" s="25">
        <v>10</v>
      </c>
      <c r="DJ19" s="25">
        <v>1797</v>
      </c>
      <c r="DK19" s="72">
        <f t="shared" si="28"/>
        <v>953</v>
      </c>
      <c r="DL19" s="75">
        <f t="shared" si="29"/>
        <v>63.238221632382221</v>
      </c>
      <c r="DM19" s="25">
        <v>1081</v>
      </c>
      <c r="DN19" s="26">
        <f t="shared" si="30"/>
        <v>1040</v>
      </c>
      <c r="DO19" s="25">
        <v>10</v>
      </c>
      <c r="DP19" s="25">
        <v>1</v>
      </c>
      <c r="DQ19" s="25">
        <v>0</v>
      </c>
      <c r="DR19" s="25">
        <v>0</v>
      </c>
      <c r="DS19" s="25">
        <v>1068</v>
      </c>
      <c r="DT19" s="25">
        <v>0</v>
      </c>
      <c r="DU19" s="25">
        <v>325</v>
      </c>
      <c r="DV19" s="25">
        <v>220</v>
      </c>
      <c r="DW19" s="80">
        <v>569</v>
      </c>
      <c r="DX19" s="72">
        <f t="shared" si="31"/>
        <v>471</v>
      </c>
      <c r="DY19" s="26">
        <f t="shared" si="32"/>
        <v>545</v>
      </c>
      <c r="DZ19" s="25">
        <v>68</v>
      </c>
      <c r="EA19" s="25">
        <v>30</v>
      </c>
      <c r="EB19" s="25">
        <v>0</v>
      </c>
      <c r="EC19" s="25">
        <v>536</v>
      </c>
      <c r="ED19" s="72">
        <f t="shared" si="33"/>
        <v>9</v>
      </c>
      <c r="EE19" s="75">
        <f t="shared" si="34"/>
        <v>1.910828025477707</v>
      </c>
      <c r="EF19" s="25">
        <v>11223</v>
      </c>
      <c r="EG19" s="26">
        <f t="shared" si="35"/>
        <v>10533</v>
      </c>
      <c r="EH19" s="25">
        <v>358</v>
      </c>
      <c r="EI19" s="25">
        <v>34</v>
      </c>
      <c r="EJ19" s="25">
        <v>976</v>
      </c>
      <c r="EK19" s="25">
        <v>131</v>
      </c>
      <c r="EL19" s="25">
        <v>9697</v>
      </c>
      <c r="EM19" s="25">
        <v>19</v>
      </c>
      <c r="EN19" s="25">
        <v>7634</v>
      </c>
      <c r="EO19" s="25">
        <v>431</v>
      </c>
      <c r="EP19" s="86">
        <v>9249</v>
      </c>
      <c r="EQ19" s="72">
        <f t="shared" si="36"/>
        <v>1284</v>
      </c>
      <c r="ER19" s="26">
        <f t="shared" si="37"/>
        <v>9172</v>
      </c>
      <c r="ES19" s="25">
        <v>427</v>
      </c>
      <c r="ET19" s="25">
        <v>157</v>
      </c>
      <c r="EU19" s="25">
        <v>122</v>
      </c>
      <c r="EV19" s="25">
        <v>8795</v>
      </c>
      <c r="EW19" s="72">
        <f t="shared" si="38"/>
        <v>377</v>
      </c>
      <c r="EX19" s="75">
        <f t="shared" si="39"/>
        <v>29.361370716510905</v>
      </c>
      <c r="EY19" s="17">
        <v>32108</v>
      </c>
      <c r="EZ19" s="10">
        <v>981</v>
      </c>
      <c r="FA19" s="10">
        <v>201</v>
      </c>
      <c r="FB19" s="10">
        <v>2413</v>
      </c>
      <c r="FC19" s="10">
        <v>133</v>
      </c>
      <c r="FD19" s="10">
        <v>27636</v>
      </c>
      <c r="FE19" s="10">
        <v>681</v>
      </c>
      <c r="FF19" s="10">
        <v>17063</v>
      </c>
      <c r="FG19" s="10">
        <v>3376</v>
      </c>
      <c r="FH19" s="10">
        <v>2765</v>
      </c>
      <c r="FI19" s="10">
        <v>762</v>
      </c>
      <c r="FJ19" s="10">
        <v>515</v>
      </c>
      <c r="FK19" s="10">
        <v>75.099999999999994</v>
      </c>
      <c r="FL19" s="10">
        <v>91.6</v>
      </c>
      <c r="FM19" s="11">
        <v>78</v>
      </c>
      <c r="FN19" s="2"/>
    </row>
    <row r="20" spans="1:170" ht="17.25" customHeight="1" x14ac:dyDescent="0.25">
      <c r="A20" s="24" t="s">
        <v>164</v>
      </c>
      <c r="B20" s="25">
        <v>8125</v>
      </c>
      <c r="C20" s="26">
        <f t="shared" si="0"/>
        <v>4729</v>
      </c>
      <c r="D20" s="25">
        <v>284</v>
      </c>
      <c r="E20" s="25">
        <v>128</v>
      </c>
      <c r="F20" s="25">
        <v>696</v>
      </c>
      <c r="G20" s="25">
        <v>4</v>
      </c>
      <c r="H20" s="25">
        <v>6693</v>
      </c>
      <c r="I20" s="25">
        <v>2695</v>
      </c>
      <c r="J20" s="25">
        <v>2146</v>
      </c>
      <c r="K20" s="25">
        <v>16</v>
      </c>
      <c r="L20" s="83">
        <v>3834</v>
      </c>
      <c r="M20" s="72">
        <f t="shared" si="1"/>
        <v>895</v>
      </c>
      <c r="N20" s="26">
        <f t="shared" si="2"/>
        <v>2862</v>
      </c>
      <c r="O20" s="25">
        <v>3667</v>
      </c>
      <c r="P20" s="25">
        <v>35</v>
      </c>
      <c r="Q20" s="25">
        <v>254</v>
      </c>
      <c r="R20" s="25">
        <v>2804</v>
      </c>
      <c r="S20" s="72">
        <f t="shared" si="3"/>
        <v>58</v>
      </c>
      <c r="T20" s="75">
        <f t="shared" si="4"/>
        <v>6.4804469273743015</v>
      </c>
      <c r="U20" s="25">
        <v>908</v>
      </c>
      <c r="V20" s="26">
        <f t="shared" si="5"/>
        <v>699</v>
      </c>
      <c r="W20" s="25">
        <v>41</v>
      </c>
      <c r="X20" s="25">
        <v>0</v>
      </c>
      <c r="Y20" s="25">
        <v>410</v>
      </c>
      <c r="Z20" s="25">
        <v>0</v>
      </c>
      <c r="AA20" s="25">
        <v>457</v>
      </c>
      <c r="AB20" s="25">
        <v>150</v>
      </c>
      <c r="AC20" s="25">
        <v>242</v>
      </c>
      <c r="AD20" s="27">
        <v>0</v>
      </c>
      <c r="AE20" s="28"/>
      <c r="AF20" s="88">
        <v>588</v>
      </c>
      <c r="AG20" s="76">
        <f t="shared" si="6"/>
        <v>111</v>
      </c>
      <c r="AH20" s="29">
        <f t="shared" si="7"/>
        <v>652</v>
      </c>
      <c r="AI20" s="25">
        <v>235</v>
      </c>
      <c r="AJ20" s="25">
        <v>15</v>
      </c>
      <c r="AK20" s="25">
        <v>3</v>
      </c>
      <c r="AL20" s="25">
        <v>617</v>
      </c>
      <c r="AM20" s="72">
        <f t="shared" si="8"/>
        <v>35</v>
      </c>
      <c r="AN20" s="75">
        <f t="shared" si="9"/>
        <v>31.531531531531531</v>
      </c>
      <c r="AO20" s="25">
        <v>1366</v>
      </c>
      <c r="AP20" s="26">
        <f t="shared" si="10"/>
        <v>1290</v>
      </c>
      <c r="AQ20" s="25">
        <v>39</v>
      </c>
      <c r="AR20" s="25">
        <v>0</v>
      </c>
      <c r="AS20" s="25">
        <v>434</v>
      </c>
      <c r="AT20" s="25">
        <v>0</v>
      </c>
      <c r="AU20" s="25">
        <v>899</v>
      </c>
      <c r="AV20" s="25">
        <v>5</v>
      </c>
      <c r="AW20" s="25">
        <v>659</v>
      </c>
      <c r="AX20" s="25">
        <v>0</v>
      </c>
      <c r="AY20" s="90">
        <v>1060</v>
      </c>
      <c r="AZ20" s="72">
        <f t="shared" si="11"/>
        <v>230</v>
      </c>
      <c r="BA20" s="26">
        <f t="shared" si="12"/>
        <v>1093</v>
      </c>
      <c r="BB20" s="25">
        <v>64</v>
      </c>
      <c r="BC20" s="25">
        <v>29</v>
      </c>
      <c r="BD20" s="25">
        <v>3</v>
      </c>
      <c r="BE20" s="25">
        <v>1030</v>
      </c>
      <c r="BF20" s="72">
        <f t="shared" si="13"/>
        <v>63</v>
      </c>
      <c r="BG20" s="75">
        <f t="shared" si="14"/>
        <v>27.391304347826086</v>
      </c>
      <c r="BH20" s="25">
        <v>1597</v>
      </c>
      <c r="BI20" s="26">
        <f t="shared" si="15"/>
        <v>1282</v>
      </c>
      <c r="BJ20" s="25">
        <v>34</v>
      </c>
      <c r="BK20" s="25">
        <v>4</v>
      </c>
      <c r="BL20" s="25">
        <v>59</v>
      </c>
      <c r="BM20" s="25">
        <v>0</v>
      </c>
      <c r="BN20" s="25">
        <v>1475</v>
      </c>
      <c r="BO20" s="25">
        <v>232</v>
      </c>
      <c r="BP20" s="25">
        <v>1004</v>
      </c>
      <c r="BQ20" s="25">
        <v>0</v>
      </c>
      <c r="BR20" s="83">
        <v>1114</v>
      </c>
      <c r="BS20" s="72">
        <f t="shared" si="16"/>
        <v>168</v>
      </c>
      <c r="BT20" s="26">
        <f t="shared" si="17"/>
        <v>1063</v>
      </c>
      <c r="BU20" s="25">
        <v>317</v>
      </c>
      <c r="BV20" s="25">
        <v>21</v>
      </c>
      <c r="BW20" s="25">
        <v>24</v>
      </c>
      <c r="BX20" s="25">
        <v>1020</v>
      </c>
      <c r="BY20" s="72">
        <f t="shared" si="18"/>
        <v>43</v>
      </c>
      <c r="BZ20" s="75">
        <f t="shared" si="19"/>
        <v>25.595238095238095</v>
      </c>
      <c r="CA20" s="25">
        <v>14368</v>
      </c>
      <c r="CB20" s="26">
        <f t="shared" si="20"/>
        <v>10528</v>
      </c>
      <c r="CC20" s="25">
        <v>56</v>
      </c>
      <c r="CD20" s="25">
        <v>87</v>
      </c>
      <c r="CE20" s="25">
        <v>34</v>
      </c>
      <c r="CF20" s="25">
        <v>0</v>
      </c>
      <c r="CG20" s="25">
        <v>14225</v>
      </c>
      <c r="CH20" s="25">
        <v>2864</v>
      </c>
      <c r="CI20" s="25">
        <v>3755</v>
      </c>
      <c r="CJ20" s="25">
        <v>445</v>
      </c>
      <c r="CK20" s="25">
        <v>6356</v>
      </c>
      <c r="CL20" s="72">
        <f t="shared" si="21"/>
        <v>4172</v>
      </c>
      <c r="CM20" s="26">
        <f t="shared" si="22"/>
        <v>4234</v>
      </c>
      <c r="CN20" s="25">
        <v>5236</v>
      </c>
      <c r="CO20" s="25">
        <v>209</v>
      </c>
      <c r="CP20" s="25">
        <v>624</v>
      </c>
      <c r="CQ20" s="25">
        <v>4229</v>
      </c>
      <c r="CR20" s="72">
        <f t="shared" si="23"/>
        <v>5</v>
      </c>
      <c r="CS20" s="75">
        <f t="shared" si="24"/>
        <v>0.11984659635666348</v>
      </c>
      <c r="CT20" s="25">
        <v>5052</v>
      </c>
      <c r="CU20" s="26">
        <f t="shared" si="25"/>
        <v>4954</v>
      </c>
      <c r="CV20" s="25">
        <v>2</v>
      </c>
      <c r="CW20" s="25">
        <v>4</v>
      </c>
      <c r="CX20" s="25">
        <v>0</v>
      </c>
      <c r="CY20" s="25">
        <v>0</v>
      </c>
      <c r="CZ20" s="25">
        <v>5046</v>
      </c>
      <c r="DA20" s="25">
        <v>0</v>
      </c>
      <c r="DB20" s="25">
        <v>1043</v>
      </c>
      <c r="DC20" s="25">
        <v>3370</v>
      </c>
      <c r="DD20" s="88">
        <v>2802</v>
      </c>
      <c r="DE20" s="72">
        <f t="shared" si="26"/>
        <v>2152</v>
      </c>
      <c r="DF20" s="26">
        <f t="shared" si="27"/>
        <v>4413</v>
      </c>
      <c r="DG20" s="25">
        <v>25</v>
      </c>
      <c r="DH20" s="25">
        <v>44</v>
      </c>
      <c r="DI20" s="25">
        <v>48</v>
      </c>
      <c r="DJ20" s="25">
        <v>2768</v>
      </c>
      <c r="DK20" s="72">
        <f t="shared" si="28"/>
        <v>1645</v>
      </c>
      <c r="DL20" s="75">
        <f t="shared" si="29"/>
        <v>76.440520446096656</v>
      </c>
      <c r="DM20" s="25">
        <v>890</v>
      </c>
      <c r="DN20" s="26">
        <f t="shared" si="30"/>
        <v>887</v>
      </c>
      <c r="DO20" s="25">
        <v>0</v>
      </c>
      <c r="DP20" s="25">
        <v>0</v>
      </c>
      <c r="DQ20" s="25">
        <v>0</v>
      </c>
      <c r="DR20" s="25">
        <v>0</v>
      </c>
      <c r="DS20" s="25">
        <v>890</v>
      </c>
      <c r="DT20" s="25">
        <v>0</v>
      </c>
      <c r="DU20" s="25">
        <v>378</v>
      </c>
      <c r="DV20" s="25">
        <v>99</v>
      </c>
      <c r="DW20" s="81">
        <v>392</v>
      </c>
      <c r="DX20" s="72">
        <f t="shared" si="31"/>
        <v>495</v>
      </c>
      <c r="DY20" s="26">
        <f t="shared" si="32"/>
        <v>477</v>
      </c>
      <c r="DZ20" s="25">
        <v>3</v>
      </c>
      <c r="EA20" s="25">
        <v>2</v>
      </c>
      <c r="EB20" s="25">
        <v>1</v>
      </c>
      <c r="EC20" s="25">
        <v>392</v>
      </c>
      <c r="ED20" s="72">
        <f t="shared" si="33"/>
        <v>85</v>
      </c>
      <c r="EE20" s="75">
        <f t="shared" si="34"/>
        <v>17.171717171717169</v>
      </c>
      <c r="EF20" s="25">
        <v>11870</v>
      </c>
      <c r="EG20" s="26">
        <f t="shared" si="35"/>
        <v>11476</v>
      </c>
      <c r="EH20" s="25">
        <v>76</v>
      </c>
      <c r="EI20" s="25">
        <v>17</v>
      </c>
      <c r="EJ20" s="25">
        <v>357</v>
      </c>
      <c r="EK20" s="25">
        <v>20</v>
      </c>
      <c r="EL20" s="25">
        <v>11569</v>
      </c>
      <c r="EM20" s="25">
        <v>1</v>
      </c>
      <c r="EN20" s="25">
        <v>8690</v>
      </c>
      <c r="EO20" s="25">
        <v>530</v>
      </c>
      <c r="EP20" s="88">
        <v>9463</v>
      </c>
      <c r="EQ20" s="72">
        <f t="shared" si="36"/>
        <v>2013</v>
      </c>
      <c r="ER20" s="26">
        <f t="shared" si="37"/>
        <v>9597</v>
      </c>
      <c r="ES20" s="25">
        <v>605</v>
      </c>
      <c r="ET20" s="25">
        <v>174</v>
      </c>
      <c r="EU20" s="25">
        <v>126</v>
      </c>
      <c r="EV20" s="25">
        <v>9066</v>
      </c>
      <c r="EW20" s="72">
        <f t="shared" si="38"/>
        <v>531</v>
      </c>
      <c r="EX20" s="75">
        <f t="shared" si="39"/>
        <v>26.378539493293591</v>
      </c>
      <c r="EY20" s="17">
        <v>44176</v>
      </c>
      <c r="EZ20" s="10">
        <v>532</v>
      </c>
      <c r="FA20" s="10">
        <v>240</v>
      </c>
      <c r="FB20" s="10">
        <v>1990</v>
      </c>
      <c r="FC20" s="10">
        <v>24</v>
      </c>
      <c r="FD20" s="10">
        <v>41254</v>
      </c>
      <c r="FE20" s="10">
        <v>5947</v>
      </c>
      <c r="FF20" s="10">
        <v>17917</v>
      </c>
      <c r="FG20" s="10">
        <v>4460</v>
      </c>
      <c r="FH20" s="10">
        <v>10152</v>
      </c>
      <c r="FI20" s="10">
        <v>529</v>
      </c>
      <c r="FJ20" s="10">
        <v>1083</v>
      </c>
      <c r="FK20" s="10">
        <v>64.599999999999994</v>
      </c>
      <c r="FL20" s="10">
        <v>85.7</v>
      </c>
      <c r="FM20" s="11">
        <v>64.3</v>
      </c>
      <c r="FN20" s="2"/>
    </row>
    <row r="21" spans="1:170" ht="17.25" customHeight="1" x14ac:dyDescent="0.25">
      <c r="A21" s="24" t="s">
        <v>165</v>
      </c>
      <c r="B21" s="25">
        <v>9592</v>
      </c>
      <c r="C21" s="26">
        <f t="shared" si="0"/>
        <v>7800</v>
      </c>
      <c r="D21" s="25">
        <v>697</v>
      </c>
      <c r="E21" s="25">
        <v>95</v>
      </c>
      <c r="F21" s="25">
        <v>128</v>
      </c>
      <c r="G21" s="25">
        <v>1</v>
      </c>
      <c r="H21" s="25">
        <v>7720</v>
      </c>
      <c r="I21" s="25">
        <v>0</v>
      </c>
      <c r="J21" s="25">
        <v>4694</v>
      </c>
      <c r="K21" s="25">
        <v>177</v>
      </c>
      <c r="L21" s="82">
        <v>6482</v>
      </c>
      <c r="M21" s="72">
        <f t="shared" si="1"/>
        <v>1318</v>
      </c>
      <c r="N21" s="26">
        <f t="shared" si="2"/>
        <v>5000</v>
      </c>
      <c r="O21" s="25">
        <v>956</v>
      </c>
      <c r="P21" s="25">
        <v>778</v>
      </c>
      <c r="Q21" s="25">
        <v>222</v>
      </c>
      <c r="R21" s="25">
        <v>4924</v>
      </c>
      <c r="S21" s="72">
        <f t="shared" si="3"/>
        <v>76</v>
      </c>
      <c r="T21" s="75">
        <f t="shared" si="4"/>
        <v>5.7663125948406675</v>
      </c>
      <c r="U21" s="25">
        <v>2078</v>
      </c>
      <c r="V21" s="26">
        <f t="shared" si="5"/>
        <v>1635</v>
      </c>
      <c r="W21" s="25">
        <v>311</v>
      </c>
      <c r="X21" s="25">
        <v>19</v>
      </c>
      <c r="Y21" s="25">
        <v>126</v>
      </c>
      <c r="Z21" s="25">
        <v>0</v>
      </c>
      <c r="AA21" s="25">
        <v>1556</v>
      </c>
      <c r="AB21" s="25">
        <v>0</v>
      </c>
      <c r="AC21" s="25">
        <v>1175</v>
      </c>
      <c r="AD21" s="27">
        <v>4</v>
      </c>
      <c r="AE21" s="28"/>
      <c r="AF21" s="86">
        <v>1447</v>
      </c>
      <c r="AG21" s="76">
        <f t="shared" si="6"/>
        <v>188</v>
      </c>
      <c r="AH21" s="29">
        <f t="shared" si="7"/>
        <v>1305</v>
      </c>
      <c r="AI21" s="25">
        <v>147</v>
      </c>
      <c r="AJ21" s="25">
        <v>85</v>
      </c>
      <c r="AK21" s="25">
        <v>28</v>
      </c>
      <c r="AL21" s="25">
        <v>1297</v>
      </c>
      <c r="AM21" s="72">
        <f t="shared" si="8"/>
        <v>8</v>
      </c>
      <c r="AN21" s="75">
        <f t="shared" si="9"/>
        <v>4.2553191489361701</v>
      </c>
      <c r="AO21" s="25">
        <v>3062</v>
      </c>
      <c r="AP21" s="26">
        <f t="shared" si="10"/>
        <v>2354</v>
      </c>
      <c r="AQ21" s="25">
        <v>528</v>
      </c>
      <c r="AR21" s="25">
        <v>11</v>
      </c>
      <c r="AS21" s="25">
        <v>249</v>
      </c>
      <c r="AT21" s="25">
        <v>0</v>
      </c>
      <c r="AU21" s="25">
        <v>2246</v>
      </c>
      <c r="AV21" s="25">
        <v>1</v>
      </c>
      <c r="AW21" s="25">
        <v>1444</v>
      </c>
      <c r="AX21" s="25">
        <v>0</v>
      </c>
      <c r="AY21" s="89">
        <v>1766</v>
      </c>
      <c r="AZ21" s="72">
        <f t="shared" si="11"/>
        <v>588</v>
      </c>
      <c r="BA21" s="26">
        <f t="shared" si="12"/>
        <v>1693</v>
      </c>
      <c r="BB21" s="25">
        <v>246</v>
      </c>
      <c r="BC21" s="25">
        <v>162</v>
      </c>
      <c r="BD21" s="25">
        <v>6</v>
      </c>
      <c r="BE21" s="25">
        <v>1651</v>
      </c>
      <c r="BF21" s="72">
        <f t="shared" si="13"/>
        <v>42</v>
      </c>
      <c r="BG21" s="75">
        <f t="shared" si="14"/>
        <v>7.1428571428571423</v>
      </c>
      <c r="BH21" s="25">
        <v>1808</v>
      </c>
      <c r="BI21" s="26">
        <f t="shared" si="15"/>
        <v>1548</v>
      </c>
      <c r="BJ21" s="25">
        <v>143</v>
      </c>
      <c r="BK21" s="25">
        <v>4</v>
      </c>
      <c r="BL21" s="25">
        <v>155</v>
      </c>
      <c r="BM21" s="25">
        <v>0</v>
      </c>
      <c r="BN21" s="25">
        <v>1467</v>
      </c>
      <c r="BO21" s="25">
        <v>0</v>
      </c>
      <c r="BP21" s="25">
        <v>1017</v>
      </c>
      <c r="BQ21" s="25">
        <v>1</v>
      </c>
      <c r="BR21" s="82">
        <v>1356</v>
      </c>
      <c r="BS21" s="72">
        <f t="shared" si="16"/>
        <v>192</v>
      </c>
      <c r="BT21" s="26">
        <f t="shared" si="17"/>
        <v>1173</v>
      </c>
      <c r="BU21" s="25">
        <v>116</v>
      </c>
      <c r="BV21" s="25">
        <v>100</v>
      </c>
      <c r="BW21" s="25">
        <v>13</v>
      </c>
      <c r="BX21" s="25">
        <v>1154</v>
      </c>
      <c r="BY21" s="72">
        <f t="shared" si="18"/>
        <v>19</v>
      </c>
      <c r="BZ21" s="75">
        <f t="shared" si="19"/>
        <v>9.8958333333333321</v>
      </c>
      <c r="CA21" s="25">
        <v>16891</v>
      </c>
      <c r="CB21" s="26">
        <f t="shared" si="20"/>
        <v>11376</v>
      </c>
      <c r="CC21" s="25">
        <v>3239</v>
      </c>
      <c r="CD21" s="25">
        <v>417</v>
      </c>
      <c r="CE21" s="25">
        <v>0</v>
      </c>
      <c r="CF21" s="25">
        <v>0</v>
      </c>
      <c r="CG21" s="25">
        <v>13124</v>
      </c>
      <c r="CH21" s="25">
        <v>499</v>
      </c>
      <c r="CI21" s="25">
        <v>4494</v>
      </c>
      <c r="CJ21" s="25">
        <v>248</v>
      </c>
      <c r="CK21" s="25">
        <v>9644</v>
      </c>
      <c r="CL21" s="72">
        <f t="shared" si="21"/>
        <v>1732</v>
      </c>
      <c r="CM21" s="26">
        <f t="shared" si="22"/>
        <v>4742</v>
      </c>
      <c r="CN21" s="25">
        <v>3762</v>
      </c>
      <c r="CO21" s="25">
        <v>846</v>
      </c>
      <c r="CP21" s="25">
        <v>514</v>
      </c>
      <c r="CQ21" s="25">
        <v>4730</v>
      </c>
      <c r="CR21" s="72">
        <f t="shared" si="23"/>
        <v>12</v>
      </c>
      <c r="CS21" s="75">
        <f t="shared" si="24"/>
        <v>0.69284064665127021</v>
      </c>
      <c r="CT21" s="25">
        <v>7176</v>
      </c>
      <c r="CU21" s="26">
        <f t="shared" si="25"/>
        <v>6937</v>
      </c>
      <c r="CV21" s="25">
        <v>81</v>
      </c>
      <c r="CW21" s="25">
        <v>0</v>
      </c>
      <c r="CX21" s="25">
        <v>0</v>
      </c>
      <c r="CY21" s="25">
        <v>0</v>
      </c>
      <c r="CZ21" s="25">
        <v>7094</v>
      </c>
      <c r="DA21" s="25">
        <v>0</v>
      </c>
      <c r="DB21" s="25">
        <v>580</v>
      </c>
      <c r="DC21" s="25">
        <v>5057</v>
      </c>
      <c r="DD21" s="86">
        <v>3822</v>
      </c>
      <c r="DE21" s="72">
        <f t="shared" si="26"/>
        <v>3115</v>
      </c>
      <c r="DF21" s="26">
        <f t="shared" si="27"/>
        <v>5637</v>
      </c>
      <c r="DG21" s="25">
        <v>44</v>
      </c>
      <c r="DH21" s="25">
        <v>138</v>
      </c>
      <c r="DI21" s="25">
        <v>20</v>
      </c>
      <c r="DJ21" s="25">
        <v>3811</v>
      </c>
      <c r="DK21" s="72">
        <f t="shared" si="28"/>
        <v>1826</v>
      </c>
      <c r="DL21" s="75">
        <f t="shared" si="29"/>
        <v>58.619582664526483</v>
      </c>
      <c r="DM21" s="25">
        <v>1570</v>
      </c>
      <c r="DN21" s="26">
        <f t="shared" si="30"/>
        <v>1539</v>
      </c>
      <c r="DO21" s="25">
        <v>5</v>
      </c>
      <c r="DP21" s="25">
        <v>0</v>
      </c>
      <c r="DQ21" s="25">
        <v>0</v>
      </c>
      <c r="DR21" s="25">
        <v>0</v>
      </c>
      <c r="DS21" s="25">
        <v>1564</v>
      </c>
      <c r="DT21" s="25">
        <v>0</v>
      </c>
      <c r="DU21" s="25">
        <v>657</v>
      </c>
      <c r="DV21" s="25">
        <v>52</v>
      </c>
      <c r="DW21" s="80">
        <v>683</v>
      </c>
      <c r="DX21" s="72">
        <f t="shared" si="31"/>
        <v>856</v>
      </c>
      <c r="DY21" s="26">
        <f t="shared" si="32"/>
        <v>709</v>
      </c>
      <c r="DZ21" s="25">
        <v>9</v>
      </c>
      <c r="EA21" s="25">
        <v>23</v>
      </c>
      <c r="EB21" s="25">
        <v>3</v>
      </c>
      <c r="EC21" s="25">
        <v>682</v>
      </c>
      <c r="ED21" s="72">
        <f t="shared" si="33"/>
        <v>27</v>
      </c>
      <c r="EE21" s="75">
        <f t="shared" si="34"/>
        <v>3.1542056074766354</v>
      </c>
      <c r="EF21" s="25">
        <v>11774</v>
      </c>
      <c r="EG21" s="26">
        <f t="shared" si="35"/>
        <v>10585</v>
      </c>
      <c r="EH21" s="25">
        <v>540</v>
      </c>
      <c r="EI21" s="25">
        <v>30</v>
      </c>
      <c r="EJ21" s="25">
        <v>129</v>
      </c>
      <c r="EK21" s="25">
        <v>1</v>
      </c>
      <c r="EL21" s="25">
        <v>11039</v>
      </c>
      <c r="EM21" s="25">
        <v>1</v>
      </c>
      <c r="EN21" s="25">
        <v>8349</v>
      </c>
      <c r="EO21" s="25">
        <v>182</v>
      </c>
      <c r="EP21" s="86">
        <v>8811</v>
      </c>
      <c r="EQ21" s="72">
        <f t="shared" si="36"/>
        <v>1774</v>
      </c>
      <c r="ER21" s="26">
        <f t="shared" si="37"/>
        <v>8661</v>
      </c>
      <c r="ES21" s="25">
        <v>438</v>
      </c>
      <c r="ET21" s="25">
        <v>491</v>
      </c>
      <c r="EU21" s="25">
        <v>127</v>
      </c>
      <c r="EV21" s="25">
        <v>8346</v>
      </c>
      <c r="EW21" s="72">
        <f t="shared" si="38"/>
        <v>315</v>
      </c>
      <c r="EX21" s="75">
        <f t="shared" si="39"/>
        <v>17.756482525366405</v>
      </c>
      <c r="EY21" s="17">
        <v>53951</v>
      </c>
      <c r="EZ21" s="10">
        <v>5544</v>
      </c>
      <c r="FA21" s="10">
        <v>576</v>
      </c>
      <c r="FB21" s="10">
        <v>787</v>
      </c>
      <c r="FC21" s="10">
        <v>2</v>
      </c>
      <c r="FD21" s="10">
        <v>45810</v>
      </c>
      <c r="FE21" s="10">
        <v>501</v>
      </c>
      <c r="FF21" s="10">
        <v>22410</v>
      </c>
      <c r="FG21" s="10">
        <v>5721</v>
      </c>
      <c r="FH21" s="10">
        <v>5718</v>
      </c>
      <c r="FI21" s="10">
        <v>2623</v>
      </c>
      <c r="FJ21" s="10">
        <v>933</v>
      </c>
      <c r="FK21" s="10">
        <v>60.4</v>
      </c>
      <c r="FL21" s="10">
        <v>90.3</v>
      </c>
      <c r="FM21" s="11">
        <v>65.900000000000006</v>
      </c>
      <c r="FN21" s="2"/>
    </row>
    <row r="22" spans="1:170" ht="17.25" customHeight="1" x14ac:dyDescent="0.25">
      <c r="A22" s="24" t="s">
        <v>166</v>
      </c>
      <c r="B22" s="25">
        <v>8397</v>
      </c>
      <c r="C22" s="26">
        <f t="shared" si="0"/>
        <v>7384</v>
      </c>
      <c r="D22" s="25">
        <v>229</v>
      </c>
      <c r="E22" s="25">
        <v>50</v>
      </c>
      <c r="F22" s="25">
        <v>140</v>
      </c>
      <c r="G22" s="25">
        <v>0</v>
      </c>
      <c r="H22" s="25">
        <v>7090</v>
      </c>
      <c r="I22" s="25">
        <v>69</v>
      </c>
      <c r="J22" s="25">
        <v>4264</v>
      </c>
      <c r="K22" s="25">
        <v>19</v>
      </c>
      <c r="L22" s="82">
        <v>6307</v>
      </c>
      <c r="M22" s="72">
        <f t="shared" si="1"/>
        <v>1077</v>
      </c>
      <c r="N22" s="26">
        <f t="shared" si="2"/>
        <v>4423</v>
      </c>
      <c r="O22" s="25">
        <v>1240</v>
      </c>
      <c r="P22" s="25">
        <v>446</v>
      </c>
      <c r="Q22" s="25">
        <v>219</v>
      </c>
      <c r="R22" s="25">
        <v>4382</v>
      </c>
      <c r="S22" s="72">
        <f t="shared" si="3"/>
        <v>41</v>
      </c>
      <c r="T22" s="75">
        <f t="shared" si="4"/>
        <v>3.8068709377901575</v>
      </c>
      <c r="U22" s="25">
        <v>1184</v>
      </c>
      <c r="V22" s="26">
        <f t="shared" si="5"/>
        <v>896</v>
      </c>
      <c r="W22" s="25">
        <v>246</v>
      </c>
      <c r="X22" s="25">
        <v>2</v>
      </c>
      <c r="Y22" s="25">
        <v>306</v>
      </c>
      <c r="Z22" s="25">
        <v>0</v>
      </c>
      <c r="AA22" s="25">
        <v>598</v>
      </c>
      <c r="AB22" s="25">
        <v>22</v>
      </c>
      <c r="AC22" s="25">
        <v>426</v>
      </c>
      <c r="AD22" s="27">
        <v>0</v>
      </c>
      <c r="AE22" s="28"/>
      <c r="AF22" s="86">
        <v>777</v>
      </c>
      <c r="AG22" s="76">
        <f t="shared" si="6"/>
        <v>119</v>
      </c>
      <c r="AH22" s="29">
        <f t="shared" si="7"/>
        <v>732</v>
      </c>
      <c r="AI22" s="25">
        <v>73</v>
      </c>
      <c r="AJ22" s="25">
        <v>8</v>
      </c>
      <c r="AK22" s="25">
        <v>10</v>
      </c>
      <c r="AL22" s="25">
        <v>690</v>
      </c>
      <c r="AM22" s="72">
        <f t="shared" si="8"/>
        <v>42</v>
      </c>
      <c r="AN22" s="75">
        <f t="shared" si="9"/>
        <v>35.294117647058826</v>
      </c>
      <c r="AO22" s="25">
        <v>2205</v>
      </c>
      <c r="AP22" s="26">
        <f t="shared" si="10"/>
        <v>1833</v>
      </c>
      <c r="AQ22" s="25">
        <v>323</v>
      </c>
      <c r="AR22" s="25">
        <v>2</v>
      </c>
      <c r="AS22" s="25">
        <v>517</v>
      </c>
      <c r="AT22" s="25">
        <v>0</v>
      </c>
      <c r="AU22" s="25">
        <v>1341</v>
      </c>
      <c r="AV22" s="25">
        <v>37</v>
      </c>
      <c r="AW22" s="25">
        <v>1017</v>
      </c>
      <c r="AX22" s="25">
        <v>0</v>
      </c>
      <c r="AY22" s="89">
        <v>1646</v>
      </c>
      <c r="AZ22" s="72">
        <f t="shared" si="11"/>
        <v>187</v>
      </c>
      <c r="BA22" s="26">
        <f t="shared" si="12"/>
        <v>1534</v>
      </c>
      <c r="BB22" s="25">
        <v>109</v>
      </c>
      <c r="BC22" s="25">
        <v>7</v>
      </c>
      <c r="BD22" s="25">
        <v>3</v>
      </c>
      <c r="BE22" s="25">
        <v>1487</v>
      </c>
      <c r="BF22" s="72">
        <f t="shared" si="13"/>
        <v>47</v>
      </c>
      <c r="BG22" s="75">
        <f t="shared" si="14"/>
        <v>25.133689839572192</v>
      </c>
      <c r="BH22" s="25">
        <v>1589</v>
      </c>
      <c r="BI22" s="26">
        <f t="shared" si="15"/>
        <v>1439</v>
      </c>
      <c r="BJ22" s="25">
        <v>61</v>
      </c>
      <c r="BK22" s="25">
        <v>3</v>
      </c>
      <c r="BL22" s="25">
        <v>521</v>
      </c>
      <c r="BM22" s="25">
        <v>0</v>
      </c>
      <c r="BN22" s="25">
        <v>884</v>
      </c>
      <c r="BO22" s="25">
        <v>65</v>
      </c>
      <c r="BP22" s="25">
        <v>664</v>
      </c>
      <c r="BQ22" s="25">
        <v>0</v>
      </c>
      <c r="BR22" s="82">
        <v>1276</v>
      </c>
      <c r="BS22" s="72">
        <f t="shared" si="16"/>
        <v>163</v>
      </c>
      <c r="BT22" s="26">
        <f t="shared" si="17"/>
        <v>1185</v>
      </c>
      <c r="BU22" s="25">
        <v>167</v>
      </c>
      <c r="BV22" s="25">
        <v>15</v>
      </c>
      <c r="BW22" s="25">
        <v>6</v>
      </c>
      <c r="BX22" s="25">
        <v>1163</v>
      </c>
      <c r="BY22" s="72">
        <f t="shared" si="18"/>
        <v>22</v>
      </c>
      <c r="BZ22" s="75">
        <f t="shared" si="19"/>
        <v>13.496932515337424</v>
      </c>
      <c r="CA22" s="25">
        <v>11872</v>
      </c>
      <c r="CB22" s="26">
        <f t="shared" si="20"/>
        <v>9493</v>
      </c>
      <c r="CC22" s="25">
        <v>87</v>
      </c>
      <c r="CD22" s="25">
        <v>282</v>
      </c>
      <c r="CE22" s="25">
        <v>4</v>
      </c>
      <c r="CF22" s="25">
        <v>0</v>
      </c>
      <c r="CG22" s="25">
        <v>9677</v>
      </c>
      <c r="CH22" s="25">
        <v>1023</v>
      </c>
      <c r="CI22" s="25">
        <v>4764</v>
      </c>
      <c r="CJ22" s="25">
        <v>54</v>
      </c>
      <c r="CK22" s="25">
        <v>5602</v>
      </c>
      <c r="CL22" s="72">
        <f t="shared" si="21"/>
        <v>3891</v>
      </c>
      <c r="CM22" s="26">
        <f t="shared" si="22"/>
        <v>4822</v>
      </c>
      <c r="CN22" s="25">
        <v>1498</v>
      </c>
      <c r="CO22" s="25">
        <v>155</v>
      </c>
      <c r="CP22" s="25">
        <v>832</v>
      </c>
      <c r="CQ22" s="25">
        <v>4778</v>
      </c>
      <c r="CR22" s="72">
        <f t="shared" si="23"/>
        <v>44</v>
      </c>
      <c r="CS22" s="75">
        <f t="shared" si="24"/>
        <v>1.1308147005911076</v>
      </c>
      <c r="CT22" s="25">
        <v>4205</v>
      </c>
      <c r="CU22" s="26">
        <f t="shared" si="25"/>
        <v>4095</v>
      </c>
      <c r="CV22" s="25">
        <v>23</v>
      </c>
      <c r="CW22" s="25">
        <v>0</v>
      </c>
      <c r="CX22" s="25">
        <v>0</v>
      </c>
      <c r="CY22" s="25">
        <v>0</v>
      </c>
      <c r="CZ22" s="25">
        <v>4181</v>
      </c>
      <c r="DA22" s="25">
        <v>0</v>
      </c>
      <c r="DB22" s="25">
        <v>4</v>
      </c>
      <c r="DC22" s="25">
        <v>3539</v>
      </c>
      <c r="DD22" s="87">
        <v>2228</v>
      </c>
      <c r="DE22" s="72">
        <f t="shared" si="26"/>
        <v>1867</v>
      </c>
      <c r="DF22" s="26">
        <f t="shared" si="27"/>
        <v>3543</v>
      </c>
      <c r="DG22" s="25">
        <v>42</v>
      </c>
      <c r="DH22" s="25">
        <v>81</v>
      </c>
      <c r="DI22" s="25">
        <v>6</v>
      </c>
      <c r="DJ22" s="25">
        <v>2128</v>
      </c>
      <c r="DK22" s="72">
        <f t="shared" si="28"/>
        <v>1415</v>
      </c>
      <c r="DL22" s="75">
        <f t="shared" si="29"/>
        <v>75.790037493304766</v>
      </c>
      <c r="DM22" s="25">
        <v>928</v>
      </c>
      <c r="DN22" s="26">
        <f t="shared" si="30"/>
        <v>913</v>
      </c>
      <c r="DO22" s="25">
        <v>3</v>
      </c>
      <c r="DP22" s="25">
        <v>0</v>
      </c>
      <c r="DQ22" s="25">
        <v>0</v>
      </c>
      <c r="DR22" s="25">
        <v>0</v>
      </c>
      <c r="DS22" s="25">
        <v>889</v>
      </c>
      <c r="DT22" s="25">
        <v>0</v>
      </c>
      <c r="DU22" s="25">
        <v>259</v>
      </c>
      <c r="DV22" s="25">
        <v>119</v>
      </c>
      <c r="DW22" s="85">
        <v>410</v>
      </c>
      <c r="DX22" s="72">
        <f t="shared" si="31"/>
        <v>503</v>
      </c>
      <c r="DY22" s="26">
        <f t="shared" si="32"/>
        <v>378</v>
      </c>
      <c r="DZ22" s="25">
        <v>0</v>
      </c>
      <c r="EA22" s="25">
        <v>10</v>
      </c>
      <c r="EB22" s="25">
        <v>2</v>
      </c>
      <c r="EC22" s="25">
        <v>366</v>
      </c>
      <c r="ED22" s="72">
        <f t="shared" si="33"/>
        <v>12</v>
      </c>
      <c r="EE22" s="75">
        <f t="shared" si="34"/>
        <v>2.3856858846918487</v>
      </c>
      <c r="EF22" s="25">
        <v>16717</v>
      </c>
      <c r="EG22" s="26">
        <f t="shared" si="35"/>
        <v>15192</v>
      </c>
      <c r="EH22" s="25">
        <v>564</v>
      </c>
      <c r="EI22" s="25">
        <v>44</v>
      </c>
      <c r="EJ22" s="25">
        <v>1381</v>
      </c>
      <c r="EK22" s="25">
        <v>274</v>
      </c>
      <c r="EL22" s="25">
        <v>14170</v>
      </c>
      <c r="EM22" s="25">
        <v>623</v>
      </c>
      <c r="EN22" s="25">
        <v>10476</v>
      </c>
      <c r="EO22" s="25">
        <v>959</v>
      </c>
      <c r="EP22" s="86">
        <v>13899</v>
      </c>
      <c r="EQ22" s="72">
        <f t="shared" si="36"/>
        <v>1293</v>
      </c>
      <c r="ER22" s="26">
        <f t="shared" si="37"/>
        <v>13090</v>
      </c>
      <c r="ES22" s="25">
        <v>1724</v>
      </c>
      <c r="ET22" s="25">
        <v>164</v>
      </c>
      <c r="EU22" s="25">
        <v>130</v>
      </c>
      <c r="EV22" s="25">
        <v>12669</v>
      </c>
      <c r="EW22" s="72">
        <f t="shared" si="38"/>
        <v>421</v>
      </c>
      <c r="EX22" s="75">
        <f t="shared" si="39"/>
        <v>32.559938128383607</v>
      </c>
      <c r="EY22" s="17">
        <v>47097</v>
      </c>
      <c r="EZ22" s="10">
        <v>1536</v>
      </c>
      <c r="FA22" s="10">
        <v>383</v>
      </c>
      <c r="FB22" s="10">
        <v>2869</v>
      </c>
      <c r="FC22" s="10">
        <v>274</v>
      </c>
      <c r="FD22" s="10">
        <v>38830</v>
      </c>
      <c r="FE22" s="10">
        <v>1839</v>
      </c>
      <c r="FF22" s="10">
        <v>21874</v>
      </c>
      <c r="FG22" s="10">
        <v>4690</v>
      </c>
      <c r="FH22" s="10">
        <v>4853</v>
      </c>
      <c r="FI22" s="10">
        <v>886</v>
      </c>
      <c r="FJ22" s="10">
        <v>1208</v>
      </c>
      <c r="FK22" s="10">
        <v>67.3</v>
      </c>
      <c r="FL22" s="10">
        <v>85.5</v>
      </c>
      <c r="FM22" s="11">
        <v>73.599999999999994</v>
      </c>
      <c r="FN22" s="2"/>
    </row>
    <row r="23" spans="1:170" ht="17.25" customHeight="1" x14ac:dyDescent="0.25">
      <c r="A23" s="24" t="s">
        <v>167</v>
      </c>
      <c r="B23" s="25">
        <v>12411</v>
      </c>
      <c r="C23" s="26">
        <f t="shared" si="0"/>
        <v>10641</v>
      </c>
      <c r="D23" s="25">
        <v>652</v>
      </c>
      <c r="E23" s="25">
        <v>222</v>
      </c>
      <c r="F23" s="25">
        <v>25</v>
      </c>
      <c r="G23" s="25">
        <v>0</v>
      </c>
      <c r="H23" s="25">
        <v>9374</v>
      </c>
      <c r="I23" s="25">
        <v>401</v>
      </c>
      <c r="J23" s="25">
        <v>6760</v>
      </c>
      <c r="K23" s="25">
        <v>55</v>
      </c>
      <c r="L23" s="83">
        <v>8970</v>
      </c>
      <c r="M23" s="72">
        <f t="shared" si="1"/>
        <v>1671</v>
      </c>
      <c r="N23" s="26">
        <f t="shared" si="2"/>
        <v>6840</v>
      </c>
      <c r="O23" s="25">
        <v>1376</v>
      </c>
      <c r="P23" s="25">
        <v>263</v>
      </c>
      <c r="Q23" s="25">
        <v>232</v>
      </c>
      <c r="R23" s="25">
        <v>6795</v>
      </c>
      <c r="S23" s="72">
        <f t="shared" si="3"/>
        <v>45</v>
      </c>
      <c r="T23" s="75">
        <f t="shared" si="4"/>
        <v>2.6929982046678633</v>
      </c>
      <c r="U23" s="25">
        <v>2647</v>
      </c>
      <c r="V23" s="26">
        <f t="shared" si="5"/>
        <v>2326</v>
      </c>
      <c r="W23" s="25">
        <v>194</v>
      </c>
      <c r="X23" s="25">
        <v>25</v>
      </c>
      <c r="Y23" s="25">
        <v>586</v>
      </c>
      <c r="Z23" s="25">
        <v>0</v>
      </c>
      <c r="AA23" s="25">
        <v>1383</v>
      </c>
      <c r="AB23" s="25">
        <v>84</v>
      </c>
      <c r="AC23" s="25">
        <v>1096</v>
      </c>
      <c r="AD23" s="27">
        <v>0</v>
      </c>
      <c r="AE23" s="28"/>
      <c r="AF23" s="88">
        <v>1893</v>
      </c>
      <c r="AG23" s="76">
        <f t="shared" si="6"/>
        <v>433</v>
      </c>
      <c r="AH23" s="29">
        <f t="shared" si="7"/>
        <v>1682</v>
      </c>
      <c r="AI23" s="25">
        <v>141</v>
      </c>
      <c r="AJ23" s="25">
        <v>17</v>
      </c>
      <c r="AK23" s="25">
        <v>1</v>
      </c>
      <c r="AL23" s="25">
        <v>1624</v>
      </c>
      <c r="AM23" s="72">
        <f t="shared" si="8"/>
        <v>58</v>
      </c>
      <c r="AN23" s="75">
        <f t="shared" si="9"/>
        <v>13.394919168591224</v>
      </c>
      <c r="AO23" s="25">
        <v>5757</v>
      </c>
      <c r="AP23" s="26">
        <f t="shared" si="10"/>
        <v>4697</v>
      </c>
      <c r="AQ23" s="25">
        <v>754</v>
      </c>
      <c r="AR23" s="25">
        <v>75</v>
      </c>
      <c r="AS23" s="25">
        <v>235</v>
      </c>
      <c r="AT23" s="25">
        <v>0</v>
      </c>
      <c r="AU23" s="25">
        <v>4049</v>
      </c>
      <c r="AV23" s="25">
        <v>121</v>
      </c>
      <c r="AW23" s="25">
        <v>3139</v>
      </c>
      <c r="AX23" s="25">
        <v>0</v>
      </c>
      <c r="AY23" s="90">
        <v>3915</v>
      </c>
      <c r="AZ23" s="72">
        <f t="shared" si="11"/>
        <v>782</v>
      </c>
      <c r="BA23" s="26">
        <f t="shared" si="12"/>
        <v>3374</v>
      </c>
      <c r="BB23" s="25">
        <v>361</v>
      </c>
      <c r="BC23" s="25">
        <v>79</v>
      </c>
      <c r="BD23" s="25">
        <v>31</v>
      </c>
      <c r="BE23" s="25">
        <v>3234</v>
      </c>
      <c r="BF23" s="72">
        <f t="shared" si="13"/>
        <v>140</v>
      </c>
      <c r="BG23" s="75">
        <f t="shared" si="14"/>
        <v>17.902813299232736</v>
      </c>
      <c r="BH23" s="25">
        <v>3898</v>
      </c>
      <c r="BI23" s="26">
        <f t="shared" si="15"/>
        <v>3489</v>
      </c>
      <c r="BJ23" s="25">
        <v>254</v>
      </c>
      <c r="BK23" s="25">
        <v>38</v>
      </c>
      <c r="BL23" s="25">
        <v>418</v>
      </c>
      <c r="BM23" s="25">
        <v>0</v>
      </c>
      <c r="BN23" s="25">
        <v>2904</v>
      </c>
      <c r="BO23" s="25">
        <v>40</v>
      </c>
      <c r="BP23" s="25">
        <v>2280</v>
      </c>
      <c r="BQ23" s="25">
        <v>0</v>
      </c>
      <c r="BR23" s="83">
        <v>3003</v>
      </c>
      <c r="BS23" s="72">
        <f t="shared" si="16"/>
        <v>486</v>
      </c>
      <c r="BT23" s="26">
        <f t="shared" si="17"/>
        <v>2698</v>
      </c>
      <c r="BU23" s="25">
        <v>201</v>
      </c>
      <c r="BV23" s="25">
        <v>65</v>
      </c>
      <c r="BW23" s="25">
        <v>12</v>
      </c>
      <c r="BX23" s="25">
        <v>2602</v>
      </c>
      <c r="BY23" s="72">
        <f t="shared" si="18"/>
        <v>96</v>
      </c>
      <c r="BZ23" s="75">
        <f t="shared" si="19"/>
        <v>19.753086419753085</v>
      </c>
      <c r="CA23" s="25">
        <v>19005</v>
      </c>
      <c r="CB23" s="26">
        <f t="shared" si="20"/>
        <v>16434</v>
      </c>
      <c r="CC23" s="25">
        <v>742</v>
      </c>
      <c r="CD23" s="25">
        <v>530</v>
      </c>
      <c r="CE23" s="25">
        <v>21</v>
      </c>
      <c r="CF23" s="25">
        <v>1</v>
      </c>
      <c r="CG23" s="25">
        <v>15701</v>
      </c>
      <c r="CH23" s="25">
        <v>606</v>
      </c>
      <c r="CI23" s="25">
        <v>9846</v>
      </c>
      <c r="CJ23" s="25">
        <v>91</v>
      </c>
      <c r="CK23" s="25">
        <v>13710</v>
      </c>
      <c r="CL23" s="72">
        <f t="shared" si="21"/>
        <v>2724</v>
      </c>
      <c r="CM23" s="26">
        <f t="shared" si="22"/>
        <v>9959</v>
      </c>
      <c r="CN23" s="25">
        <v>2715</v>
      </c>
      <c r="CO23" s="25">
        <v>283</v>
      </c>
      <c r="CP23" s="25">
        <v>410</v>
      </c>
      <c r="CQ23" s="25">
        <v>9843</v>
      </c>
      <c r="CR23" s="72">
        <f t="shared" si="23"/>
        <v>116</v>
      </c>
      <c r="CS23" s="75">
        <f t="shared" si="24"/>
        <v>4.2584434654919239</v>
      </c>
      <c r="CT23" s="25">
        <v>7778</v>
      </c>
      <c r="CU23" s="26">
        <f t="shared" si="25"/>
        <v>6982</v>
      </c>
      <c r="CV23" s="25">
        <v>309</v>
      </c>
      <c r="CW23" s="25">
        <v>8</v>
      </c>
      <c r="CX23" s="25">
        <v>21</v>
      </c>
      <c r="CY23" s="25">
        <v>4</v>
      </c>
      <c r="CZ23" s="25">
        <v>7453</v>
      </c>
      <c r="DA23" s="25">
        <v>14</v>
      </c>
      <c r="DB23" s="25">
        <v>150</v>
      </c>
      <c r="DC23" s="25">
        <v>5633</v>
      </c>
      <c r="DD23" s="88">
        <v>4543</v>
      </c>
      <c r="DE23" s="72">
        <f t="shared" si="26"/>
        <v>2439</v>
      </c>
      <c r="DF23" s="26">
        <f t="shared" si="27"/>
        <v>5808</v>
      </c>
      <c r="DG23" s="25">
        <v>1428</v>
      </c>
      <c r="DH23" s="25">
        <v>436</v>
      </c>
      <c r="DI23" s="25">
        <v>29</v>
      </c>
      <c r="DJ23" s="25">
        <v>4351</v>
      </c>
      <c r="DK23" s="72">
        <f t="shared" si="28"/>
        <v>1457</v>
      </c>
      <c r="DL23" s="75">
        <f t="shared" si="29"/>
        <v>59.737597375973763</v>
      </c>
      <c r="DM23" s="25">
        <v>2042</v>
      </c>
      <c r="DN23" s="26">
        <f t="shared" si="30"/>
        <v>1839</v>
      </c>
      <c r="DO23" s="25">
        <v>70</v>
      </c>
      <c r="DP23" s="25">
        <v>2</v>
      </c>
      <c r="DQ23" s="25">
        <v>0</v>
      </c>
      <c r="DR23" s="25">
        <v>0</v>
      </c>
      <c r="DS23" s="25">
        <v>1969</v>
      </c>
      <c r="DT23" s="25">
        <v>20</v>
      </c>
      <c r="DU23" s="25">
        <v>535</v>
      </c>
      <c r="DV23" s="25">
        <v>456</v>
      </c>
      <c r="DW23" s="81">
        <v>792</v>
      </c>
      <c r="DX23" s="72">
        <f t="shared" si="31"/>
        <v>1047</v>
      </c>
      <c r="DY23" s="26">
        <f t="shared" si="32"/>
        <v>991</v>
      </c>
      <c r="DZ23" s="25">
        <v>195</v>
      </c>
      <c r="EA23" s="25">
        <v>109</v>
      </c>
      <c r="EB23" s="25">
        <v>2</v>
      </c>
      <c r="EC23" s="25">
        <v>465</v>
      </c>
      <c r="ED23" s="72">
        <f t="shared" si="33"/>
        <v>526</v>
      </c>
      <c r="EE23" s="75">
        <f t="shared" si="34"/>
        <v>50.238777459407835</v>
      </c>
      <c r="EF23" s="25">
        <v>30469</v>
      </c>
      <c r="EG23" s="26">
        <f t="shared" si="35"/>
        <v>28010</v>
      </c>
      <c r="EH23" s="25">
        <v>1406</v>
      </c>
      <c r="EI23" s="25">
        <v>203</v>
      </c>
      <c r="EJ23" s="25">
        <v>770</v>
      </c>
      <c r="EK23" s="25">
        <v>195</v>
      </c>
      <c r="EL23" s="25">
        <v>25238</v>
      </c>
      <c r="EM23" s="25">
        <v>69</v>
      </c>
      <c r="EN23" s="25">
        <v>19277</v>
      </c>
      <c r="EO23" s="25">
        <v>607</v>
      </c>
      <c r="EP23" s="88">
        <v>21685</v>
      </c>
      <c r="EQ23" s="72">
        <f t="shared" si="36"/>
        <v>6325</v>
      </c>
      <c r="ER23" s="26">
        <f t="shared" si="37"/>
        <v>20849</v>
      </c>
      <c r="ES23" s="25">
        <v>1042</v>
      </c>
      <c r="ET23" s="25">
        <v>421</v>
      </c>
      <c r="EU23" s="25">
        <v>360</v>
      </c>
      <c r="EV23" s="25">
        <v>20158</v>
      </c>
      <c r="EW23" s="72">
        <f t="shared" si="38"/>
        <v>691</v>
      </c>
      <c r="EX23" s="75">
        <f t="shared" si="39"/>
        <v>10.92490118577075</v>
      </c>
      <c r="EY23" s="17">
        <v>84007</v>
      </c>
      <c r="EZ23" s="10">
        <v>4381</v>
      </c>
      <c r="FA23" s="10">
        <v>1103</v>
      </c>
      <c r="FB23" s="10">
        <v>2076</v>
      </c>
      <c r="FC23" s="10">
        <v>200</v>
      </c>
      <c r="FD23" s="10">
        <v>68071</v>
      </c>
      <c r="FE23" s="10">
        <v>1355</v>
      </c>
      <c r="FF23" s="10">
        <v>43083</v>
      </c>
      <c r="FG23" s="10">
        <v>6842</v>
      </c>
      <c r="FH23" s="10">
        <v>7459</v>
      </c>
      <c r="FI23" s="10">
        <v>1673</v>
      </c>
      <c r="FJ23" s="10">
        <v>1077</v>
      </c>
      <c r="FK23" s="10">
        <v>66.400000000000006</v>
      </c>
      <c r="FL23" s="10">
        <v>84.5</v>
      </c>
      <c r="FM23" s="11">
        <v>76.8</v>
      </c>
      <c r="FN23" s="2"/>
    </row>
    <row r="24" spans="1:170" ht="19.5" customHeight="1" thickBot="1" x14ac:dyDescent="0.3">
      <c r="A24" s="34" t="s">
        <v>168</v>
      </c>
      <c r="B24" s="35">
        <v>114722</v>
      </c>
      <c r="C24" s="36">
        <f>SUM(C7:C23)</f>
        <v>91481</v>
      </c>
      <c r="D24" s="35">
        <v>8191</v>
      </c>
      <c r="E24" s="35">
        <v>2272</v>
      </c>
      <c r="F24" s="35">
        <v>4658</v>
      </c>
      <c r="G24" s="35">
        <v>126</v>
      </c>
      <c r="H24" s="35">
        <v>88192</v>
      </c>
      <c r="I24" s="35">
        <v>6057</v>
      </c>
      <c r="J24" s="35">
        <v>56126</v>
      </c>
      <c r="K24" s="35">
        <v>1531</v>
      </c>
      <c r="L24" s="35">
        <f>SUM(L7:L23)</f>
        <v>78586</v>
      </c>
      <c r="M24" s="73">
        <f>SUM(M7:M23)</f>
        <v>12895</v>
      </c>
      <c r="N24" s="36">
        <f>SUM(N7:N23)</f>
        <v>62441</v>
      </c>
      <c r="O24" s="35">
        <v>16395</v>
      </c>
      <c r="P24" s="35">
        <v>3613</v>
      </c>
      <c r="Q24" s="35">
        <v>3108</v>
      </c>
      <c r="R24" s="35">
        <f>SUM(R7:R23)</f>
        <v>61556</v>
      </c>
      <c r="S24" s="73">
        <f>SUM(S7:S23)</f>
        <v>885</v>
      </c>
      <c r="T24" s="75">
        <f t="shared" si="4"/>
        <v>6.8631252423419928</v>
      </c>
      <c r="U24" s="35">
        <v>19936</v>
      </c>
      <c r="V24" s="36">
        <f>SUM(V7:V23)</f>
        <v>16321</v>
      </c>
      <c r="W24" s="35">
        <v>2411</v>
      </c>
      <c r="X24" s="35">
        <v>209</v>
      </c>
      <c r="Y24" s="35">
        <v>3408</v>
      </c>
      <c r="Z24" s="35">
        <v>1</v>
      </c>
      <c r="AA24" s="35">
        <v>12565</v>
      </c>
      <c r="AB24" s="35">
        <v>583</v>
      </c>
      <c r="AC24" s="35">
        <v>9883</v>
      </c>
      <c r="AD24" s="151">
        <v>1</v>
      </c>
      <c r="AE24" s="152"/>
      <c r="AF24" s="74">
        <f>SUM(AF7:AF23)</f>
        <v>14210</v>
      </c>
      <c r="AG24" s="77">
        <f>SUM(AG7:AG23)</f>
        <v>2111</v>
      </c>
      <c r="AH24" s="38">
        <f>SUM(AH7:AH23)</f>
        <v>13298</v>
      </c>
      <c r="AI24" s="35">
        <v>1434</v>
      </c>
      <c r="AJ24" s="35">
        <v>302</v>
      </c>
      <c r="AK24" s="35">
        <v>110</v>
      </c>
      <c r="AL24" s="35">
        <f>SUM(AL7:AL23)</f>
        <v>12975</v>
      </c>
      <c r="AM24" s="73">
        <f>SUM(AM7:AM23)</f>
        <v>323</v>
      </c>
      <c r="AN24" s="75">
        <f t="shared" si="9"/>
        <v>15.300805305542397</v>
      </c>
      <c r="AO24" s="35">
        <v>41292</v>
      </c>
      <c r="AP24" s="36">
        <f>SUM(AP7:AP23)</f>
        <v>34248</v>
      </c>
      <c r="AQ24" s="35">
        <v>5171</v>
      </c>
      <c r="AR24" s="35">
        <v>444</v>
      </c>
      <c r="AS24" s="35">
        <v>5980</v>
      </c>
      <c r="AT24" s="35">
        <v>4</v>
      </c>
      <c r="AU24" s="35">
        <v>27885</v>
      </c>
      <c r="AV24" s="35">
        <v>698</v>
      </c>
      <c r="AW24" s="35">
        <v>21971</v>
      </c>
      <c r="AX24" s="35">
        <v>2</v>
      </c>
      <c r="AY24" s="35">
        <f>SUM(AY7:AY23)</f>
        <v>29990</v>
      </c>
      <c r="AZ24" s="73">
        <f>SUM(AZ7:AZ23)</f>
        <v>4258</v>
      </c>
      <c r="BA24" s="36">
        <f>SUM(BA7:BA23)</f>
        <v>27959</v>
      </c>
      <c r="BB24" s="35">
        <v>2239</v>
      </c>
      <c r="BC24" s="35">
        <v>513</v>
      </c>
      <c r="BD24" s="35">
        <v>218</v>
      </c>
      <c r="BE24" s="35">
        <f>SUM(BE7:BE23)</f>
        <v>27219</v>
      </c>
      <c r="BF24" s="73">
        <f>SUM(BF7:BF23)</f>
        <v>740</v>
      </c>
      <c r="BG24" s="75">
        <f t="shared" si="14"/>
        <v>17.379051197745422</v>
      </c>
      <c r="BH24" s="35">
        <v>24298</v>
      </c>
      <c r="BI24" s="36">
        <f>SUM(BI7:BI23)</f>
        <v>21016</v>
      </c>
      <c r="BJ24" s="35">
        <v>1749</v>
      </c>
      <c r="BK24" s="35">
        <v>134</v>
      </c>
      <c r="BL24" s="35">
        <v>3151</v>
      </c>
      <c r="BM24" s="35">
        <v>0</v>
      </c>
      <c r="BN24" s="35">
        <v>18227</v>
      </c>
      <c r="BO24" s="35">
        <v>689</v>
      </c>
      <c r="BP24" s="35">
        <v>13691</v>
      </c>
      <c r="BQ24" s="35">
        <v>1</v>
      </c>
      <c r="BR24" s="35">
        <f>SUM(BR7:BR23)</f>
        <v>18497</v>
      </c>
      <c r="BS24" s="73">
        <f>SUM(BS7:BS23)</f>
        <v>2519</v>
      </c>
      <c r="BT24" s="36">
        <f>SUM(BT7:BT23)</f>
        <v>16843</v>
      </c>
      <c r="BU24" s="35">
        <v>1956</v>
      </c>
      <c r="BV24" s="35">
        <v>570</v>
      </c>
      <c r="BW24" s="35">
        <v>140</v>
      </c>
      <c r="BX24" s="35">
        <f>SUM(BX7:BX23)</f>
        <v>16408</v>
      </c>
      <c r="BY24" s="73">
        <f>SUM(BY7:BY23)</f>
        <v>435</v>
      </c>
      <c r="BZ24" s="75">
        <f t="shared" si="19"/>
        <v>17.268757443429934</v>
      </c>
      <c r="CA24" s="35">
        <v>145705</v>
      </c>
      <c r="CB24" s="36">
        <f>SUM(CB7:CB23)</f>
        <v>103479</v>
      </c>
      <c r="CC24" s="35">
        <v>17439</v>
      </c>
      <c r="CD24" s="35">
        <v>2681</v>
      </c>
      <c r="CE24" s="35">
        <v>258</v>
      </c>
      <c r="CF24" s="35">
        <v>1</v>
      </c>
      <c r="CG24" s="35">
        <v>117955</v>
      </c>
      <c r="CH24" s="35">
        <v>12180</v>
      </c>
      <c r="CI24" s="35">
        <v>50739</v>
      </c>
      <c r="CJ24" s="35">
        <v>3720</v>
      </c>
      <c r="CK24" s="35">
        <f>SUM(CK7:CK23)</f>
        <v>78169</v>
      </c>
      <c r="CL24" s="73">
        <f>SUM(CL7:CL23)</f>
        <v>25310</v>
      </c>
      <c r="CM24" s="36">
        <f>SUM(CM7:CM23)</f>
        <v>54718</v>
      </c>
      <c r="CN24" s="35">
        <v>30947</v>
      </c>
      <c r="CO24" s="35">
        <v>5669</v>
      </c>
      <c r="CP24" s="35">
        <v>4257</v>
      </c>
      <c r="CQ24" s="35">
        <f>SUM(CQ7:CQ23)</f>
        <v>54507</v>
      </c>
      <c r="CR24" s="73">
        <f>SUM(CR7:CR23)</f>
        <v>211</v>
      </c>
      <c r="CS24" s="75">
        <f t="shared" si="24"/>
        <v>0.83366258395890946</v>
      </c>
      <c r="CT24" s="35">
        <v>70820</v>
      </c>
      <c r="CU24" s="36">
        <f>SUM(CU7:CU23)</f>
        <v>67464</v>
      </c>
      <c r="CV24" s="35">
        <v>1230</v>
      </c>
      <c r="CW24" s="35">
        <v>34</v>
      </c>
      <c r="CX24" s="35">
        <v>29</v>
      </c>
      <c r="CY24" s="35">
        <v>14</v>
      </c>
      <c r="CZ24" s="35">
        <v>69537</v>
      </c>
      <c r="DA24" s="35">
        <v>67</v>
      </c>
      <c r="DB24" s="35">
        <v>4577</v>
      </c>
      <c r="DC24" s="35">
        <v>52541</v>
      </c>
      <c r="DD24" s="35">
        <f>SUM(DD7:DD23)</f>
        <v>40278</v>
      </c>
      <c r="DE24" s="73">
        <f>SUM(DE7:DE23)</f>
        <v>27186</v>
      </c>
      <c r="DF24" s="36">
        <f>SUM(DF7:DF23)</f>
        <v>57161</v>
      </c>
      <c r="DG24" s="35">
        <v>4988</v>
      </c>
      <c r="DH24" s="35">
        <v>1783</v>
      </c>
      <c r="DI24" s="35">
        <v>242</v>
      </c>
      <c r="DJ24" s="35">
        <f>SUM(DJ7:DJ23)</f>
        <v>39336</v>
      </c>
      <c r="DK24" s="73">
        <f>SUM(DK7:DK23)</f>
        <v>17825</v>
      </c>
      <c r="DL24" s="75">
        <f t="shared" si="29"/>
        <v>65.566835871404393</v>
      </c>
      <c r="DM24" s="35">
        <v>15263</v>
      </c>
      <c r="DN24" s="36">
        <f>SUM(DN7:DN23)</f>
        <v>14605</v>
      </c>
      <c r="DO24" s="35">
        <v>175</v>
      </c>
      <c r="DP24" s="35">
        <v>4</v>
      </c>
      <c r="DQ24" s="35">
        <v>1</v>
      </c>
      <c r="DR24" s="35">
        <v>0</v>
      </c>
      <c r="DS24" s="35">
        <v>15008</v>
      </c>
      <c r="DT24" s="35">
        <v>123</v>
      </c>
      <c r="DU24" s="35">
        <v>4233</v>
      </c>
      <c r="DV24" s="35">
        <v>5004</v>
      </c>
      <c r="DW24" s="35">
        <f>SUM(DW7:DW23)</f>
        <v>6759</v>
      </c>
      <c r="DX24" s="73">
        <f>SUM(DX7:DX23)</f>
        <v>7846</v>
      </c>
      <c r="DY24" s="36">
        <f>SUM(DY7:DY23)</f>
        <v>9238</v>
      </c>
      <c r="DZ24" s="35">
        <v>677</v>
      </c>
      <c r="EA24" s="35">
        <v>342</v>
      </c>
      <c r="EB24" s="35">
        <v>14</v>
      </c>
      <c r="EC24" s="35">
        <f>SUM(EC7:EC23)</f>
        <v>6294</v>
      </c>
      <c r="ED24" s="73">
        <f>SUM(ED7:ED23)</f>
        <v>2944</v>
      </c>
      <c r="EE24" s="75">
        <f t="shared" si="34"/>
        <v>37.522304358908997</v>
      </c>
      <c r="EF24" s="35">
        <v>203790</v>
      </c>
      <c r="EG24" s="36">
        <f>SUM(EG7:EG23)</f>
        <v>190335</v>
      </c>
      <c r="EH24" s="35">
        <v>6433</v>
      </c>
      <c r="EI24" s="35">
        <v>903</v>
      </c>
      <c r="EJ24" s="35">
        <v>17516</v>
      </c>
      <c r="EK24" s="35">
        <v>2350</v>
      </c>
      <c r="EL24" s="35">
        <v>173047</v>
      </c>
      <c r="EM24" s="35">
        <v>1217</v>
      </c>
      <c r="EN24" s="35">
        <v>128505</v>
      </c>
      <c r="EO24" s="35">
        <v>9735</v>
      </c>
      <c r="EP24" s="35">
        <f>SUM(EP7:EP23)</f>
        <v>158165</v>
      </c>
      <c r="EQ24" s="73">
        <f>SUM(EQ7:EQ23)</f>
        <v>32170</v>
      </c>
      <c r="ER24" s="36">
        <f>SUM(ER7:ER23)</f>
        <v>158106</v>
      </c>
      <c r="ES24" s="35">
        <v>9525</v>
      </c>
      <c r="ET24" s="35">
        <v>3120</v>
      </c>
      <c r="EU24" s="35">
        <v>1782</v>
      </c>
      <c r="EV24" s="35">
        <f>SUM(EV7:EV23)</f>
        <v>151954</v>
      </c>
      <c r="EW24" s="73">
        <f>SUM(EW7:EW23)</f>
        <v>6152</v>
      </c>
      <c r="EX24" s="75">
        <f t="shared" si="39"/>
        <v>19.123406900839292</v>
      </c>
      <c r="EY24" s="19">
        <v>635826</v>
      </c>
      <c r="EZ24" s="14">
        <v>42799</v>
      </c>
      <c r="FA24" s="14">
        <v>6681</v>
      </c>
      <c r="FB24" s="14">
        <v>35001</v>
      </c>
      <c r="FC24" s="14">
        <v>2496</v>
      </c>
      <c r="FD24" s="14">
        <v>522416</v>
      </c>
      <c r="FE24" s="14">
        <v>21614</v>
      </c>
      <c r="FF24" s="14">
        <v>289725</v>
      </c>
      <c r="FG24" s="14">
        <v>72540</v>
      </c>
      <c r="FH24" s="14">
        <v>68161</v>
      </c>
      <c r="FI24" s="14">
        <v>15912</v>
      </c>
      <c r="FJ24" s="14">
        <v>9871</v>
      </c>
      <c r="FK24" s="15">
        <v>0.75689033010330253</v>
      </c>
      <c r="FL24" s="15">
        <v>0.81360662452363264</v>
      </c>
      <c r="FM24" s="16">
        <v>0.82644185033181783</v>
      </c>
      <c r="FN24" s="2"/>
    </row>
    <row r="25" spans="1:170" ht="21.75" customHeight="1" x14ac:dyDescent="0.25">
      <c r="A25" s="153">
        <v>44592.482604166493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  <c r="BM25" s="154"/>
      <c r="BN25" s="154"/>
      <c r="BO25" s="154"/>
      <c r="BP25" s="154"/>
      <c r="BQ25" s="154"/>
      <c r="BR25" s="154"/>
      <c r="BS25" s="154"/>
      <c r="BT25" s="154"/>
      <c r="BU25" s="154"/>
      <c r="BV25" s="154"/>
      <c r="BW25" s="154"/>
      <c r="BX25" s="154"/>
      <c r="BY25" s="154"/>
      <c r="BZ25" s="154"/>
      <c r="CA25" s="154"/>
      <c r="CB25" s="154"/>
      <c r="CC25" s="154"/>
      <c r="CD25" s="154"/>
      <c r="CE25" s="154"/>
      <c r="CF25" s="154"/>
      <c r="CG25" s="154"/>
      <c r="CH25" s="154"/>
      <c r="CI25" s="154"/>
      <c r="CJ25" s="154"/>
      <c r="CK25" s="154"/>
      <c r="CL25" s="154"/>
      <c r="CM25" s="154"/>
      <c r="CN25" s="154"/>
      <c r="CO25" s="154"/>
      <c r="CP25" s="154"/>
      <c r="CQ25" s="154"/>
      <c r="CR25" s="154"/>
      <c r="CS25" s="154"/>
      <c r="CT25" s="154"/>
      <c r="CU25" s="154"/>
      <c r="CV25" s="154"/>
      <c r="CW25" s="154"/>
      <c r="CX25" s="154"/>
      <c r="CY25" s="154"/>
      <c r="CZ25" s="154"/>
      <c r="DA25" s="154"/>
      <c r="DB25" s="154"/>
      <c r="DC25" s="154"/>
      <c r="DD25" s="154"/>
      <c r="DE25" s="154"/>
      <c r="DF25" s="154"/>
      <c r="DG25" s="154"/>
      <c r="DH25" s="154"/>
      <c r="DI25" s="154"/>
      <c r="DJ25" s="154"/>
      <c r="DK25" s="154"/>
      <c r="DL25" s="154"/>
      <c r="DM25" s="154"/>
      <c r="DN25" s="154"/>
      <c r="DO25" s="154"/>
      <c r="DP25" s="154"/>
      <c r="DQ25" s="154"/>
      <c r="DR25" s="154"/>
      <c r="DS25" s="154"/>
      <c r="DT25" s="154"/>
      <c r="DU25" s="154"/>
      <c r="DV25" s="154"/>
      <c r="DW25" s="154"/>
      <c r="DX25" s="154"/>
      <c r="DY25" s="154"/>
      <c r="DZ25" s="154"/>
      <c r="EA25" s="154"/>
      <c r="EB25" s="154"/>
      <c r="EC25" s="154"/>
      <c r="ED25" s="154"/>
      <c r="EE25" s="154"/>
      <c r="EF25" s="154"/>
      <c r="EG25" s="154"/>
      <c r="EH25" s="154"/>
      <c r="EI25" s="154"/>
      <c r="EJ25" s="154"/>
      <c r="EK25" s="154"/>
      <c r="EL25" s="154"/>
      <c r="EM25" s="154"/>
      <c r="EN25" s="154"/>
      <c r="EO25" s="154"/>
      <c r="EP25" s="154"/>
      <c r="EQ25" s="154"/>
      <c r="ER25" s="154"/>
      <c r="ES25" s="154"/>
      <c r="ET25" s="154"/>
      <c r="EU25" s="154"/>
      <c r="EV25" s="154"/>
      <c r="EW25" s="154"/>
      <c r="EX25" s="154"/>
      <c r="EY25" s="154"/>
      <c r="EZ25" s="154"/>
      <c r="FA25" s="154"/>
      <c r="FB25" s="154"/>
      <c r="FC25" s="154"/>
      <c r="FD25" s="154"/>
      <c r="FE25" s="154"/>
      <c r="FF25" s="154"/>
      <c r="FG25" s="154"/>
      <c r="FH25" s="154"/>
      <c r="FI25" s="154"/>
      <c r="FJ25" s="154"/>
      <c r="FK25" s="154"/>
      <c r="FL25" s="154"/>
      <c r="FM25" s="154"/>
      <c r="FN25" s="154"/>
    </row>
  </sheetData>
  <mergeCells count="60">
    <mergeCell ref="FF4:FJ4"/>
    <mergeCell ref="FK4:FM4"/>
    <mergeCell ref="AD24:AE24"/>
    <mergeCell ref="A25:FN25"/>
    <mergeCell ref="EL4:EM4"/>
    <mergeCell ref="EN4:EU4"/>
    <mergeCell ref="EY4:EY5"/>
    <mergeCell ref="EZ4:FA4"/>
    <mergeCell ref="FB4:FC4"/>
    <mergeCell ref="FD4:FE4"/>
    <mergeCell ref="DQ4:DR4"/>
    <mergeCell ref="DS4:DT4"/>
    <mergeCell ref="DU4:EB4"/>
    <mergeCell ref="EF4:EF5"/>
    <mergeCell ref="EH4:EI4"/>
    <mergeCell ref="EJ4:EK4"/>
    <mergeCell ref="DO4:DP4"/>
    <mergeCell ref="CA4:CA5"/>
    <mergeCell ref="CC4:CD4"/>
    <mergeCell ref="CE4:CF4"/>
    <mergeCell ref="CG4:CH4"/>
    <mergeCell ref="CI4:CP4"/>
    <mergeCell ref="CT4:CT5"/>
    <mergeCell ref="CV4:CW4"/>
    <mergeCell ref="CX4:CY4"/>
    <mergeCell ref="CZ4:DA4"/>
    <mergeCell ref="DB4:DI4"/>
    <mergeCell ref="DM4:DM5"/>
    <mergeCell ref="J4:Q4"/>
    <mergeCell ref="U4:U5"/>
    <mergeCell ref="W4:X4"/>
    <mergeCell ref="Y4:Z4"/>
    <mergeCell ref="BP4:BW4"/>
    <mergeCell ref="AA4:AB4"/>
    <mergeCell ref="AC4:AK4"/>
    <mergeCell ref="AO4:AO5"/>
    <mergeCell ref="AQ4:AR4"/>
    <mergeCell ref="AS4:AT4"/>
    <mergeCell ref="AU4:AV4"/>
    <mergeCell ref="AW4:BD4"/>
    <mergeCell ref="BH4:BH5"/>
    <mergeCell ref="BJ4:BK4"/>
    <mergeCell ref="BL4:BM4"/>
    <mergeCell ref="BN4:BO4"/>
    <mergeCell ref="A4:A5"/>
    <mergeCell ref="B4:B5"/>
    <mergeCell ref="D4:E4"/>
    <mergeCell ref="F4:G4"/>
    <mergeCell ref="H4:I4"/>
    <mergeCell ref="A1:FN1"/>
    <mergeCell ref="A2:FN2"/>
    <mergeCell ref="B3:T3"/>
    <mergeCell ref="U3:AN3"/>
    <mergeCell ref="AO3:BG3"/>
    <mergeCell ref="BH3:BZ3"/>
    <mergeCell ref="CA3:CS3"/>
    <mergeCell ref="CT3:DL3"/>
    <mergeCell ref="DM3:EE3"/>
    <mergeCell ref="EF3:EX3"/>
    <mergeCell ref="EY3:FM3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view="pageBreakPreview" topLeftCell="A4" zoomScale="70" zoomScaleNormal="100" zoomScaleSheetLayoutView="70" workbookViewId="0">
      <selection activeCell="E23" sqref="E23"/>
    </sheetView>
  </sheetViews>
  <sheetFormatPr defaultRowHeight="15" x14ac:dyDescent="0.25"/>
  <cols>
    <col min="1" max="1" width="20.5703125" customWidth="1"/>
    <col min="2" max="3" width="10.140625" customWidth="1"/>
    <col min="4" max="4" width="7.85546875" customWidth="1"/>
    <col min="5" max="5" width="10.28515625" customWidth="1"/>
    <col min="6" max="6" width="10.42578125" customWidth="1"/>
    <col min="7" max="7" width="7.7109375" customWidth="1"/>
    <col min="8" max="8" width="10.7109375" customWidth="1"/>
    <col min="9" max="9" width="11.42578125" customWidth="1"/>
    <col min="10" max="10" width="8" customWidth="1"/>
    <col min="11" max="12" width="10.28515625" customWidth="1"/>
    <col min="13" max="13" width="8.28515625" customWidth="1"/>
    <col min="14" max="14" width="10.7109375" customWidth="1"/>
    <col min="15" max="15" width="10.5703125" customWidth="1"/>
    <col min="16" max="16" width="8.28515625" customWidth="1"/>
    <col min="17" max="17" width="10.28515625" customWidth="1"/>
    <col min="18" max="18" width="10.42578125" customWidth="1"/>
    <col min="19" max="19" width="8.28515625" customWidth="1"/>
    <col min="22" max="22" width="8.28515625" customWidth="1"/>
    <col min="23" max="23" width="11.85546875" customWidth="1"/>
    <col min="24" max="24" width="11.7109375" customWidth="1"/>
    <col min="25" max="25" width="8" customWidth="1"/>
    <col min="26" max="26" width="12.85546875" customWidth="1"/>
    <col min="27" max="27" width="12.140625" customWidth="1"/>
    <col min="28" max="28" width="11" bestFit="1" customWidth="1"/>
  </cols>
  <sheetData>
    <row r="1" spans="1:28" ht="54" customHeight="1" x14ac:dyDescent="0.25">
      <c r="A1" s="179" t="s">
        <v>204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</row>
    <row r="2" spans="1:28" ht="58.5" customHeight="1" x14ac:dyDescent="0.25">
      <c r="A2" s="180" t="s">
        <v>174</v>
      </c>
      <c r="B2" s="175" t="s">
        <v>175</v>
      </c>
      <c r="C2" s="176"/>
      <c r="D2" s="177"/>
      <c r="E2" s="175" t="s">
        <v>176</v>
      </c>
      <c r="F2" s="176"/>
      <c r="G2" s="177"/>
      <c r="H2" s="175" t="s">
        <v>177</v>
      </c>
      <c r="I2" s="176"/>
      <c r="J2" s="177"/>
      <c r="K2" s="175" t="s">
        <v>203</v>
      </c>
      <c r="L2" s="176"/>
      <c r="M2" s="177"/>
      <c r="N2" s="175" t="s">
        <v>178</v>
      </c>
      <c r="O2" s="176"/>
      <c r="P2" s="177"/>
      <c r="Q2" s="175" t="s">
        <v>179</v>
      </c>
      <c r="R2" s="176"/>
      <c r="S2" s="177"/>
      <c r="T2" s="175" t="s">
        <v>180</v>
      </c>
      <c r="U2" s="176"/>
      <c r="V2" s="177"/>
      <c r="W2" s="175" t="s">
        <v>181</v>
      </c>
      <c r="X2" s="176"/>
      <c r="Y2" s="177"/>
      <c r="Z2" s="175" t="s">
        <v>182</v>
      </c>
      <c r="AA2" s="176"/>
      <c r="AB2" s="177"/>
    </row>
    <row r="3" spans="1:28" ht="39" x14ac:dyDescent="0.25">
      <c r="A3" s="181"/>
      <c r="B3" s="91" t="s">
        <v>183</v>
      </c>
      <c r="C3" s="91" t="s">
        <v>184</v>
      </c>
      <c r="D3" s="92" t="s">
        <v>185</v>
      </c>
      <c r="E3" s="91" t="s">
        <v>183</v>
      </c>
      <c r="F3" s="91" t="s">
        <v>184</v>
      </c>
      <c r="G3" s="93" t="s">
        <v>185</v>
      </c>
      <c r="H3" s="91" t="s">
        <v>183</v>
      </c>
      <c r="I3" s="91" t="s">
        <v>184</v>
      </c>
      <c r="J3" s="93" t="s">
        <v>185</v>
      </c>
      <c r="K3" s="91" t="s">
        <v>183</v>
      </c>
      <c r="L3" s="91" t="s">
        <v>184</v>
      </c>
      <c r="M3" s="93" t="s">
        <v>185</v>
      </c>
      <c r="N3" s="91" t="s">
        <v>183</v>
      </c>
      <c r="O3" s="91" t="s">
        <v>184</v>
      </c>
      <c r="P3" s="93" t="s">
        <v>185</v>
      </c>
      <c r="Q3" s="91" t="s">
        <v>183</v>
      </c>
      <c r="R3" s="91" t="s">
        <v>184</v>
      </c>
      <c r="S3" s="93" t="s">
        <v>185</v>
      </c>
      <c r="T3" s="91" t="s">
        <v>183</v>
      </c>
      <c r="U3" s="91" t="s">
        <v>184</v>
      </c>
      <c r="V3" s="93" t="s">
        <v>185</v>
      </c>
      <c r="W3" s="91" t="s">
        <v>183</v>
      </c>
      <c r="X3" s="91" t="s">
        <v>184</v>
      </c>
      <c r="Y3" s="93" t="s">
        <v>185</v>
      </c>
      <c r="Z3" s="94" t="s">
        <v>186</v>
      </c>
      <c r="AA3" s="94" t="s">
        <v>184</v>
      </c>
      <c r="AB3" s="95" t="s">
        <v>185</v>
      </c>
    </row>
    <row r="4" spans="1:28" ht="40.5" customHeight="1" x14ac:dyDescent="0.25">
      <c r="A4" s="101" t="s">
        <v>190</v>
      </c>
      <c r="B4" s="79">
        <v>3697</v>
      </c>
      <c r="C4" s="79">
        <v>1153</v>
      </c>
      <c r="D4" s="97">
        <f t="shared" ref="D4:D21" si="0">C4/B4*100</f>
        <v>31.187449283202596</v>
      </c>
      <c r="E4" s="79">
        <v>385</v>
      </c>
      <c r="F4" s="79">
        <v>236</v>
      </c>
      <c r="G4" s="97">
        <f>F4/E4*100</f>
        <v>61.298701298701296</v>
      </c>
      <c r="H4" s="79">
        <v>1151</v>
      </c>
      <c r="I4" s="79">
        <v>847</v>
      </c>
      <c r="J4" s="97">
        <f>I4/H4*100</f>
        <v>73.588184187662904</v>
      </c>
      <c r="K4" s="79">
        <v>592</v>
      </c>
      <c r="L4" s="79">
        <v>376</v>
      </c>
      <c r="M4" s="97">
        <f>L4/K4*100</f>
        <v>63.513513513513509</v>
      </c>
      <c r="N4" s="79">
        <v>2437</v>
      </c>
      <c r="O4" s="79">
        <v>591</v>
      </c>
      <c r="P4" s="97">
        <f>O4/N4*100</f>
        <v>24.251128436602379</v>
      </c>
      <c r="Q4" s="79">
        <v>2113</v>
      </c>
      <c r="R4" s="79">
        <v>2113</v>
      </c>
      <c r="S4" s="126">
        <f>R4/Q4*100</f>
        <v>100</v>
      </c>
      <c r="T4" s="79">
        <v>337</v>
      </c>
      <c r="U4" s="79">
        <v>309</v>
      </c>
      <c r="V4" s="97">
        <f>U4/T4*100</f>
        <v>91.691394658753708</v>
      </c>
      <c r="W4" s="79">
        <v>7247</v>
      </c>
      <c r="X4" s="79">
        <v>6600</v>
      </c>
      <c r="Y4" s="97">
        <f>X4/W4*100</f>
        <v>91.072167793569761</v>
      </c>
      <c r="Z4" s="102">
        <f>B4+E4+H4+K4+N4+Q4+T4+W4</f>
        <v>17959</v>
      </c>
      <c r="AA4" s="102">
        <f>C4+F4+I4+L4+O4+R4+U4+X4</f>
        <v>12225</v>
      </c>
      <c r="AB4" s="99">
        <f t="shared" ref="AB4:AB21" si="1">(AA4/Z4)*100</f>
        <v>68.071718915307088</v>
      </c>
    </row>
    <row r="5" spans="1:28" ht="40.5" customHeight="1" x14ac:dyDescent="0.25">
      <c r="A5" s="96" t="s">
        <v>187</v>
      </c>
      <c r="B5" s="78">
        <v>963</v>
      </c>
      <c r="C5" s="84">
        <v>452</v>
      </c>
      <c r="D5" s="97">
        <f t="shared" si="0"/>
        <v>46.93665628245067</v>
      </c>
      <c r="E5" s="78">
        <v>233</v>
      </c>
      <c r="F5" s="84">
        <v>186</v>
      </c>
      <c r="G5" s="97">
        <f t="shared" ref="G5:G20" si="2">F5/E5*100</f>
        <v>79.82832618025752</v>
      </c>
      <c r="H5" s="78">
        <v>449</v>
      </c>
      <c r="I5" s="84">
        <v>411</v>
      </c>
      <c r="J5" s="97">
        <f t="shared" ref="J5:J20" si="3">I5/H5*100</f>
        <v>91.536748329621375</v>
      </c>
      <c r="K5" s="78">
        <v>415</v>
      </c>
      <c r="L5" s="84">
        <v>338</v>
      </c>
      <c r="M5" s="97">
        <f t="shared" ref="M5:M20" si="4">L5/K5*100</f>
        <v>81.445783132530124</v>
      </c>
      <c r="N5" s="78">
        <v>2057</v>
      </c>
      <c r="O5" s="84">
        <v>585</v>
      </c>
      <c r="P5" s="97">
        <f t="shared" ref="P5:P20" si="5">O5/N5*100</f>
        <v>28.439474963539134</v>
      </c>
      <c r="Q5" s="78">
        <v>91</v>
      </c>
      <c r="R5" s="84">
        <v>91</v>
      </c>
      <c r="S5" s="126">
        <f t="shared" ref="S5:S20" si="6">R5/Q5*100</f>
        <v>100</v>
      </c>
      <c r="T5" s="78">
        <v>260</v>
      </c>
      <c r="U5" s="84">
        <v>201</v>
      </c>
      <c r="V5" s="97">
        <f t="shared" ref="V5:V20" si="7">U5/T5*100</f>
        <v>77.307692307692307</v>
      </c>
      <c r="W5" s="78">
        <v>3814</v>
      </c>
      <c r="X5" s="84">
        <v>3534</v>
      </c>
      <c r="Y5" s="97">
        <f t="shared" ref="Y5:Y20" si="8">X5/W5*100</f>
        <v>92.65862611431568</v>
      </c>
      <c r="Z5" s="98">
        <f>B5+E5+H5+K5+N5+Q5+T5+W5</f>
        <v>8282</v>
      </c>
      <c r="AA5" s="98">
        <f>C5+F5+I5+L5+O5+R5+U5+X5</f>
        <v>5798</v>
      </c>
      <c r="AB5" s="99">
        <f t="shared" si="1"/>
        <v>70.007244626901709</v>
      </c>
    </row>
    <row r="6" spans="1:28" ht="40.5" customHeight="1" x14ac:dyDescent="0.25">
      <c r="A6" s="101" t="s">
        <v>170</v>
      </c>
      <c r="B6" s="79">
        <v>1284</v>
      </c>
      <c r="C6" s="79">
        <v>626</v>
      </c>
      <c r="D6" s="97">
        <f t="shared" si="0"/>
        <v>48.753894080996886</v>
      </c>
      <c r="E6" s="79">
        <v>341</v>
      </c>
      <c r="F6" s="79">
        <v>238</v>
      </c>
      <c r="G6" s="97">
        <f t="shared" si="2"/>
        <v>69.794721407624635</v>
      </c>
      <c r="H6" s="79">
        <v>385</v>
      </c>
      <c r="I6" s="79">
        <v>279</v>
      </c>
      <c r="J6" s="97">
        <f t="shared" si="3"/>
        <v>72.467532467532465</v>
      </c>
      <c r="K6" s="79">
        <v>269</v>
      </c>
      <c r="L6" s="79">
        <v>197</v>
      </c>
      <c r="M6" s="97">
        <f t="shared" si="4"/>
        <v>73.234200743494426</v>
      </c>
      <c r="N6" s="79">
        <v>761</v>
      </c>
      <c r="O6" s="79">
        <v>153</v>
      </c>
      <c r="P6" s="97">
        <f t="shared" si="5"/>
        <v>20.105124835742444</v>
      </c>
      <c r="Q6" s="79">
        <v>347</v>
      </c>
      <c r="R6" s="79">
        <v>347</v>
      </c>
      <c r="S6" s="126">
        <f t="shared" si="6"/>
        <v>100</v>
      </c>
      <c r="T6" s="79">
        <v>226</v>
      </c>
      <c r="U6" s="79">
        <v>207</v>
      </c>
      <c r="V6" s="97">
        <f t="shared" si="7"/>
        <v>91.592920353982294</v>
      </c>
      <c r="W6" s="79">
        <v>2497</v>
      </c>
      <c r="X6" s="79">
        <v>2206</v>
      </c>
      <c r="Y6" s="97">
        <f t="shared" si="8"/>
        <v>88.346015218261925</v>
      </c>
      <c r="Z6" s="102">
        <f t="shared" ref="Z6:AA8" si="9">B6+E6+H6+K6+N6+Q6+T6+W6</f>
        <v>6110</v>
      </c>
      <c r="AA6" s="102">
        <f t="shared" si="9"/>
        <v>4253</v>
      </c>
      <c r="AB6" s="99">
        <f t="shared" si="1"/>
        <v>69.607201309328971</v>
      </c>
    </row>
    <row r="7" spans="1:28" ht="40.5" customHeight="1" x14ac:dyDescent="0.25">
      <c r="A7" s="101" t="s">
        <v>193</v>
      </c>
      <c r="B7" s="79">
        <v>1901</v>
      </c>
      <c r="C7" s="79">
        <v>774</v>
      </c>
      <c r="D7" s="97">
        <f t="shared" si="0"/>
        <v>40.715412940557599</v>
      </c>
      <c r="E7" s="79">
        <v>476</v>
      </c>
      <c r="F7" s="79">
        <v>311</v>
      </c>
      <c r="G7" s="97">
        <f>F7/E7*100</f>
        <v>65.336134453781511</v>
      </c>
      <c r="H7" s="79">
        <v>582</v>
      </c>
      <c r="I7" s="79">
        <v>391</v>
      </c>
      <c r="J7" s="97">
        <f>I7/H7*100</f>
        <v>67.182130584192436</v>
      </c>
      <c r="K7" s="79">
        <v>461</v>
      </c>
      <c r="L7" s="79">
        <v>229</v>
      </c>
      <c r="M7" s="97">
        <f>L7/K7*100</f>
        <v>49.67462039045553</v>
      </c>
      <c r="N7" s="79">
        <v>1974</v>
      </c>
      <c r="O7" s="79">
        <v>453</v>
      </c>
      <c r="P7" s="97">
        <f>O7/N7*100</f>
        <v>22.948328267477201</v>
      </c>
      <c r="Q7" s="79">
        <v>351</v>
      </c>
      <c r="R7" s="79">
        <v>343</v>
      </c>
      <c r="S7" s="97">
        <f>R7/Q7*100</f>
        <v>97.720797720797719</v>
      </c>
      <c r="T7" s="79">
        <v>371</v>
      </c>
      <c r="U7" s="79">
        <v>283</v>
      </c>
      <c r="V7" s="97">
        <f>U7/T7*100</f>
        <v>76.280323450134773</v>
      </c>
      <c r="W7" s="79">
        <v>5044</v>
      </c>
      <c r="X7" s="79">
        <v>4517</v>
      </c>
      <c r="Y7" s="97">
        <f>X7/W7*100</f>
        <v>89.551942902458364</v>
      </c>
      <c r="Z7" s="102">
        <f>B7+E7+H7+K7+N7+Q7+T7+W7</f>
        <v>11160</v>
      </c>
      <c r="AA7" s="102">
        <f>C7+F7+I7+L7+O7+R7+U7+X7</f>
        <v>7301</v>
      </c>
      <c r="AB7" s="99">
        <f t="shared" si="1"/>
        <v>65.421146953405014</v>
      </c>
    </row>
    <row r="8" spans="1:28" ht="40.5" customHeight="1" x14ac:dyDescent="0.25">
      <c r="A8" s="96" t="s">
        <v>189</v>
      </c>
      <c r="B8" s="78">
        <v>4531</v>
      </c>
      <c r="C8" s="84">
        <v>1675</v>
      </c>
      <c r="D8" s="97">
        <f t="shared" si="0"/>
        <v>36.967556830721691</v>
      </c>
      <c r="E8" s="79">
        <v>968</v>
      </c>
      <c r="F8" s="79">
        <v>785</v>
      </c>
      <c r="G8" s="97">
        <f t="shared" si="2"/>
        <v>81.09504132231406</v>
      </c>
      <c r="H8" s="79">
        <v>980</v>
      </c>
      <c r="I8" s="79">
        <v>787</v>
      </c>
      <c r="J8" s="97">
        <f t="shared" si="3"/>
        <v>80.306122448979593</v>
      </c>
      <c r="K8" s="79">
        <v>998</v>
      </c>
      <c r="L8" s="79">
        <v>767</v>
      </c>
      <c r="M8" s="97">
        <f t="shared" si="4"/>
        <v>76.853707414829671</v>
      </c>
      <c r="N8" s="79">
        <v>5688</v>
      </c>
      <c r="O8" s="79">
        <v>2100</v>
      </c>
      <c r="P8" s="97">
        <f t="shared" si="5"/>
        <v>36.919831223628691</v>
      </c>
      <c r="Q8" s="79">
        <v>3227</v>
      </c>
      <c r="R8" s="84">
        <v>3227</v>
      </c>
      <c r="S8" s="126">
        <f t="shared" si="6"/>
        <v>100</v>
      </c>
      <c r="T8" s="78">
        <v>648</v>
      </c>
      <c r="U8" s="84">
        <v>618</v>
      </c>
      <c r="V8" s="97">
        <f t="shared" si="7"/>
        <v>95.370370370370367</v>
      </c>
      <c r="W8" s="78">
        <v>8517</v>
      </c>
      <c r="X8" s="84">
        <v>7653</v>
      </c>
      <c r="Y8" s="97">
        <f t="shared" si="8"/>
        <v>89.855582951743571</v>
      </c>
      <c r="Z8" s="98">
        <f t="shared" si="9"/>
        <v>25557</v>
      </c>
      <c r="AA8" s="98">
        <f t="shared" si="9"/>
        <v>17612</v>
      </c>
      <c r="AB8" s="100">
        <f t="shared" si="1"/>
        <v>68.912626677622569</v>
      </c>
    </row>
    <row r="9" spans="1:28" ht="40.5" customHeight="1" x14ac:dyDescent="0.25">
      <c r="A9" s="105" t="s">
        <v>192</v>
      </c>
      <c r="B9" s="78">
        <v>3108</v>
      </c>
      <c r="C9" s="84">
        <v>1324</v>
      </c>
      <c r="D9" s="97">
        <f t="shared" si="0"/>
        <v>42.599742599742605</v>
      </c>
      <c r="E9" s="78">
        <v>445</v>
      </c>
      <c r="F9" s="84">
        <v>301</v>
      </c>
      <c r="G9" s="97">
        <f>F9/E9*100</f>
        <v>67.640449438202239</v>
      </c>
      <c r="H9" s="78">
        <v>958</v>
      </c>
      <c r="I9" s="84">
        <v>706</v>
      </c>
      <c r="J9" s="97">
        <f>I9/H9*100</f>
        <v>73.695198329853866</v>
      </c>
      <c r="K9" s="78">
        <v>548</v>
      </c>
      <c r="L9" s="84">
        <v>402</v>
      </c>
      <c r="M9" s="97">
        <f>L9/K9*100</f>
        <v>73.357664233576642</v>
      </c>
      <c r="N9" s="78">
        <v>2107</v>
      </c>
      <c r="O9" s="84">
        <v>495</v>
      </c>
      <c r="P9" s="97">
        <f>O9/N9*100</f>
        <v>23.493118177503561</v>
      </c>
      <c r="Q9" s="78">
        <v>1420</v>
      </c>
      <c r="R9" s="84">
        <v>1399</v>
      </c>
      <c r="S9" s="97">
        <f>R9/Q9*100</f>
        <v>98.521126760563376</v>
      </c>
      <c r="T9" s="78">
        <v>468</v>
      </c>
      <c r="U9" s="78">
        <v>348</v>
      </c>
      <c r="V9" s="97">
        <f>U9/T9*100</f>
        <v>74.358974358974365</v>
      </c>
      <c r="W9" s="78">
        <v>6016</v>
      </c>
      <c r="X9" s="84">
        <v>5178</v>
      </c>
      <c r="Y9" s="97">
        <f>X9/W9*100</f>
        <v>86.07047872340425</v>
      </c>
      <c r="Z9" s="104">
        <f t="shared" ref="Z9:AA12" si="10">B9+E9+H9+K9+N9+Q9+T9+W9</f>
        <v>15070</v>
      </c>
      <c r="AA9" s="104">
        <f t="shared" si="10"/>
        <v>10153</v>
      </c>
      <c r="AB9" s="99">
        <f t="shared" si="1"/>
        <v>67.372262773722625</v>
      </c>
    </row>
    <row r="10" spans="1:28" ht="40.5" customHeight="1" x14ac:dyDescent="0.25">
      <c r="A10" s="105" t="s">
        <v>200</v>
      </c>
      <c r="B10" s="79">
        <v>5737</v>
      </c>
      <c r="C10" s="79">
        <v>2449</v>
      </c>
      <c r="D10" s="97">
        <f t="shared" si="0"/>
        <v>42.687815931671608</v>
      </c>
      <c r="E10" s="79">
        <v>1606</v>
      </c>
      <c r="F10" s="79">
        <v>882</v>
      </c>
      <c r="G10" s="97">
        <f>F10/E10*100</f>
        <v>54.919053549190537</v>
      </c>
      <c r="H10" s="79">
        <v>2835</v>
      </c>
      <c r="I10" s="79">
        <v>1924</v>
      </c>
      <c r="J10" s="97">
        <f>I10/H10*100</f>
        <v>67.865961199294532</v>
      </c>
      <c r="K10" s="79">
        <v>1995</v>
      </c>
      <c r="L10" s="79">
        <v>1318</v>
      </c>
      <c r="M10" s="97">
        <f>L10/K10*100</f>
        <v>66.065162907268174</v>
      </c>
      <c r="N10" s="79">
        <v>10042</v>
      </c>
      <c r="O10" s="79">
        <v>3387</v>
      </c>
      <c r="P10" s="97">
        <f>O10/N10*100</f>
        <v>33.72834096793467</v>
      </c>
      <c r="Q10" s="79">
        <v>2050</v>
      </c>
      <c r="R10" s="79">
        <v>2050</v>
      </c>
      <c r="S10" s="126">
        <f>R10/Q10*100</f>
        <v>100</v>
      </c>
      <c r="T10" s="79">
        <v>1132</v>
      </c>
      <c r="U10" s="79">
        <v>890</v>
      </c>
      <c r="V10" s="97">
        <f>U10/T10*100</f>
        <v>78.621908127208485</v>
      </c>
      <c r="W10" s="79">
        <v>16519</v>
      </c>
      <c r="X10" s="79">
        <v>14419</v>
      </c>
      <c r="Y10" s="97">
        <f>X10/W10*100</f>
        <v>87.287366063321031</v>
      </c>
      <c r="Z10" s="107">
        <f t="shared" si="10"/>
        <v>41916</v>
      </c>
      <c r="AA10" s="107">
        <f t="shared" si="10"/>
        <v>27319</v>
      </c>
      <c r="AB10" s="99">
        <f t="shared" si="1"/>
        <v>65.175589273785661</v>
      </c>
    </row>
    <row r="11" spans="1:28" ht="40.5" customHeight="1" x14ac:dyDescent="0.25">
      <c r="A11" s="96" t="s">
        <v>188</v>
      </c>
      <c r="B11" s="78">
        <v>3969</v>
      </c>
      <c r="C11" s="84">
        <v>1065</v>
      </c>
      <c r="D11" s="97">
        <f t="shared" si="0"/>
        <v>26.832955404383974</v>
      </c>
      <c r="E11" s="79">
        <v>384</v>
      </c>
      <c r="F11" s="79">
        <v>243</v>
      </c>
      <c r="G11" s="97">
        <f t="shared" si="2"/>
        <v>63.28125</v>
      </c>
      <c r="H11" s="79">
        <v>545</v>
      </c>
      <c r="I11" s="79">
        <v>369</v>
      </c>
      <c r="J11" s="97">
        <f t="shared" si="3"/>
        <v>67.706422018348619</v>
      </c>
      <c r="K11" s="79">
        <v>609</v>
      </c>
      <c r="L11" s="79">
        <v>435</v>
      </c>
      <c r="M11" s="97">
        <f t="shared" si="4"/>
        <v>71.428571428571431</v>
      </c>
      <c r="N11" s="79">
        <v>3088</v>
      </c>
      <c r="O11" s="79">
        <v>811</v>
      </c>
      <c r="P11" s="97">
        <f t="shared" si="5"/>
        <v>26.262953367875646</v>
      </c>
      <c r="Q11" s="79">
        <v>228</v>
      </c>
      <c r="R11" s="84">
        <v>228</v>
      </c>
      <c r="S11" s="126">
        <f t="shared" si="6"/>
        <v>100</v>
      </c>
      <c r="T11" s="78">
        <v>465</v>
      </c>
      <c r="U11" s="84">
        <v>421</v>
      </c>
      <c r="V11" s="97">
        <f t="shared" si="7"/>
        <v>90.537634408602159</v>
      </c>
      <c r="W11" s="78">
        <v>7195</v>
      </c>
      <c r="X11" s="84">
        <v>6668</v>
      </c>
      <c r="Y11" s="97">
        <f t="shared" si="8"/>
        <v>92.675469075747046</v>
      </c>
      <c r="Z11" s="98">
        <f t="shared" si="10"/>
        <v>16483</v>
      </c>
      <c r="AA11" s="98">
        <f t="shared" si="10"/>
        <v>10240</v>
      </c>
      <c r="AB11" s="100">
        <f t="shared" si="1"/>
        <v>62.124613237881455</v>
      </c>
    </row>
    <row r="12" spans="1:28" ht="40.5" customHeight="1" x14ac:dyDescent="0.25">
      <c r="A12" s="96" t="s">
        <v>169</v>
      </c>
      <c r="B12" s="79">
        <v>1051</v>
      </c>
      <c r="C12" s="79">
        <v>426</v>
      </c>
      <c r="D12" s="97">
        <f t="shared" si="0"/>
        <v>40.532825880114174</v>
      </c>
      <c r="E12" s="79">
        <v>154</v>
      </c>
      <c r="F12" s="79">
        <v>81</v>
      </c>
      <c r="G12" s="97">
        <f t="shared" si="2"/>
        <v>52.597402597402599</v>
      </c>
      <c r="H12" s="79">
        <v>680</v>
      </c>
      <c r="I12" s="79">
        <v>495</v>
      </c>
      <c r="J12" s="97">
        <f t="shared" si="3"/>
        <v>72.794117647058826</v>
      </c>
      <c r="K12" s="79">
        <v>353</v>
      </c>
      <c r="L12" s="79">
        <v>200</v>
      </c>
      <c r="M12" s="97">
        <f t="shared" si="4"/>
        <v>56.657223796033996</v>
      </c>
      <c r="N12" s="79">
        <v>1209</v>
      </c>
      <c r="O12" s="79">
        <v>301</v>
      </c>
      <c r="P12" s="97">
        <f t="shared" si="5"/>
        <v>24.89660876757651</v>
      </c>
      <c r="Q12" s="79">
        <v>898</v>
      </c>
      <c r="R12" s="79">
        <v>886</v>
      </c>
      <c r="S12" s="97">
        <f t="shared" si="6"/>
        <v>98.663697104677055</v>
      </c>
      <c r="T12" s="79">
        <v>257</v>
      </c>
      <c r="U12" s="79">
        <v>226</v>
      </c>
      <c r="V12" s="97">
        <f t="shared" si="7"/>
        <v>87.937743190661479</v>
      </c>
      <c r="W12" s="79">
        <v>2178</v>
      </c>
      <c r="X12" s="79">
        <v>1743</v>
      </c>
      <c r="Y12" s="97">
        <f t="shared" si="8"/>
        <v>80.027548209366401</v>
      </c>
      <c r="Z12" s="102">
        <f t="shared" si="10"/>
        <v>6780</v>
      </c>
      <c r="AA12" s="102">
        <f t="shared" si="10"/>
        <v>4358</v>
      </c>
      <c r="AB12" s="100">
        <f t="shared" si="1"/>
        <v>64.277286135693217</v>
      </c>
    </row>
    <row r="13" spans="1:28" ht="40.5" customHeight="1" x14ac:dyDescent="0.25">
      <c r="A13" s="103" t="s">
        <v>197</v>
      </c>
      <c r="B13" s="79">
        <v>2174</v>
      </c>
      <c r="C13" s="79">
        <v>951</v>
      </c>
      <c r="D13" s="97">
        <f t="shared" si="0"/>
        <v>43.744250229990797</v>
      </c>
      <c r="E13" s="79">
        <v>305</v>
      </c>
      <c r="F13" s="79">
        <v>139</v>
      </c>
      <c r="G13" s="106">
        <f t="shared" si="2"/>
        <v>45.57377049180328</v>
      </c>
      <c r="H13" s="79">
        <v>856</v>
      </c>
      <c r="I13" s="79">
        <v>540</v>
      </c>
      <c r="J13" s="97">
        <f t="shared" si="3"/>
        <v>63.084112149532714</v>
      </c>
      <c r="K13" s="79">
        <v>515</v>
      </c>
      <c r="L13" s="79">
        <v>276</v>
      </c>
      <c r="M13" s="97">
        <f t="shared" si="4"/>
        <v>53.592233009708735</v>
      </c>
      <c r="N13" s="79">
        <v>2583</v>
      </c>
      <c r="O13" s="79">
        <v>491</v>
      </c>
      <c r="P13" s="97">
        <f t="shared" si="5"/>
        <v>19.008904374758036</v>
      </c>
      <c r="Q13" s="79">
        <v>1626</v>
      </c>
      <c r="R13" s="79">
        <v>1600</v>
      </c>
      <c r="S13" s="97">
        <f t="shared" si="6"/>
        <v>98.400984009840101</v>
      </c>
      <c r="T13" s="79">
        <v>423</v>
      </c>
      <c r="U13" s="79">
        <v>329</v>
      </c>
      <c r="V13" s="97">
        <f t="shared" si="7"/>
        <v>77.777777777777786</v>
      </c>
      <c r="W13" s="79">
        <v>2987</v>
      </c>
      <c r="X13" s="79">
        <v>2497</v>
      </c>
      <c r="Y13" s="97">
        <f t="shared" si="8"/>
        <v>83.595580850351524</v>
      </c>
      <c r="Z13" s="107">
        <f t="shared" ref="Z13:AA15" si="11">B13+E13+H13+K13+N13+Q13+T13+W13</f>
        <v>11469</v>
      </c>
      <c r="AA13" s="107">
        <f t="shared" si="11"/>
        <v>6823</v>
      </c>
      <c r="AB13" s="99">
        <f t="shared" si="1"/>
        <v>59.490801290435094</v>
      </c>
    </row>
    <row r="14" spans="1:28" ht="40.5" customHeight="1" x14ac:dyDescent="0.25">
      <c r="A14" s="105" t="s">
        <v>199</v>
      </c>
      <c r="B14" s="79">
        <v>2217</v>
      </c>
      <c r="C14" s="79">
        <v>662</v>
      </c>
      <c r="D14" s="106">
        <f t="shared" si="0"/>
        <v>29.860171402796571</v>
      </c>
      <c r="E14" s="79">
        <v>240</v>
      </c>
      <c r="F14" s="79">
        <v>133</v>
      </c>
      <c r="G14" s="97">
        <f t="shared" si="2"/>
        <v>55.416666666666671</v>
      </c>
      <c r="H14" s="79">
        <v>759</v>
      </c>
      <c r="I14" s="79">
        <v>320</v>
      </c>
      <c r="J14" s="106">
        <f t="shared" si="3"/>
        <v>42.160737812911727</v>
      </c>
      <c r="K14" s="79">
        <v>655</v>
      </c>
      <c r="L14" s="79">
        <v>312</v>
      </c>
      <c r="M14" s="97">
        <f t="shared" si="4"/>
        <v>47.63358778625954</v>
      </c>
      <c r="N14" s="79">
        <v>2902</v>
      </c>
      <c r="O14" s="79">
        <v>242</v>
      </c>
      <c r="P14" s="106">
        <f t="shared" si="5"/>
        <v>8.3390764989662305</v>
      </c>
      <c r="Q14" s="79">
        <v>1658</v>
      </c>
      <c r="R14" s="79">
        <v>1546</v>
      </c>
      <c r="S14" s="97">
        <f t="shared" si="6"/>
        <v>93.244873341375154</v>
      </c>
      <c r="T14" s="79">
        <v>490</v>
      </c>
      <c r="U14" s="79">
        <v>419</v>
      </c>
      <c r="V14" s="97">
        <f t="shared" si="7"/>
        <v>85.510204081632651</v>
      </c>
      <c r="W14" s="79">
        <v>5751</v>
      </c>
      <c r="X14" s="79">
        <v>4889</v>
      </c>
      <c r="Y14" s="97">
        <f t="shared" si="8"/>
        <v>85.011302382194401</v>
      </c>
      <c r="Z14" s="107">
        <f t="shared" si="11"/>
        <v>14672</v>
      </c>
      <c r="AA14" s="107">
        <f t="shared" si="11"/>
        <v>8523</v>
      </c>
      <c r="AB14" s="99">
        <f t="shared" si="1"/>
        <v>58.090239912759003</v>
      </c>
    </row>
    <row r="15" spans="1:28" ht="40.5" customHeight="1" x14ac:dyDescent="0.25">
      <c r="A15" s="105" t="s">
        <v>195</v>
      </c>
      <c r="B15" s="79">
        <v>3330</v>
      </c>
      <c r="C15" s="79">
        <v>1191</v>
      </c>
      <c r="D15" s="97">
        <f t="shared" si="0"/>
        <v>35.765765765765764</v>
      </c>
      <c r="E15" s="79">
        <v>630</v>
      </c>
      <c r="F15" s="79">
        <v>457</v>
      </c>
      <c r="G15" s="97">
        <f>F15/E15*100</f>
        <v>72.539682539682531</v>
      </c>
      <c r="H15" s="79">
        <v>1190</v>
      </c>
      <c r="I15" s="79">
        <v>785</v>
      </c>
      <c r="J15" s="97">
        <f>I15/H15*100</f>
        <v>65.966386554621849</v>
      </c>
      <c r="K15" s="79">
        <v>778</v>
      </c>
      <c r="L15" s="79">
        <v>505</v>
      </c>
      <c r="M15" s="97">
        <f>L15/K15*100</f>
        <v>64.910025706940871</v>
      </c>
      <c r="N15" s="79">
        <v>9236</v>
      </c>
      <c r="O15" s="79">
        <v>1452</v>
      </c>
      <c r="P15" s="106">
        <f>O15/N15*100</f>
        <v>15.721091381550456</v>
      </c>
      <c r="Q15" s="79">
        <v>2771</v>
      </c>
      <c r="R15" s="79">
        <v>2758</v>
      </c>
      <c r="S15" s="97">
        <f>R15/Q15*100</f>
        <v>99.530855286900035</v>
      </c>
      <c r="T15" s="79">
        <v>666</v>
      </c>
      <c r="U15" s="79">
        <v>572</v>
      </c>
      <c r="V15" s="97">
        <f>U15/T15*100</f>
        <v>85.885885885885884</v>
      </c>
      <c r="W15" s="79">
        <v>8930</v>
      </c>
      <c r="X15" s="79">
        <v>7773</v>
      </c>
      <c r="Y15" s="97">
        <f>X15/W15*100</f>
        <v>87.043673012318038</v>
      </c>
      <c r="Z15" s="107">
        <f t="shared" si="11"/>
        <v>27531</v>
      </c>
      <c r="AA15" s="107">
        <f t="shared" si="11"/>
        <v>15493</v>
      </c>
      <c r="AB15" s="99">
        <f t="shared" si="1"/>
        <v>56.274744833097238</v>
      </c>
    </row>
    <row r="16" spans="1:28" ht="40.5" customHeight="1" x14ac:dyDescent="0.25">
      <c r="A16" s="105" t="s">
        <v>196</v>
      </c>
      <c r="B16" s="79">
        <v>2307</v>
      </c>
      <c r="C16" s="79">
        <v>587</v>
      </c>
      <c r="D16" s="106">
        <f t="shared" si="0"/>
        <v>25.444299956653666</v>
      </c>
      <c r="E16" s="79">
        <v>365</v>
      </c>
      <c r="F16" s="79">
        <v>201</v>
      </c>
      <c r="G16" s="97">
        <f t="shared" si="2"/>
        <v>55.06849315068493</v>
      </c>
      <c r="H16" s="79">
        <v>964</v>
      </c>
      <c r="I16" s="79">
        <v>739</v>
      </c>
      <c r="J16" s="97">
        <f t="shared" si="3"/>
        <v>76.659751037344407</v>
      </c>
      <c r="K16" s="79">
        <v>371</v>
      </c>
      <c r="L16" s="79">
        <v>235</v>
      </c>
      <c r="M16" s="97">
        <f t="shared" si="4"/>
        <v>63.342318059299195</v>
      </c>
      <c r="N16" s="79">
        <v>3837</v>
      </c>
      <c r="O16" s="79">
        <v>764</v>
      </c>
      <c r="P16" s="97">
        <f t="shared" si="5"/>
        <v>19.911389106072452</v>
      </c>
      <c r="Q16" s="79">
        <v>1490</v>
      </c>
      <c r="R16" s="79">
        <v>1490</v>
      </c>
      <c r="S16" s="126">
        <f t="shared" si="6"/>
        <v>100</v>
      </c>
      <c r="T16" s="79">
        <v>156</v>
      </c>
      <c r="U16" s="79">
        <v>141</v>
      </c>
      <c r="V16" s="97">
        <f t="shared" si="7"/>
        <v>90.384615384615387</v>
      </c>
      <c r="W16" s="79">
        <v>3440</v>
      </c>
      <c r="X16" s="79">
        <v>2868</v>
      </c>
      <c r="Y16" s="97">
        <f t="shared" si="8"/>
        <v>83.372093023255815</v>
      </c>
      <c r="Z16" s="107">
        <f t="shared" ref="Z16:AA20" si="12">B16+E16+H16+K16+N16+Q16+T16+W16</f>
        <v>12930</v>
      </c>
      <c r="AA16" s="107">
        <f t="shared" si="12"/>
        <v>7025</v>
      </c>
      <c r="AB16" s="99">
        <f t="shared" si="1"/>
        <v>54.331013147718487</v>
      </c>
    </row>
    <row r="17" spans="1:28" ht="40.5" customHeight="1" x14ac:dyDescent="0.25">
      <c r="A17" s="105" t="s">
        <v>198</v>
      </c>
      <c r="B17" s="79">
        <v>4568</v>
      </c>
      <c r="C17" s="79">
        <v>1815</v>
      </c>
      <c r="D17" s="97">
        <f t="shared" si="0"/>
        <v>39.73292469352014</v>
      </c>
      <c r="E17" s="79">
        <v>670</v>
      </c>
      <c r="F17" s="79">
        <v>440</v>
      </c>
      <c r="G17" s="97">
        <f>F17/E17*100</f>
        <v>65.671641791044777</v>
      </c>
      <c r="H17" s="79">
        <v>1113</v>
      </c>
      <c r="I17" s="79">
        <v>821</v>
      </c>
      <c r="J17" s="97">
        <f>I17/H17*100</f>
        <v>73.764600179694511</v>
      </c>
      <c r="K17" s="79">
        <v>876</v>
      </c>
      <c r="L17" s="79">
        <v>325</v>
      </c>
      <c r="M17" s="106">
        <f>L17/K17*100</f>
        <v>37.100456621004568</v>
      </c>
      <c r="N17" s="79">
        <v>7362</v>
      </c>
      <c r="O17" s="79">
        <v>1366</v>
      </c>
      <c r="P17" s="97">
        <f>O17/N17*100</f>
        <v>18.554740559630538</v>
      </c>
      <c r="Q17" s="79">
        <v>1984</v>
      </c>
      <c r="R17" s="79">
        <v>1880</v>
      </c>
      <c r="S17" s="97">
        <f>R17/Q17*100</f>
        <v>94.758064516129039</v>
      </c>
      <c r="T17" s="79">
        <v>420</v>
      </c>
      <c r="U17" s="79">
        <v>344</v>
      </c>
      <c r="V17" s="97">
        <f>U17/T17*100</f>
        <v>81.904761904761898</v>
      </c>
      <c r="W17" s="79">
        <v>8446</v>
      </c>
      <c r="X17" s="79">
        <v>7171</v>
      </c>
      <c r="Y17" s="97">
        <f>X17/W17*100</f>
        <v>84.904096613781675</v>
      </c>
      <c r="Z17" s="107">
        <f>B17+E17+H17+K17+N17+Q17+T17+W17</f>
        <v>25439</v>
      </c>
      <c r="AA17" s="107">
        <f>C17+F17+I17+L17+O17+R17+U17+X17</f>
        <v>14162</v>
      </c>
      <c r="AB17" s="99">
        <f t="shared" si="1"/>
        <v>55.670427296670468</v>
      </c>
    </row>
    <row r="18" spans="1:28" ht="40.5" customHeight="1" x14ac:dyDescent="0.25">
      <c r="A18" s="105" t="s">
        <v>201</v>
      </c>
      <c r="B18" s="79">
        <v>4096</v>
      </c>
      <c r="C18" s="79">
        <v>1227</v>
      </c>
      <c r="D18" s="97">
        <f t="shared" si="0"/>
        <v>29.9560546875</v>
      </c>
      <c r="E18" s="79">
        <v>830</v>
      </c>
      <c r="F18" s="79">
        <v>403</v>
      </c>
      <c r="G18" s="97">
        <f t="shared" si="2"/>
        <v>48.554216867469876</v>
      </c>
      <c r="H18" s="79">
        <v>1593</v>
      </c>
      <c r="I18" s="79">
        <v>1105</v>
      </c>
      <c r="J18" s="97">
        <f t="shared" si="3"/>
        <v>69.365976145637163</v>
      </c>
      <c r="K18" s="79">
        <v>718</v>
      </c>
      <c r="L18" s="79">
        <v>410</v>
      </c>
      <c r="M18" s="97">
        <f t="shared" si="4"/>
        <v>57.103064066852369</v>
      </c>
      <c r="N18" s="79">
        <v>6670</v>
      </c>
      <c r="O18" s="79">
        <v>1931</v>
      </c>
      <c r="P18" s="97">
        <f t="shared" si="5"/>
        <v>28.950524737631184</v>
      </c>
      <c r="Q18" s="79">
        <v>3295</v>
      </c>
      <c r="R18" s="79">
        <v>3189</v>
      </c>
      <c r="S18" s="97">
        <f t="shared" si="6"/>
        <v>96.783004552352054</v>
      </c>
      <c r="T18" s="79">
        <v>890</v>
      </c>
      <c r="U18" s="79">
        <v>490</v>
      </c>
      <c r="V18" s="106">
        <f t="shared" si="7"/>
        <v>55.056179775280903</v>
      </c>
      <c r="W18" s="79">
        <v>5451</v>
      </c>
      <c r="X18" s="79">
        <v>4462</v>
      </c>
      <c r="Y18" s="97">
        <f t="shared" si="8"/>
        <v>81.856540084388186</v>
      </c>
      <c r="Z18" s="107">
        <f t="shared" si="12"/>
        <v>23543</v>
      </c>
      <c r="AA18" s="107">
        <f t="shared" si="12"/>
        <v>13217</v>
      </c>
      <c r="AB18" s="99">
        <f t="shared" si="1"/>
        <v>56.139829248608933</v>
      </c>
    </row>
    <row r="19" spans="1:28" ht="40.5" customHeight="1" x14ac:dyDescent="0.25">
      <c r="A19" s="103" t="s">
        <v>191</v>
      </c>
      <c r="B19" s="78">
        <v>2004</v>
      </c>
      <c r="C19" s="84">
        <v>933</v>
      </c>
      <c r="D19" s="97">
        <f t="shared" si="0"/>
        <v>46.556886227544908</v>
      </c>
      <c r="E19" s="79">
        <v>245</v>
      </c>
      <c r="F19" s="79">
        <v>144</v>
      </c>
      <c r="G19" s="97">
        <f t="shared" si="2"/>
        <v>58.775510204081641</v>
      </c>
      <c r="H19" s="79">
        <v>932</v>
      </c>
      <c r="I19" s="79">
        <v>665</v>
      </c>
      <c r="J19" s="97">
        <f t="shared" si="3"/>
        <v>71.351931330472112</v>
      </c>
      <c r="K19" s="79">
        <v>325</v>
      </c>
      <c r="L19" s="79">
        <v>239</v>
      </c>
      <c r="M19" s="97">
        <f t="shared" si="4"/>
        <v>73.538461538461547</v>
      </c>
      <c r="N19" s="79">
        <v>4114</v>
      </c>
      <c r="O19" s="79">
        <v>630</v>
      </c>
      <c r="P19" s="106">
        <f t="shared" si="5"/>
        <v>15.313563441905686</v>
      </c>
      <c r="Q19" s="79">
        <v>952</v>
      </c>
      <c r="R19" s="84">
        <v>934</v>
      </c>
      <c r="S19" s="97">
        <f t="shared" si="6"/>
        <v>98.109243697478988</v>
      </c>
      <c r="T19" s="78">
        <v>222</v>
      </c>
      <c r="U19" s="84">
        <v>217</v>
      </c>
      <c r="V19" s="97">
        <f t="shared" si="7"/>
        <v>97.747747747747752</v>
      </c>
      <c r="W19" s="78">
        <v>2389</v>
      </c>
      <c r="X19" s="84">
        <v>1355</v>
      </c>
      <c r="Y19" s="106">
        <f t="shared" si="8"/>
        <v>56.718292172457097</v>
      </c>
      <c r="Z19" s="104">
        <f t="shared" si="12"/>
        <v>11183</v>
      </c>
      <c r="AA19" s="104">
        <f t="shared" si="12"/>
        <v>5117</v>
      </c>
      <c r="AB19" s="99">
        <f t="shared" si="1"/>
        <v>45.756952517213627</v>
      </c>
    </row>
    <row r="20" spans="1:28" ht="40.5" customHeight="1" x14ac:dyDescent="0.25">
      <c r="A20" s="105" t="s">
        <v>194</v>
      </c>
      <c r="B20" s="79">
        <v>4130</v>
      </c>
      <c r="C20" s="79">
        <v>1219</v>
      </c>
      <c r="D20" s="106">
        <f t="shared" si="0"/>
        <v>29.515738498789347</v>
      </c>
      <c r="E20" s="79">
        <v>468</v>
      </c>
      <c r="F20" s="79">
        <v>244</v>
      </c>
      <c r="G20" s="97">
        <f t="shared" si="2"/>
        <v>52.136752136752143</v>
      </c>
      <c r="H20" s="79">
        <v>614</v>
      </c>
      <c r="I20" s="79">
        <v>383</v>
      </c>
      <c r="J20" s="97">
        <f t="shared" si="3"/>
        <v>62.377850162866451</v>
      </c>
      <c r="K20" s="79">
        <v>739</v>
      </c>
      <c r="L20" s="79">
        <v>435</v>
      </c>
      <c r="M20" s="97">
        <f t="shared" si="4"/>
        <v>58.863328822733422</v>
      </c>
      <c r="N20" s="79">
        <v>6995</v>
      </c>
      <c r="O20" s="79">
        <v>1348</v>
      </c>
      <c r="P20" s="97">
        <f t="shared" si="5"/>
        <v>19.270907791279484</v>
      </c>
      <c r="Q20" s="79">
        <v>2374</v>
      </c>
      <c r="R20" s="79">
        <v>2328</v>
      </c>
      <c r="S20" s="97">
        <f t="shared" si="6"/>
        <v>98.062342038753158</v>
      </c>
      <c r="T20" s="79">
        <v>434</v>
      </c>
      <c r="U20" s="79">
        <v>433</v>
      </c>
      <c r="V20" s="97">
        <f t="shared" si="7"/>
        <v>99.769585253456214</v>
      </c>
      <c r="W20" s="79">
        <v>5381</v>
      </c>
      <c r="X20" s="79">
        <v>4334</v>
      </c>
      <c r="Y20" s="97">
        <f t="shared" si="8"/>
        <v>80.542650065043674</v>
      </c>
      <c r="Z20" s="107">
        <f t="shared" si="12"/>
        <v>21135</v>
      </c>
      <c r="AA20" s="107">
        <f t="shared" si="12"/>
        <v>10724</v>
      </c>
      <c r="AB20" s="99">
        <f t="shared" si="1"/>
        <v>50.740477880293355</v>
      </c>
    </row>
    <row r="21" spans="1:28" ht="40.5" customHeight="1" x14ac:dyDescent="0.25">
      <c r="A21" s="108" t="s">
        <v>30</v>
      </c>
      <c r="B21" s="109">
        <f>SUM(B4:B20)</f>
        <v>51067</v>
      </c>
      <c r="C21" s="109">
        <f>SUM(C4:C20)</f>
        <v>18529</v>
      </c>
      <c r="D21" s="110">
        <f t="shared" si="0"/>
        <v>36.283705719936556</v>
      </c>
      <c r="E21" s="109">
        <f>SUM(E4:E20)</f>
        <v>8745</v>
      </c>
      <c r="F21" s="109">
        <f>SUM(F4:F20)</f>
        <v>5424</v>
      </c>
      <c r="G21" s="111">
        <f>F21/E21*100</f>
        <v>62.024013722126924</v>
      </c>
      <c r="H21" s="109">
        <f>SUM(H4:H20)</f>
        <v>16586</v>
      </c>
      <c r="I21" s="109">
        <f>SUM(I4:I20)</f>
        <v>11567</v>
      </c>
      <c r="J21" s="111">
        <f>I21/H21*100</f>
        <v>69.739539370553487</v>
      </c>
      <c r="K21" s="109">
        <f>SUM(K4:K20)</f>
        <v>11217</v>
      </c>
      <c r="L21" s="109">
        <f>SUM(L4:L20)</f>
        <v>6999</v>
      </c>
      <c r="M21" s="111">
        <f>L21/K21*100</f>
        <v>62.396362663813854</v>
      </c>
      <c r="N21" s="109">
        <f>SUM(N4:N20)</f>
        <v>73062</v>
      </c>
      <c r="O21" s="109">
        <f>SUM(O4:O20)</f>
        <v>17100</v>
      </c>
      <c r="P21" s="110">
        <f>O21/N21*100</f>
        <v>23.404779502340478</v>
      </c>
      <c r="Q21" s="109">
        <f>SUM(Q4:Q20)</f>
        <v>26875</v>
      </c>
      <c r="R21" s="109">
        <f>SUM(R4:R20)</f>
        <v>26409</v>
      </c>
      <c r="S21" s="112">
        <f>R21/Q21*100</f>
        <v>98.266046511627906</v>
      </c>
      <c r="T21" s="109">
        <f>SUM(T4:T20)</f>
        <v>7865</v>
      </c>
      <c r="U21" s="109">
        <f>SUM(U4:U20)</f>
        <v>6448</v>
      </c>
      <c r="V21" s="112">
        <f>U21/T21*100</f>
        <v>81.983471074380162</v>
      </c>
      <c r="W21" s="109">
        <f>SUM(W4:W20)</f>
        <v>101802</v>
      </c>
      <c r="X21" s="109">
        <f>SUM(X4:X20)</f>
        <v>87867</v>
      </c>
      <c r="Y21" s="112">
        <f>X21/W21*100</f>
        <v>86.311663817999644</v>
      </c>
      <c r="Z21" s="109">
        <f>SUM(Z4:Z20)</f>
        <v>297219</v>
      </c>
      <c r="AA21" s="109">
        <f>SUM(AA4:AA20)</f>
        <v>180343</v>
      </c>
      <c r="AB21" s="124">
        <f t="shared" si="1"/>
        <v>60.676807337350567</v>
      </c>
    </row>
    <row r="22" spans="1:28" ht="20.25" x14ac:dyDescent="0.25">
      <c r="A22" s="178" t="s">
        <v>205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</row>
    <row r="23" spans="1:28" ht="20.25" x14ac:dyDescent="0.25">
      <c r="A23" s="113" t="s">
        <v>206</v>
      </c>
      <c r="B23" s="114">
        <v>57909</v>
      </c>
      <c r="C23" s="114">
        <v>10450</v>
      </c>
      <c r="D23" s="115">
        <f>C23/B23*100</f>
        <v>18.045554231639297</v>
      </c>
      <c r="E23" s="114">
        <v>10415</v>
      </c>
      <c r="F23" s="114">
        <v>5209</v>
      </c>
      <c r="G23" s="115">
        <f>F23/E23*100</f>
        <v>50.014402304368701</v>
      </c>
      <c r="H23" s="114">
        <v>21815</v>
      </c>
      <c r="I23" s="114">
        <v>11859</v>
      </c>
      <c r="J23" s="115">
        <f>I23/H23*100</f>
        <v>54.361677744671098</v>
      </c>
      <c r="K23" s="114">
        <v>12262</v>
      </c>
      <c r="L23" s="114">
        <v>6649</v>
      </c>
      <c r="M23" s="115">
        <f>L23/K23*100</f>
        <v>54.22443320828576</v>
      </c>
      <c r="N23" s="114">
        <v>80298</v>
      </c>
      <c r="O23" s="114">
        <v>13005</v>
      </c>
      <c r="P23" s="115">
        <f>O23/N23*100</f>
        <v>16.195920197265188</v>
      </c>
      <c r="Q23" s="114">
        <v>34504</v>
      </c>
      <c r="R23" s="114">
        <v>32530</v>
      </c>
      <c r="S23" s="115">
        <f>R23/Q23*100</f>
        <v>94.278924182703449</v>
      </c>
      <c r="T23" s="114">
        <v>6178</v>
      </c>
      <c r="U23" s="114">
        <v>5650</v>
      </c>
      <c r="V23" s="115">
        <f>U23/T23*100</f>
        <v>91.45354483651667</v>
      </c>
      <c r="W23" s="114">
        <v>114456</v>
      </c>
      <c r="X23" s="114">
        <v>88566</v>
      </c>
      <c r="Y23" s="115">
        <f>X23/W23*100</f>
        <v>77.379953868735583</v>
      </c>
      <c r="Z23" s="116">
        <v>337837</v>
      </c>
      <c r="AA23" s="114">
        <v>173918</v>
      </c>
      <c r="AB23" s="125">
        <f>(AA23/Z23)*100</f>
        <v>51.479855670042063</v>
      </c>
    </row>
    <row r="24" spans="1:28" ht="19.5" x14ac:dyDescent="0.25">
      <c r="A24" s="118" t="s">
        <v>202</v>
      </c>
      <c r="B24" s="119">
        <f>B21-B23</f>
        <v>-6842</v>
      </c>
      <c r="C24" s="119">
        <f>C21-C23</f>
        <v>8079</v>
      </c>
      <c r="D24" s="120"/>
      <c r="E24" s="119">
        <f>E21-E23</f>
        <v>-1670</v>
      </c>
      <c r="F24" s="119">
        <f>F21-F23</f>
        <v>215</v>
      </c>
      <c r="G24" s="120"/>
      <c r="H24" s="119">
        <f>H21-H23</f>
        <v>-5229</v>
      </c>
      <c r="I24" s="119">
        <f>I21-I23</f>
        <v>-292</v>
      </c>
      <c r="J24" s="120"/>
      <c r="K24" s="119">
        <f>K21-K23</f>
        <v>-1045</v>
      </c>
      <c r="L24" s="119">
        <f>L21-L23</f>
        <v>350</v>
      </c>
      <c r="M24" s="120"/>
      <c r="N24" s="119">
        <f>N21-N23</f>
        <v>-7236</v>
      </c>
      <c r="O24" s="119">
        <f>O21-O23</f>
        <v>4095</v>
      </c>
      <c r="P24" s="120"/>
      <c r="Q24" s="119">
        <f>Q21-Q23</f>
        <v>-7629</v>
      </c>
      <c r="R24" s="119">
        <f>R21-R23</f>
        <v>-6121</v>
      </c>
      <c r="S24" s="121"/>
      <c r="T24" s="119">
        <f>T21-T23</f>
        <v>1687</v>
      </c>
      <c r="U24" s="119">
        <f>U21-U23</f>
        <v>798</v>
      </c>
      <c r="V24" s="121"/>
      <c r="W24" s="119">
        <f>W21-W23</f>
        <v>-12654</v>
      </c>
      <c r="X24" s="119">
        <f>X21-X23</f>
        <v>-699</v>
      </c>
      <c r="Y24" s="122"/>
      <c r="Z24" s="119">
        <f>Z21-Z23</f>
        <v>-40618</v>
      </c>
      <c r="AA24" s="119">
        <f>AA21-AA23</f>
        <v>6425</v>
      </c>
      <c r="AB24" s="123"/>
    </row>
    <row r="25" spans="1:28" ht="20.25" x14ac:dyDescent="0.25">
      <c r="A25" s="178" t="s">
        <v>207</v>
      </c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</row>
    <row r="26" spans="1:28" ht="19.5" x14ac:dyDescent="0.25">
      <c r="A26" s="113" t="s">
        <v>208</v>
      </c>
      <c r="B26" s="114">
        <v>36457</v>
      </c>
      <c r="C26" s="114">
        <v>4266</v>
      </c>
      <c r="D26" s="115">
        <f>C26/B26*100</f>
        <v>11.701456510409523</v>
      </c>
      <c r="E26" s="114">
        <v>7830</v>
      </c>
      <c r="F26" s="114">
        <v>1048</v>
      </c>
      <c r="G26" s="115">
        <f>F26/E26*100</f>
        <v>13.384418901660281</v>
      </c>
      <c r="H26" s="114">
        <v>20675</v>
      </c>
      <c r="I26" s="114">
        <v>4472</v>
      </c>
      <c r="J26" s="115">
        <f>I26/H26*100</f>
        <v>21.629987908101572</v>
      </c>
      <c r="K26" s="114">
        <v>10400</v>
      </c>
      <c r="L26" s="114">
        <v>2508</v>
      </c>
      <c r="M26" s="115">
        <f>L26/K26*100</f>
        <v>24.115384615384617</v>
      </c>
      <c r="N26" s="114">
        <v>48413</v>
      </c>
      <c r="O26" s="114">
        <v>2630</v>
      </c>
      <c r="P26" s="115">
        <f>O26/N26*100</f>
        <v>5.4324251750562862</v>
      </c>
      <c r="Q26" s="114">
        <v>23115</v>
      </c>
      <c r="R26" s="114">
        <v>9521</v>
      </c>
      <c r="S26" s="115">
        <f>R26/Q26*100</f>
        <v>41.189703655634865</v>
      </c>
      <c r="T26" s="114">
        <v>4478</v>
      </c>
      <c r="U26" s="114">
        <v>1893</v>
      </c>
      <c r="V26" s="115">
        <f>U26/T26*100</f>
        <v>42.273336310853061</v>
      </c>
      <c r="W26" s="114">
        <v>80064</v>
      </c>
      <c r="X26" s="114">
        <v>46378</v>
      </c>
      <c r="Y26" s="115">
        <f>X26/W26*100</f>
        <v>57.926159072741811</v>
      </c>
      <c r="Z26" s="116">
        <v>231432</v>
      </c>
      <c r="AA26" s="114">
        <v>72716</v>
      </c>
      <c r="AB26" s="117">
        <f>(AA26/Z26)*100</f>
        <v>31.420028345259084</v>
      </c>
    </row>
    <row r="27" spans="1:28" ht="19.5" x14ac:dyDescent="0.25">
      <c r="A27" s="118" t="s">
        <v>202</v>
      </c>
      <c r="B27" s="119">
        <f>B21-B26</f>
        <v>14610</v>
      </c>
      <c r="C27" s="119">
        <f>C21-C26</f>
        <v>14263</v>
      </c>
      <c r="D27" s="120"/>
      <c r="E27" s="119">
        <f>E21-E26</f>
        <v>915</v>
      </c>
      <c r="F27" s="119">
        <f>F21-F26</f>
        <v>4376</v>
      </c>
      <c r="G27" s="120"/>
      <c r="H27" s="119">
        <f>H21-H26</f>
        <v>-4089</v>
      </c>
      <c r="I27" s="119">
        <f>I21-I26</f>
        <v>7095</v>
      </c>
      <c r="J27" s="120"/>
      <c r="K27" s="119">
        <f>K21-K26</f>
        <v>817</v>
      </c>
      <c r="L27" s="119">
        <f>L21-L26</f>
        <v>4491</v>
      </c>
      <c r="M27" s="120"/>
      <c r="N27" s="119">
        <f>N21-N26</f>
        <v>24649</v>
      </c>
      <c r="O27" s="119">
        <f>O21-O26</f>
        <v>14470</v>
      </c>
      <c r="P27" s="120"/>
      <c r="Q27" s="119">
        <f>Q21-Q26</f>
        <v>3760</v>
      </c>
      <c r="R27" s="119">
        <f>R21-R26</f>
        <v>16888</v>
      </c>
      <c r="S27" s="121"/>
      <c r="T27" s="119">
        <f>T21-T26</f>
        <v>3387</v>
      </c>
      <c r="U27" s="119">
        <f>U21-U26</f>
        <v>4555</v>
      </c>
      <c r="V27" s="121"/>
      <c r="W27" s="119">
        <f>W21-W26</f>
        <v>21738</v>
      </c>
      <c r="X27" s="119">
        <f>X21-X26</f>
        <v>41489</v>
      </c>
      <c r="Y27" s="122"/>
      <c r="Z27" s="119">
        <f>Z21-Z26</f>
        <v>65787</v>
      </c>
      <c r="AA27" s="119">
        <f>AA21-AA26</f>
        <v>107627</v>
      </c>
      <c r="AB27" s="123"/>
    </row>
  </sheetData>
  <mergeCells count="13">
    <mergeCell ref="Z2:AB2"/>
    <mergeCell ref="A22:AB22"/>
    <mergeCell ref="A25:AB25"/>
    <mergeCell ref="A1:AB1"/>
    <mergeCell ref="A2:A3"/>
    <mergeCell ref="B2:D2"/>
    <mergeCell ref="E2:G2"/>
    <mergeCell ref="H2:J2"/>
    <mergeCell ref="K2:M2"/>
    <mergeCell ref="N2:P2"/>
    <mergeCell ref="Q2:S2"/>
    <mergeCell ref="T2:V2"/>
    <mergeCell ref="W2:Y2"/>
  </mergeCells>
  <pageMargins left="0.7" right="0.7" top="0.75" bottom="0.75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0"/>
  <sheetViews>
    <sheetView tabSelected="1" topLeftCell="A10" zoomScale="60" zoomScaleNormal="60" zoomScaleSheetLayoutView="50" zoomScalePageLayoutView="40" workbookViewId="0">
      <selection activeCell="O2" sqref="O2:Q2"/>
    </sheetView>
  </sheetViews>
  <sheetFormatPr defaultRowHeight="15" x14ac:dyDescent="0.25"/>
  <cols>
    <col min="1" max="1" width="5.7109375" customWidth="1"/>
    <col min="2" max="2" width="21.42578125" customWidth="1"/>
    <col min="3" max="3" width="12.5703125" customWidth="1"/>
    <col min="4" max="4" width="12.140625" customWidth="1"/>
    <col min="5" max="5" width="11.5703125" customWidth="1"/>
    <col min="6" max="6" width="11.42578125" customWidth="1"/>
    <col min="7" max="7" width="12.7109375" customWidth="1"/>
    <col min="8" max="8" width="11.42578125" customWidth="1"/>
    <col min="9" max="9" width="10.7109375" customWidth="1"/>
    <col min="10" max="10" width="11.42578125" customWidth="1"/>
    <col min="11" max="11" width="9.85546875" customWidth="1"/>
    <col min="12" max="12" width="10.7109375" customWidth="1"/>
    <col min="13" max="13" width="11.7109375" customWidth="1"/>
    <col min="14" max="14" width="10.5703125" customWidth="1"/>
    <col min="15" max="15" width="13.85546875" customWidth="1"/>
    <col min="16" max="16" width="12.28515625" customWidth="1"/>
    <col min="17" max="17" width="10" customWidth="1"/>
    <col min="18" max="18" width="11" customWidth="1"/>
    <col min="19" max="19" width="12.5703125" customWidth="1"/>
    <col min="20" max="20" width="10.140625" customWidth="1"/>
    <col min="21" max="21" width="10.85546875" customWidth="1"/>
    <col min="22" max="22" width="11" customWidth="1"/>
    <col min="23" max="23" width="10.140625" customWidth="1"/>
    <col min="24" max="24" width="13.28515625" customWidth="1"/>
    <col min="25" max="25" width="14.28515625" customWidth="1"/>
    <col min="26" max="26" width="12" customWidth="1"/>
    <col min="27" max="27" width="14.42578125" customWidth="1"/>
    <col min="28" max="28" width="14.140625" customWidth="1"/>
    <col min="29" max="29" width="11.85546875" customWidth="1"/>
  </cols>
  <sheetData>
    <row r="1" spans="1:29" ht="54" customHeight="1" x14ac:dyDescent="0.25">
      <c r="B1" s="182" t="s">
        <v>210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</row>
    <row r="2" spans="1:29" ht="75.75" customHeight="1" x14ac:dyDescent="0.25">
      <c r="A2" s="189" t="s">
        <v>209</v>
      </c>
      <c r="B2" s="127" t="s">
        <v>219</v>
      </c>
      <c r="C2" s="175" t="s">
        <v>211</v>
      </c>
      <c r="D2" s="176"/>
      <c r="E2" s="177"/>
      <c r="F2" s="175" t="s">
        <v>212</v>
      </c>
      <c r="G2" s="176"/>
      <c r="H2" s="177"/>
      <c r="I2" s="175" t="s">
        <v>213</v>
      </c>
      <c r="J2" s="176"/>
      <c r="K2" s="177"/>
      <c r="L2" s="175" t="s">
        <v>245</v>
      </c>
      <c r="M2" s="176"/>
      <c r="N2" s="177"/>
      <c r="O2" s="175" t="s">
        <v>214</v>
      </c>
      <c r="P2" s="176"/>
      <c r="Q2" s="177"/>
      <c r="R2" s="175" t="s">
        <v>215</v>
      </c>
      <c r="S2" s="176"/>
      <c r="T2" s="177"/>
      <c r="U2" s="175" t="s">
        <v>180</v>
      </c>
      <c r="V2" s="176"/>
      <c r="W2" s="177"/>
      <c r="X2" s="175" t="s">
        <v>216</v>
      </c>
      <c r="Y2" s="176"/>
      <c r="Z2" s="177"/>
      <c r="AA2" s="175" t="s">
        <v>239</v>
      </c>
      <c r="AB2" s="176"/>
      <c r="AC2" s="177"/>
    </row>
    <row r="3" spans="1:29" ht="78" x14ac:dyDescent="0.25">
      <c r="A3" s="190"/>
      <c r="B3" s="128"/>
      <c r="C3" s="91" t="s">
        <v>217</v>
      </c>
      <c r="D3" s="91" t="s">
        <v>218</v>
      </c>
      <c r="E3" s="92" t="s">
        <v>185</v>
      </c>
      <c r="F3" s="91" t="s">
        <v>217</v>
      </c>
      <c r="G3" s="91" t="s">
        <v>218</v>
      </c>
      <c r="H3" s="93" t="s">
        <v>185</v>
      </c>
      <c r="I3" s="91" t="s">
        <v>217</v>
      </c>
      <c r="J3" s="91" t="s">
        <v>218</v>
      </c>
      <c r="K3" s="93" t="s">
        <v>185</v>
      </c>
      <c r="L3" s="91" t="s">
        <v>217</v>
      </c>
      <c r="M3" s="91" t="s">
        <v>218</v>
      </c>
      <c r="N3" s="93" t="s">
        <v>185</v>
      </c>
      <c r="O3" s="91" t="s">
        <v>217</v>
      </c>
      <c r="P3" s="91" t="s">
        <v>218</v>
      </c>
      <c r="Q3" s="93" t="s">
        <v>185</v>
      </c>
      <c r="R3" s="91" t="s">
        <v>217</v>
      </c>
      <c r="S3" s="91" t="s">
        <v>218</v>
      </c>
      <c r="T3" s="93" t="s">
        <v>185</v>
      </c>
      <c r="U3" s="91" t="s">
        <v>217</v>
      </c>
      <c r="V3" s="91" t="s">
        <v>218</v>
      </c>
      <c r="W3" s="93" t="s">
        <v>185</v>
      </c>
      <c r="X3" s="91" t="s">
        <v>217</v>
      </c>
      <c r="Y3" s="91" t="s">
        <v>218</v>
      </c>
      <c r="Z3" s="93" t="s">
        <v>185</v>
      </c>
      <c r="AA3" s="94" t="s">
        <v>217</v>
      </c>
      <c r="AB3" s="94" t="s">
        <v>218</v>
      </c>
      <c r="AC3" s="95" t="s">
        <v>185</v>
      </c>
    </row>
    <row r="4" spans="1:29" s="130" customFormat="1" ht="30" customHeight="1" x14ac:dyDescent="0.25">
      <c r="A4" s="129">
        <v>1</v>
      </c>
      <c r="B4" s="105" t="s">
        <v>220</v>
      </c>
      <c r="C4" s="79">
        <v>1725</v>
      </c>
      <c r="D4" s="79">
        <v>1273</v>
      </c>
      <c r="E4" s="97">
        <v>73.8</v>
      </c>
      <c r="F4" s="79">
        <v>410</v>
      </c>
      <c r="G4" s="79">
        <v>375</v>
      </c>
      <c r="H4" s="97">
        <v>91.46</v>
      </c>
      <c r="I4" s="79">
        <v>744</v>
      </c>
      <c r="J4" s="79">
        <v>678</v>
      </c>
      <c r="K4" s="97">
        <v>91.13</v>
      </c>
      <c r="L4" s="79">
        <v>243</v>
      </c>
      <c r="M4" s="79">
        <v>226</v>
      </c>
      <c r="N4" s="126">
        <v>93</v>
      </c>
      <c r="O4" s="79">
        <v>1389</v>
      </c>
      <c r="P4" s="79">
        <v>764</v>
      </c>
      <c r="Q4" s="97">
        <v>55</v>
      </c>
      <c r="R4" s="79">
        <v>248</v>
      </c>
      <c r="S4" s="79">
        <v>242</v>
      </c>
      <c r="T4" s="97">
        <v>97.58</v>
      </c>
      <c r="U4" s="79">
        <v>235</v>
      </c>
      <c r="V4" s="79">
        <v>229</v>
      </c>
      <c r="W4" s="126">
        <v>97.45</v>
      </c>
      <c r="X4" s="79">
        <v>5038</v>
      </c>
      <c r="Y4" s="79">
        <v>4863</v>
      </c>
      <c r="Z4" s="97">
        <v>96.53</v>
      </c>
      <c r="AA4" s="107">
        <v>10032</v>
      </c>
      <c r="AB4" s="107">
        <v>8650</v>
      </c>
      <c r="AC4" s="99">
        <v>86.3</v>
      </c>
    </row>
    <row r="5" spans="1:29" s="130" customFormat="1" ht="40.5" customHeight="1" x14ac:dyDescent="0.25">
      <c r="A5" s="129">
        <v>2</v>
      </c>
      <c r="B5" s="103" t="s">
        <v>221</v>
      </c>
      <c r="C5" s="78">
        <v>4739</v>
      </c>
      <c r="D5" s="84">
        <v>3306</v>
      </c>
      <c r="E5" s="97">
        <v>69.760000000000005</v>
      </c>
      <c r="F5" s="79">
        <v>482</v>
      </c>
      <c r="G5" s="79">
        <v>421</v>
      </c>
      <c r="H5" s="97">
        <v>87.34</v>
      </c>
      <c r="I5" s="79">
        <v>1499</v>
      </c>
      <c r="J5" s="79">
        <v>1241</v>
      </c>
      <c r="K5" s="97">
        <v>82.79</v>
      </c>
      <c r="L5" s="79">
        <v>1038</v>
      </c>
      <c r="M5" s="79">
        <v>979</v>
      </c>
      <c r="N5" s="126">
        <v>94.32</v>
      </c>
      <c r="O5" s="79">
        <v>6318</v>
      </c>
      <c r="P5" s="79">
        <v>4204</v>
      </c>
      <c r="Q5" s="97">
        <v>66.540000000000006</v>
      </c>
      <c r="R5" s="79">
        <v>2640</v>
      </c>
      <c r="S5" s="84">
        <v>2586</v>
      </c>
      <c r="T5" s="97">
        <v>97.95</v>
      </c>
      <c r="U5" s="78">
        <v>360</v>
      </c>
      <c r="V5" s="84">
        <v>357</v>
      </c>
      <c r="W5" s="126">
        <v>99.17</v>
      </c>
      <c r="X5" s="78">
        <v>16358</v>
      </c>
      <c r="Y5" s="84">
        <v>15694</v>
      </c>
      <c r="Z5" s="97">
        <v>95.94</v>
      </c>
      <c r="AA5" s="107">
        <v>33434</v>
      </c>
      <c r="AB5" s="107">
        <v>28788</v>
      </c>
      <c r="AC5" s="99">
        <v>86.2</v>
      </c>
    </row>
    <row r="6" spans="1:29" s="130" customFormat="1" ht="40.5" customHeight="1" x14ac:dyDescent="0.25">
      <c r="A6" s="129">
        <v>3</v>
      </c>
      <c r="B6" s="103" t="s">
        <v>222</v>
      </c>
      <c r="C6" s="78">
        <v>4904</v>
      </c>
      <c r="D6" s="84">
        <v>3416</v>
      </c>
      <c r="E6" s="97">
        <v>69.66</v>
      </c>
      <c r="F6" s="79">
        <v>520</v>
      </c>
      <c r="G6" s="79">
        <v>460</v>
      </c>
      <c r="H6" s="97">
        <v>88.46</v>
      </c>
      <c r="I6" s="79">
        <v>825</v>
      </c>
      <c r="J6" s="79">
        <v>688</v>
      </c>
      <c r="K6" s="97">
        <v>83.39</v>
      </c>
      <c r="L6" s="79">
        <v>858</v>
      </c>
      <c r="M6" s="79">
        <v>818</v>
      </c>
      <c r="N6" s="97">
        <v>95.34</v>
      </c>
      <c r="O6" s="79">
        <v>7462</v>
      </c>
      <c r="P6" s="79">
        <v>4804</v>
      </c>
      <c r="Q6" s="126">
        <v>64.38</v>
      </c>
      <c r="R6" s="79">
        <v>282</v>
      </c>
      <c r="S6" s="84">
        <v>272</v>
      </c>
      <c r="T6" s="106">
        <v>96.45</v>
      </c>
      <c r="U6" s="78">
        <v>563</v>
      </c>
      <c r="V6" s="84">
        <v>547</v>
      </c>
      <c r="W6" s="132">
        <v>97.16</v>
      </c>
      <c r="X6" s="78">
        <v>12990</v>
      </c>
      <c r="Y6" s="84">
        <v>12614</v>
      </c>
      <c r="Z6" s="97">
        <v>97.11</v>
      </c>
      <c r="AA6" s="107">
        <v>28404</v>
      </c>
      <c r="AB6" s="107">
        <v>23619</v>
      </c>
      <c r="AC6" s="99">
        <v>83.2</v>
      </c>
    </row>
    <row r="7" spans="1:29" s="130" customFormat="1" ht="30" customHeight="1" x14ac:dyDescent="0.25">
      <c r="A7" s="129">
        <v>4</v>
      </c>
      <c r="B7" s="105" t="s">
        <v>223</v>
      </c>
      <c r="C7" s="79">
        <v>426</v>
      </c>
      <c r="D7" s="79">
        <v>289</v>
      </c>
      <c r="E7" s="97">
        <v>67.84</v>
      </c>
      <c r="F7" s="79">
        <v>65</v>
      </c>
      <c r="G7" s="79">
        <v>52</v>
      </c>
      <c r="H7" s="97">
        <v>80</v>
      </c>
      <c r="I7" s="79">
        <v>135</v>
      </c>
      <c r="J7" s="79">
        <v>110</v>
      </c>
      <c r="K7" s="97">
        <v>81.48</v>
      </c>
      <c r="L7" s="79">
        <v>118</v>
      </c>
      <c r="M7" s="79">
        <v>112</v>
      </c>
      <c r="N7" s="97">
        <v>94.92</v>
      </c>
      <c r="O7" s="79">
        <v>1237</v>
      </c>
      <c r="P7" s="79">
        <v>743</v>
      </c>
      <c r="Q7" s="133">
        <v>60.06</v>
      </c>
      <c r="R7" s="79">
        <v>233</v>
      </c>
      <c r="S7" s="79">
        <v>230</v>
      </c>
      <c r="T7" s="97">
        <v>98.71</v>
      </c>
      <c r="U7" s="79">
        <v>55</v>
      </c>
      <c r="V7" s="79">
        <v>55</v>
      </c>
      <c r="W7" s="126">
        <v>100</v>
      </c>
      <c r="X7" s="79">
        <v>2054</v>
      </c>
      <c r="Y7" s="79">
        <v>1986</v>
      </c>
      <c r="Z7" s="97">
        <v>96.69</v>
      </c>
      <c r="AA7" s="107">
        <v>4323</v>
      </c>
      <c r="AB7" s="107">
        <v>3577</v>
      </c>
      <c r="AC7" s="99">
        <v>82.8</v>
      </c>
    </row>
    <row r="8" spans="1:29" s="130" customFormat="1" ht="40.5" customHeight="1" x14ac:dyDescent="0.25">
      <c r="A8" s="129">
        <v>5</v>
      </c>
      <c r="B8" s="105" t="s">
        <v>224</v>
      </c>
      <c r="C8" s="79">
        <v>2578</v>
      </c>
      <c r="D8" s="79">
        <v>1801</v>
      </c>
      <c r="E8" s="97">
        <v>69.86</v>
      </c>
      <c r="F8" s="79">
        <v>356</v>
      </c>
      <c r="G8" s="79">
        <v>275</v>
      </c>
      <c r="H8" s="106">
        <v>77.25</v>
      </c>
      <c r="I8" s="79">
        <v>760</v>
      </c>
      <c r="J8" s="79">
        <v>575</v>
      </c>
      <c r="K8" s="97">
        <v>75.66</v>
      </c>
      <c r="L8" s="79">
        <v>397</v>
      </c>
      <c r="M8" s="79">
        <v>360</v>
      </c>
      <c r="N8" s="97">
        <v>90.68</v>
      </c>
      <c r="O8" s="79">
        <v>1529</v>
      </c>
      <c r="P8" s="79">
        <v>708</v>
      </c>
      <c r="Q8" s="132">
        <v>46.3</v>
      </c>
      <c r="R8" s="79">
        <v>511</v>
      </c>
      <c r="S8" s="79">
        <v>496</v>
      </c>
      <c r="T8" s="126">
        <v>97.06</v>
      </c>
      <c r="U8" s="79">
        <v>276</v>
      </c>
      <c r="V8" s="79">
        <v>232</v>
      </c>
      <c r="W8" s="126">
        <v>84.06</v>
      </c>
      <c r="X8" s="79">
        <v>6640</v>
      </c>
      <c r="Y8" s="79">
        <v>6291</v>
      </c>
      <c r="Z8" s="97">
        <v>94.74</v>
      </c>
      <c r="AA8" s="107">
        <v>13047</v>
      </c>
      <c r="AB8" s="107">
        <v>10738</v>
      </c>
      <c r="AC8" s="134">
        <v>82.4</v>
      </c>
    </row>
    <row r="9" spans="1:29" s="130" customFormat="1" ht="40.5" customHeight="1" x14ac:dyDescent="0.25">
      <c r="A9" s="129">
        <v>6</v>
      </c>
      <c r="B9" s="105" t="s">
        <v>225</v>
      </c>
      <c r="C9" s="79">
        <v>2550</v>
      </c>
      <c r="D9" s="79">
        <v>1511</v>
      </c>
      <c r="E9" s="106">
        <v>59.25</v>
      </c>
      <c r="F9" s="79">
        <v>372</v>
      </c>
      <c r="G9" s="79">
        <v>326</v>
      </c>
      <c r="H9" s="97">
        <v>87.63</v>
      </c>
      <c r="I9" s="79">
        <v>1311</v>
      </c>
      <c r="J9" s="79">
        <v>1043</v>
      </c>
      <c r="K9" s="97">
        <v>79.56</v>
      </c>
      <c r="L9" s="79">
        <v>766</v>
      </c>
      <c r="M9" s="79">
        <v>648</v>
      </c>
      <c r="N9" s="97">
        <v>84.6</v>
      </c>
      <c r="O9" s="79">
        <v>4077</v>
      </c>
      <c r="P9" s="79">
        <v>2116</v>
      </c>
      <c r="Q9" s="106">
        <v>51.9</v>
      </c>
      <c r="R9" s="79">
        <v>1474</v>
      </c>
      <c r="S9" s="79">
        <v>1436</v>
      </c>
      <c r="T9" s="97">
        <v>97.42</v>
      </c>
      <c r="U9" s="79">
        <v>439</v>
      </c>
      <c r="V9" s="79">
        <v>433</v>
      </c>
      <c r="W9" s="126">
        <v>98.63</v>
      </c>
      <c r="X9" s="79">
        <v>10563</v>
      </c>
      <c r="Y9" s="79">
        <v>9997</v>
      </c>
      <c r="Z9" s="97">
        <v>94.64</v>
      </c>
      <c r="AA9" s="107">
        <v>21552</v>
      </c>
      <c r="AB9" s="107">
        <v>17510</v>
      </c>
      <c r="AC9" s="134">
        <v>81.3</v>
      </c>
    </row>
    <row r="10" spans="1:29" s="130" customFormat="1" ht="40.5" customHeight="1" x14ac:dyDescent="0.25">
      <c r="A10" s="129">
        <v>7</v>
      </c>
      <c r="B10" s="105" t="s">
        <v>226</v>
      </c>
      <c r="C10" s="79">
        <v>2342</v>
      </c>
      <c r="D10" s="79">
        <v>1499</v>
      </c>
      <c r="E10" s="97">
        <v>64.010000000000005</v>
      </c>
      <c r="F10" s="79">
        <v>257</v>
      </c>
      <c r="G10" s="79">
        <v>227</v>
      </c>
      <c r="H10" s="97">
        <v>88.33</v>
      </c>
      <c r="I10" s="79">
        <v>881</v>
      </c>
      <c r="J10" s="79">
        <v>700</v>
      </c>
      <c r="K10" s="97">
        <v>79.459999999999994</v>
      </c>
      <c r="L10" s="79">
        <v>388</v>
      </c>
      <c r="M10" s="79">
        <v>352</v>
      </c>
      <c r="N10" s="97">
        <v>90.72</v>
      </c>
      <c r="O10" s="79">
        <v>2462</v>
      </c>
      <c r="P10" s="79">
        <v>1307</v>
      </c>
      <c r="Q10" s="106">
        <v>53.09</v>
      </c>
      <c r="R10" s="79">
        <v>882</v>
      </c>
      <c r="S10" s="79">
        <v>866</v>
      </c>
      <c r="T10" s="97">
        <v>98.19</v>
      </c>
      <c r="U10" s="79">
        <v>245</v>
      </c>
      <c r="V10" s="79">
        <v>222</v>
      </c>
      <c r="W10" s="126">
        <v>90.61</v>
      </c>
      <c r="X10" s="79">
        <v>6156</v>
      </c>
      <c r="Y10" s="79">
        <v>5840</v>
      </c>
      <c r="Z10" s="97">
        <v>94.87</v>
      </c>
      <c r="AA10" s="107">
        <v>13613</v>
      </c>
      <c r="AB10" s="107">
        <v>11013</v>
      </c>
      <c r="AC10" s="99">
        <v>81</v>
      </c>
    </row>
    <row r="11" spans="1:29" s="130" customFormat="1" ht="40.5" customHeight="1" x14ac:dyDescent="0.25">
      <c r="A11" s="129">
        <v>8</v>
      </c>
      <c r="B11" s="103" t="s">
        <v>227</v>
      </c>
      <c r="C11" s="78">
        <v>1682</v>
      </c>
      <c r="D11" s="84">
        <v>1156</v>
      </c>
      <c r="E11" s="97">
        <v>68.73</v>
      </c>
      <c r="F11" s="78">
        <v>366</v>
      </c>
      <c r="G11" s="84">
        <v>282</v>
      </c>
      <c r="H11" s="106">
        <v>77.05</v>
      </c>
      <c r="I11" s="78">
        <v>539</v>
      </c>
      <c r="J11" s="84">
        <v>430</v>
      </c>
      <c r="K11" s="97">
        <v>79.78</v>
      </c>
      <c r="L11" s="78">
        <v>539</v>
      </c>
      <c r="M11" s="84">
        <v>483</v>
      </c>
      <c r="N11" s="97">
        <v>89.61</v>
      </c>
      <c r="O11" s="78">
        <v>4809</v>
      </c>
      <c r="P11" s="84">
        <v>2790</v>
      </c>
      <c r="Q11" s="126">
        <v>58.02</v>
      </c>
      <c r="R11" s="78">
        <v>1295</v>
      </c>
      <c r="S11" s="84">
        <v>1268</v>
      </c>
      <c r="T11" s="126">
        <v>97.92</v>
      </c>
      <c r="U11" s="78">
        <v>369</v>
      </c>
      <c r="V11" s="84">
        <v>356</v>
      </c>
      <c r="W11" s="126">
        <v>96.48</v>
      </c>
      <c r="X11" s="78">
        <v>6312</v>
      </c>
      <c r="Y11" s="84">
        <v>5984</v>
      </c>
      <c r="Z11" s="97">
        <v>94.8</v>
      </c>
      <c r="AA11" s="107">
        <v>15911</v>
      </c>
      <c r="AB11" s="107">
        <v>12749</v>
      </c>
      <c r="AC11" s="99">
        <v>80.2</v>
      </c>
    </row>
    <row r="12" spans="1:29" s="130" customFormat="1" ht="40.5" customHeight="1" x14ac:dyDescent="0.25">
      <c r="A12" s="129">
        <v>9</v>
      </c>
      <c r="B12" s="105" t="s">
        <v>228</v>
      </c>
      <c r="C12" s="79">
        <v>4193</v>
      </c>
      <c r="D12" s="79">
        <v>3267</v>
      </c>
      <c r="E12" s="97">
        <v>77.92</v>
      </c>
      <c r="F12" s="79">
        <v>851</v>
      </c>
      <c r="G12" s="79">
        <v>782</v>
      </c>
      <c r="H12" s="97">
        <v>91.89</v>
      </c>
      <c r="I12" s="79">
        <v>1962</v>
      </c>
      <c r="J12" s="79">
        <v>1744</v>
      </c>
      <c r="K12" s="97">
        <v>88.89</v>
      </c>
      <c r="L12" s="79">
        <v>648</v>
      </c>
      <c r="M12" s="79">
        <v>576</v>
      </c>
      <c r="N12" s="97">
        <v>88.89</v>
      </c>
      <c r="O12" s="79">
        <v>11560</v>
      </c>
      <c r="P12" s="79">
        <v>6632</v>
      </c>
      <c r="Q12" s="97">
        <v>57.37</v>
      </c>
      <c r="R12" s="79">
        <v>1959</v>
      </c>
      <c r="S12" s="79">
        <v>1929</v>
      </c>
      <c r="T12" s="97">
        <v>98.47</v>
      </c>
      <c r="U12" s="79">
        <v>622</v>
      </c>
      <c r="V12" s="79">
        <v>615</v>
      </c>
      <c r="W12" s="126">
        <v>98.87</v>
      </c>
      <c r="X12" s="79">
        <v>11871</v>
      </c>
      <c r="Y12" s="79">
        <v>11294</v>
      </c>
      <c r="Z12" s="97">
        <v>95.14</v>
      </c>
      <c r="AA12" s="107">
        <v>33666</v>
      </c>
      <c r="AB12" s="107">
        <v>26839</v>
      </c>
      <c r="AC12" s="99">
        <v>79.8</v>
      </c>
    </row>
    <row r="13" spans="1:29" s="130" customFormat="1" ht="40.5" customHeight="1" x14ac:dyDescent="0.25">
      <c r="A13" s="129">
        <v>10</v>
      </c>
      <c r="B13" s="105" t="s">
        <v>229</v>
      </c>
      <c r="C13" s="79">
        <v>2616</v>
      </c>
      <c r="D13" s="79">
        <v>1708</v>
      </c>
      <c r="E13" s="97">
        <v>65.290000000000006</v>
      </c>
      <c r="F13" s="79">
        <v>335</v>
      </c>
      <c r="G13" s="79">
        <v>279</v>
      </c>
      <c r="H13" s="97">
        <v>83.28</v>
      </c>
      <c r="I13" s="79">
        <v>1037</v>
      </c>
      <c r="J13" s="79">
        <v>847</v>
      </c>
      <c r="K13" s="97">
        <v>81.680000000000007</v>
      </c>
      <c r="L13" s="79">
        <v>568</v>
      </c>
      <c r="M13" s="79">
        <v>505</v>
      </c>
      <c r="N13" s="131">
        <v>88.91</v>
      </c>
      <c r="O13" s="79">
        <v>6971</v>
      </c>
      <c r="P13" s="79">
        <v>4623</v>
      </c>
      <c r="Q13" s="131">
        <v>66.319999999999993</v>
      </c>
      <c r="R13" s="79">
        <v>988</v>
      </c>
      <c r="S13" s="79">
        <v>968</v>
      </c>
      <c r="T13" s="126">
        <v>97.98</v>
      </c>
      <c r="U13" s="79">
        <v>212</v>
      </c>
      <c r="V13" s="79">
        <v>186</v>
      </c>
      <c r="W13" s="106">
        <v>87.74</v>
      </c>
      <c r="X13" s="79">
        <v>8035</v>
      </c>
      <c r="Y13" s="79">
        <v>7383</v>
      </c>
      <c r="Z13" s="106">
        <v>91.89</v>
      </c>
      <c r="AA13" s="107">
        <v>20762</v>
      </c>
      <c r="AB13" s="107">
        <v>16499</v>
      </c>
      <c r="AC13" s="99">
        <v>79.5</v>
      </c>
    </row>
    <row r="14" spans="1:29" s="130" customFormat="1" ht="40.5" customHeight="1" x14ac:dyDescent="0.25">
      <c r="A14" s="129">
        <v>11</v>
      </c>
      <c r="B14" s="105" t="s">
        <v>230</v>
      </c>
      <c r="C14" s="79">
        <v>8117</v>
      </c>
      <c r="D14" s="79">
        <v>5019</v>
      </c>
      <c r="E14" s="106">
        <v>61.83</v>
      </c>
      <c r="F14" s="79">
        <v>772</v>
      </c>
      <c r="G14" s="79">
        <v>606</v>
      </c>
      <c r="H14" s="97">
        <v>78.5</v>
      </c>
      <c r="I14" s="79">
        <v>1366</v>
      </c>
      <c r="J14" s="79">
        <v>1054</v>
      </c>
      <c r="K14" s="97">
        <v>77.16</v>
      </c>
      <c r="L14" s="79">
        <v>1047</v>
      </c>
      <c r="M14" s="79">
        <v>962</v>
      </c>
      <c r="N14" s="97">
        <v>91.88</v>
      </c>
      <c r="O14" s="79">
        <v>15810</v>
      </c>
      <c r="P14" s="79">
        <v>10963</v>
      </c>
      <c r="Q14" s="97">
        <v>69.34</v>
      </c>
      <c r="R14" s="79">
        <v>2281</v>
      </c>
      <c r="S14" s="79">
        <v>2232</v>
      </c>
      <c r="T14" s="126">
        <v>97.85</v>
      </c>
      <c r="U14" s="79">
        <v>706</v>
      </c>
      <c r="V14" s="79">
        <v>682</v>
      </c>
      <c r="W14" s="106">
        <v>96.6</v>
      </c>
      <c r="X14" s="79">
        <v>20003</v>
      </c>
      <c r="Y14" s="79">
        <v>18032</v>
      </c>
      <c r="Z14" s="106">
        <v>90.15</v>
      </c>
      <c r="AA14" s="107">
        <v>50102</v>
      </c>
      <c r="AB14" s="107">
        <v>39550</v>
      </c>
      <c r="AC14" s="99">
        <v>79</v>
      </c>
    </row>
    <row r="15" spans="1:29" s="130" customFormat="1" ht="40.5" customHeight="1" x14ac:dyDescent="0.25">
      <c r="A15" s="129">
        <v>12</v>
      </c>
      <c r="B15" s="103" t="s">
        <v>231</v>
      </c>
      <c r="C15" s="79">
        <v>2311</v>
      </c>
      <c r="D15" s="79">
        <v>1417</v>
      </c>
      <c r="E15" s="106">
        <v>61.32</v>
      </c>
      <c r="F15" s="79">
        <v>365</v>
      </c>
      <c r="G15" s="79">
        <v>291</v>
      </c>
      <c r="H15" s="97">
        <v>79.73</v>
      </c>
      <c r="I15" s="79">
        <v>1605</v>
      </c>
      <c r="J15" s="79">
        <v>1227</v>
      </c>
      <c r="K15" s="97">
        <v>76.45</v>
      </c>
      <c r="L15" s="79">
        <v>629</v>
      </c>
      <c r="M15" s="79">
        <v>537</v>
      </c>
      <c r="N15" s="131">
        <v>85.37</v>
      </c>
      <c r="O15" s="79">
        <v>2869</v>
      </c>
      <c r="P15" s="79">
        <v>1488</v>
      </c>
      <c r="Q15" s="106">
        <v>51.86</v>
      </c>
      <c r="R15" s="79">
        <v>768</v>
      </c>
      <c r="S15" s="79">
        <v>755</v>
      </c>
      <c r="T15" s="133">
        <v>98.31</v>
      </c>
      <c r="U15" s="79">
        <v>275</v>
      </c>
      <c r="V15" s="79">
        <v>257</v>
      </c>
      <c r="W15" s="126">
        <v>93.45</v>
      </c>
      <c r="X15" s="79">
        <v>7310</v>
      </c>
      <c r="Y15" s="79">
        <v>6749</v>
      </c>
      <c r="Z15" s="97">
        <v>92.33</v>
      </c>
      <c r="AA15" s="107">
        <v>16132</v>
      </c>
      <c r="AB15" s="107">
        <v>12721</v>
      </c>
      <c r="AC15" s="99">
        <v>78.900000000000006</v>
      </c>
    </row>
    <row r="16" spans="1:29" s="130" customFormat="1" ht="40.5" customHeight="1" x14ac:dyDescent="0.25">
      <c r="A16" s="129">
        <v>13</v>
      </c>
      <c r="B16" s="103" t="s">
        <v>232</v>
      </c>
      <c r="C16" s="78">
        <v>4384</v>
      </c>
      <c r="D16" s="84">
        <v>2799</v>
      </c>
      <c r="E16" s="97">
        <v>63.85</v>
      </c>
      <c r="F16" s="79">
        <v>527</v>
      </c>
      <c r="G16" s="79">
        <v>423</v>
      </c>
      <c r="H16" s="97">
        <v>80.27</v>
      </c>
      <c r="I16" s="79">
        <v>1079</v>
      </c>
      <c r="J16" s="79">
        <v>881</v>
      </c>
      <c r="K16" s="97">
        <v>81.650000000000006</v>
      </c>
      <c r="L16" s="79">
        <v>923</v>
      </c>
      <c r="M16" s="79">
        <v>848</v>
      </c>
      <c r="N16" s="97">
        <v>91.87</v>
      </c>
      <c r="O16" s="79">
        <v>7193</v>
      </c>
      <c r="P16" s="79">
        <v>4003</v>
      </c>
      <c r="Q16" s="97">
        <v>55.65</v>
      </c>
      <c r="R16" s="79">
        <v>1913</v>
      </c>
      <c r="S16" s="84">
        <v>1866</v>
      </c>
      <c r="T16" s="97">
        <v>97.54</v>
      </c>
      <c r="U16" s="78">
        <v>464</v>
      </c>
      <c r="V16" s="84">
        <v>439</v>
      </c>
      <c r="W16" s="106">
        <v>94.61</v>
      </c>
      <c r="X16" s="78">
        <v>10316</v>
      </c>
      <c r="Y16" s="84">
        <v>9853</v>
      </c>
      <c r="Z16" s="97">
        <v>95.51</v>
      </c>
      <c r="AA16" s="107">
        <v>26799</v>
      </c>
      <c r="AB16" s="107">
        <v>21112</v>
      </c>
      <c r="AC16" s="99">
        <v>78.8</v>
      </c>
    </row>
    <row r="17" spans="1:29" s="130" customFormat="1" ht="40.5" customHeight="1" x14ac:dyDescent="0.25">
      <c r="A17" s="129">
        <v>14</v>
      </c>
      <c r="B17" s="105" t="s">
        <v>233</v>
      </c>
      <c r="C17" s="79">
        <v>4363</v>
      </c>
      <c r="D17" s="79">
        <v>2716</v>
      </c>
      <c r="E17" s="106">
        <v>62.25</v>
      </c>
      <c r="F17" s="79">
        <v>694</v>
      </c>
      <c r="G17" s="79">
        <v>514</v>
      </c>
      <c r="H17" s="106">
        <v>74.06</v>
      </c>
      <c r="I17" s="79">
        <v>1233</v>
      </c>
      <c r="J17" s="79">
        <v>907</v>
      </c>
      <c r="K17" s="106">
        <v>73.56</v>
      </c>
      <c r="L17" s="79">
        <v>754</v>
      </c>
      <c r="M17" s="79">
        <v>625</v>
      </c>
      <c r="N17" s="106">
        <v>82.89</v>
      </c>
      <c r="O17" s="79">
        <v>6883</v>
      </c>
      <c r="P17" s="79">
        <v>4045</v>
      </c>
      <c r="Q17" s="131">
        <v>58.77</v>
      </c>
      <c r="R17" s="79">
        <v>1441</v>
      </c>
      <c r="S17" s="79">
        <v>1415</v>
      </c>
      <c r="T17" s="97">
        <v>98.2</v>
      </c>
      <c r="U17" s="79">
        <v>381</v>
      </c>
      <c r="V17" s="79">
        <v>374</v>
      </c>
      <c r="W17" s="126">
        <v>98.16</v>
      </c>
      <c r="X17" s="79">
        <v>9128</v>
      </c>
      <c r="Y17" s="79">
        <v>8706</v>
      </c>
      <c r="Z17" s="97">
        <v>95.38</v>
      </c>
      <c r="AA17" s="107">
        <v>24877</v>
      </c>
      <c r="AB17" s="107">
        <v>19302</v>
      </c>
      <c r="AC17" s="99">
        <v>77.599999999999994</v>
      </c>
    </row>
    <row r="18" spans="1:29" s="130" customFormat="1" ht="40.5" customHeight="1" x14ac:dyDescent="0.25">
      <c r="A18" s="129">
        <v>15</v>
      </c>
      <c r="B18" s="105" t="s">
        <v>234</v>
      </c>
      <c r="C18" s="79">
        <v>1799</v>
      </c>
      <c r="D18" s="79">
        <v>1162</v>
      </c>
      <c r="E18" s="97">
        <v>64.59</v>
      </c>
      <c r="F18" s="79">
        <v>320</v>
      </c>
      <c r="G18" s="79">
        <v>244</v>
      </c>
      <c r="H18" s="106">
        <v>76.25</v>
      </c>
      <c r="I18" s="79">
        <v>703</v>
      </c>
      <c r="J18" s="79">
        <v>505</v>
      </c>
      <c r="K18" s="106">
        <v>71.83</v>
      </c>
      <c r="L18" s="79">
        <v>590</v>
      </c>
      <c r="M18" s="79">
        <v>496</v>
      </c>
      <c r="N18" s="97">
        <v>84.07</v>
      </c>
      <c r="O18" s="79">
        <v>3888</v>
      </c>
      <c r="P18" s="79">
        <v>2118</v>
      </c>
      <c r="Q18" s="97">
        <v>54.48</v>
      </c>
      <c r="R18" s="79">
        <v>89</v>
      </c>
      <c r="S18" s="79">
        <v>88</v>
      </c>
      <c r="T18" s="97">
        <v>98.88</v>
      </c>
      <c r="U18" s="79">
        <v>245</v>
      </c>
      <c r="V18" s="79">
        <v>243</v>
      </c>
      <c r="W18" s="126">
        <v>99.18</v>
      </c>
      <c r="X18" s="79">
        <v>8076</v>
      </c>
      <c r="Y18" s="79">
        <v>7312</v>
      </c>
      <c r="Z18" s="106">
        <v>90.54</v>
      </c>
      <c r="AA18" s="107">
        <v>15710</v>
      </c>
      <c r="AB18" s="107">
        <v>12168</v>
      </c>
      <c r="AC18" s="99">
        <v>77.5</v>
      </c>
    </row>
    <row r="19" spans="1:29" s="130" customFormat="1" ht="40.5" customHeight="1" x14ac:dyDescent="0.25">
      <c r="A19" s="129">
        <v>16</v>
      </c>
      <c r="B19" s="105" t="s">
        <v>235</v>
      </c>
      <c r="C19" s="79">
        <v>2950</v>
      </c>
      <c r="D19" s="79">
        <v>2013</v>
      </c>
      <c r="E19" s="97">
        <v>68.239999999999995</v>
      </c>
      <c r="F19" s="79">
        <v>549</v>
      </c>
      <c r="G19" s="79">
        <v>409</v>
      </c>
      <c r="H19" s="106">
        <v>74.5</v>
      </c>
      <c r="I19" s="79">
        <v>1030</v>
      </c>
      <c r="J19" s="79">
        <v>773</v>
      </c>
      <c r="K19" s="106">
        <v>75.05</v>
      </c>
      <c r="L19" s="79">
        <v>631</v>
      </c>
      <c r="M19" s="79">
        <v>524</v>
      </c>
      <c r="N19" s="106">
        <v>83.04</v>
      </c>
      <c r="O19" s="79">
        <v>4919</v>
      </c>
      <c r="P19" s="79">
        <v>2389</v>
      </c>
      <c r="Q19" s="106">
        <v>48.57</v>
      </c>
      <c r="R19" s="79">
        <v>177</v>
      </c>
      <c r="S19" s="79">
        <v>173</v>
      </c>
      <c r="T19" s="97">
        <v>97.74</v>
      </c>
      <c r="U19" s="79">
        <v>344</v>
      </c>
      <c r="V19" s="79">
        <v>326</v>
      </c>
      <c r="W19" s="132">
        <v>94.77</v>
      </c>
      <c r="X19" s="79">
        <v>9121</v>
      </c>
      <c r="Y19" s="79">
        <v>8433</v>
      </c>
      <c r="Z19" s="97">
        <v>92.46</v>
      </c>
      <c r="AA19" s="107">
        <v>19721</v>
      </c>
      <c r="AB19" s="107">
        <v>15040</v>
      </c>
      <c r="AC19" s="135">
        <v>76.3</v>
      </c>
    </row>
    <row r="20" spans="1:29" s="130" customFormat="1" ht="40.5" customHeight="1" x14ac:dyDescent="0.25">
      <c r="A20" s="129">
        <v>17</v>
      </c>
      <c r="B20" s="103" t="s">
        <v>236</v>
      </c>
      <c r="C20" s="78">
        <v>2588</v>
      </c>
      <c r="D20" s="84">
        <v>1718</v>
      </c>
      <c r="E20" s="97">
        <v>66.38</v>
      </c>
      <c r="F20" s="79">
        <v>479</v>
      </c>
      <c r="G20" s="79">
        <v>401</v>
      </c>
      <c r="H20" s="97">
        <v>83.72</v>
      </c>
      <c r="I20" s="79">
        <v>1485</v>
      </c>
      <c r="J20" s="79">
        <v>1170</v>
      </c>
      <c r="K20" s="97">
        <v>78.790000000000006</v>
      </c>
      <c r="L20" s="79">
        <v>581</v>
      </c>
      <c r="M20" s="79">
        <v>523</v>
      </c>
      <c r="N20" s="97">
        <v>90.02</v>
      </c>
      <c r="O20" s="79">
        <v>10263</v>
      </c>
      <c r="P20" s="79">
        <v>5932</v>
      </c>
      <c r="Q20" s="97">
        <v>57.8</v>
      </c>
      <c r="R20" s="79">
        <v>1718</v>
      </c>
      <c r="S20" s="84">
        <v>1668</v>
      </c>
      <c r="T20" s="106">
        <v>97.09</v>
      </c>
      <c r="U20" s="78">
        <v>208</v>
      </c>
      <c r="V20" s="84">
        <v>198</v>
      </c>
      <c r="W20" s="97">
        <v>95.19</v>
      </c>
      <c r="X20" s="78">
        <v>8754</v>
      </c>
      <c r="Y20" s="84">
        <v>8226</v>
      </c>
      <c r="Z20" s="97">
        <v>93.97</v>
      </c>
      <c r="AA20" s="107">
        <v>26076</v>
      </c>
      <c r="AB20" s="107">
        <v>19836</v>
      </c>
      <c r="AC20" s="136">
        <v>76.099999999999994</v>
      </c>
    </row>
    <row r="21" spans="1:29" s="130" customFormat="1" ht="40.5" customHeight="1" x14ac:dyDescent="0.25">
      <c r="A21" s="129">
        <v>18</v>
      </c>
      <c r="B21" s="105" t="s">
        <v>232</v>
      </c>
      <c r="C21" s="79">
        <v>6757</v>
      </c>
      <c r="D21" s="79">
        <v>3632</v>
      </c>
      <c r="E21" s="106">
        <v>53.75</v>
      </c>
      <c r="F21" s="79">
        <v>1038</v>
      </c>
      <c r="G21" s="79">
        <v>835</v>
      </c>
      <c r="H21" s="97">
        <v>80.44</v>
      </c>
      <c r="I21" s="79">
        <v>1525</v>
      </c>
      <c r="J21" s="79">
        <v>1134</v>
      </c>
      <c r="K21" s="106">
        <v>74.36</v>
      </c>
      <c r="L21" s="79">
        <v>1025</v>
      </c>
      <c r="M21" s="79">
        <v>827</v>
      </c>
      <c r="N21" s="132">
        <v>80.680000000000007</v>
      </c>
      <c r="O21" s="79">
        <v>12630</v>
      </c>
      <c r="P21" s="79">
        <v>7375</v>
      </c>
      <c r="Q21" s="97">
        <v>58.39</v>
      </c>
      <c r="R21" s="79">
        <v>3808</v>
      </c>
      <c r="S21" s="79">
        <v>3689</v>
      </c>
      <c r="T21" s="106">
        <v>96.88</v>
      </c>
      <c r="U21" s="79">
        <v>1032</v>
      </c>
      <c r="V21" s="79">
        <v>991</v>
      </c>
      <c r="W21" s="97">
        <v>96.03</v>
      </c>
      <c r="X21" s="79">
        <v>14188</v>
      </c>
      <c r="Y21" s="79">
        <v>13066</v>
      </c>
      <c r="Z21" s="97">
        <v>92.09</v>
      </c>
      <c r="AA21" s="107">
        <v>42003</v>
      </c>
      <c r="AB21" s="107">
        <v>31549</v>
      </c>
      <c r="AC21" s="135">
        <v>75.2</v>
      </c>
    </row>
    <row r="22" spans="1:29" s="130" customFormat="1" ht="40.5" customHeight="1" x14ac:dyDescent="0.25">
      <c r="A22" s="129">
        <v>19</v>
      </c>
      <c r="B22" s="105" t="s">
        <v>237</v>
      </c>
      <c r="C22" s="79">
        <v>8882</v>
      </c>
      <c r="D22" s="79">
        <v>4414</v>
      </c>
      <c r="E22" s="106">
        <v>49.7</v>
      </c>
      <c r="F22" s="79">
        <v>770</v>
      </c>
      <c r="G22" s="79">
        <v>632</v>
      </c>
      <c r="H22" s="97">
        <v>82.08</v>
      </c>
      <c r="I22" s="79">
        <v>1383</v>
      </c>
      <c r="J22" s="79">
        <v>1026</v>
      </c>
      <c r="K22" s="106">
        <v>74.19</v>
      </c>
      <c r="L22" s="79">
        <v>1185</v>
      </c>
      <c r="M22" s="79">
        <v>957</v>
      </c>
      <c r="N22" s="106">
        <v>80.760000000000005</v>
      </c>
      <c r="O22" s="79">
        <v>10993</v>
      </c>
      <c r="P22" s="79">
        <v>6742</v>
      </c>
      <c r="Q22" s="97">
        <v>61.33</v>
      </c>
      <c r="R22" s="79">
        <v>3118</v>
      </c>
      <c r="S22" s="79">
        <v>2969</v>
      </c>
      <c r="T22" s="106">
        <v>95.22</v>
      </c>
      <c r="U22" s="79">
        <v>571</v>
      </c>
      <c r="V22" s="79">
        <v>561</v>
      </c>
      <c r="W22" s="97">
        <v>98.25</v>
      </c>
      <c r="X22" s="79">
        <v>16533</v>
      </c>
      <c r="Y22" s="79">
        <v>14917</v>
      </c>
      <c r="Z22" s="106">
        <v>90.23</v>
      </c>
      <c r="AA22" s="107">
        <v>43435</v>
      </c>
      <c r="AB22" s="107">
        <v>32218</v>
      </c>
      <c r="AC22" s="136">
        <v>74.2</v>
      </c>
    </row>
    <row r="23" spans="1:29" s="130" customFormat="1" ht="40.5" customHeight="1" x14ac:dyDescent="0.25">
      <c r="A23" s="129">
        <v>20</v>
      </c>
      <c r="B23" s="105" t="s">
        <v>238</v>
      </c>
      <c r="C23" s="79">
        <v>8636</v>
      </c>
      <c r="D23" s="79">
        <v>5601</v>
      </c>
      <c r="E23" s="97">
        <v>64.86</v>
      </c>
      <c r="F23" s="79">
        <v>1909</v>
      </c>
      <c r="G23" s="79">
        <v>1341</v>
      </c>
      <c r="H23" s="106">
        <v>70.25</v>
      </c>
      <c r="I23" s="79">
        <v>2768</v>
      </c>
      <c r="J23" s="79">
        <v>1680</v>
      </c>
      <c r="K23" s="97">
        <v>60.69</v>
      </c>
      <c r="L23" s="79">
        <v>2227</v>
      </c>
      <c r="M23" s="79">
        <v>1479</v>
      </c>
      <c r="N23" s="106">
        <v>66.41</v>
      </c>
      <c r="O23" s="79">
        <v>26361</v>
      </c>
      <c r="P23" s="79">
        <v>17849</v>
      </c>
      <c r="Q23" s="97">
        <v>67.709999999999994</v>
      </c>
      <c r="R23" s="79">
        <v>1262</v>
      </c>
      <c r="S23" s="79">
        <v>1238</v>
      </c>
      <c r="T23" s="97">
        <v>98.1</v>
      </c>
      <c r="U23" s="79">
        <v>1299</v>
      </c>
      <c r="V23" s="79">
        <v>1246</v>
      </c>
      <c r="W23" s="97">
        <v>95.92</v>
      </c>
      <c r="X23" s="79">
        <v>30540</v>
      </c>
      <c r="Y23" s="79">
        <v>23532</v>
      </c>
      <c r="Z23" s="106">
        <v>77.05</v>
      </c>
      <c r="AA23" s="107">
        <v>75002</v>
      </c>
      <c r="AB23" s="107">
        <v>53966</v>
      </c>
      <c r="AC23" s="135">
        <v>72</v>
      </c>
    </row>
    <row r="24" spans="1:29" ht="30" customHeight="1" x14ac:dyDescent="0.25">
      <c r="A24" s="187" t="s">
        <v>240</v>
      </c>
      <c r="B24" s="188"/>
      <c r="C24" s="109">
        <v>78542</v>
      </c>
      <c r="D24" s="109">
        <v>49717</v>
      </c>
      <c r="E24" s="110">
        <v>63.3</v>
      </c>
      <c r="F24" s="109">
        <v>11437</v>
      </c>
      <c r="G24" s="109">
        <v>9175</v>
      </c>
      <c r="H24" s="110">
        <v>80.3</v>
      </c>
      <c r="I24" s="109">
        <v>23870</v>
      </c>
      <c r="J24" s="109">
        <v>18413</v>
      </c>
      <c r="K24" s="110">
        <v>77.2</v>
      </c>
      <c r="L24" s="109">
        <v>15155</v>
      </c>
      <c r="M24" s="109">
        <v>12837</v>
      </c>
      <c r="N24" s="110">
        <v>84.8</v>
      </c>
      <c r="O24" s="109">
        <v>149623</v>
      </c>
      <c r="P24" s="109">
        <v>91595</v>
      </c>
      <c r="Q24" s="110">
        <v>61.3</v>
      </c>
      <c r="R24" s="109">
        <v>27087</v>
      </c>
      <c r="S24" s="109">
        <v>26386</v>
      </c>
      <c r="T24" s="110">
        <v>97.5</v>
      </c>
      <c r="U24" s="109">
        <v>8901</v>
      </c>
      <c r="V24" s="109">
        <v>8549</v>
      </c>
      <c r="W24" s="110">
        <v>96.1</v>
      </c>
      <c r="X24" s="109">
        <v>219986</v>
      </c>
      <c r="Y24" s="109">
        <v>200772</v>
      </c>
      <c r="Z24" s="110">
        <v>91.3</v>
      </c>
      <c r="AA24" s="109">
        <v>534601</v>
      </c>
      <c r="AB24" s="109">
        <v>417444</v>
      </c>
      <c r="AC24" s="124">
        <v>78.099999999999994</v>
      </c>
    </row>
    <row r="25" spans="1:29" ht="23.25" customHeight="1" x14ac:dyDescent="0.25">
      <c r="A25" s="191" t="s">
        <v>244</v>
      </c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</row>
    <row r="26" spans="1:29" ht="27.75" customHeight="1" x14ac:dyDescent="0.25">
      <c r="A26" s="183" t="s">
        <v>241</v>
      </c>
      <c r="B26" s="184"/>
      <c r="C26" s="109">
        <v>81162</v>
      </c>
      <c r="D26" s="109">
        <v>52525</v>
      </c>
      <c r="E26" s="110">
        <f t="shared" ref="E26" si="0">D26/C26*100</f>
        <v>64.716246519307063</v>
      </c>
      <c r="F26" s="109">
        <v>10683</v>
      </c>
      <c r="G26" s="109">
        <v>8526</v>
      </c>
      <c r="H26" s="110">
        <f t="shared" ref="H26" si="1">G26/F26*100</f>
        <v>79.809042403819149</v>
      </c>
      <c r="I26" s="109">
        <v>22908</v>
      </c>
      <c r="J26" s="109">
        <v>19047</v>
      </c>
      <c r="K26" s="110">
        <f t="shared" ref="K26" si="2">J26/I26*100</f>
        <v>83.145625982189628</v>
      </c>
      <c r="L26" s="109">
        <v>15490</v>
      </c>
      <c r="M26" s="109">
        <v>13577</v>
      </c>
      <c r="N26" s="110">
        <f t="shared" ref="N26" si="3">M26/L26*100</f>
        <v>87.650096836668823</v>
      </c>
      <c r="O26" s="109">
        <v>146943</v>
      </c>
      <c r="P26" s="109">
        <v>82018</v>
      </c>
      <c r="Q26" s="110">
        <f t="shared" ref="Q26" si="4">P26/O26*100</f>
        <v>55.816200839781416</v>
      </c>
      <c r="R26" s="109">
        <v>27397</v>
      </c>
      <c r="S26" s="109">
        <v>27094</v>
      </c>
      <c r="T26" s="110">
        <f t="shared" ref="T26" si="5">S26/R26*100</f>
        <v>98.894039493375189</v>
      </c>
      <c r="U26" s="109">
        <v>8717</v>
      </c>
      <c r="V26" s="109">
        <v>8515</v>
      </c>
      <c r="W26" s="110">
        <f t="shared" ref="W26" si="6">V26/U26*100</f>
        <v>97.682688998508667</v>
      </c>
      <c r="X26" s="109">
        <v>194939</v>
      </c>
      <c r="Y26" s="109">
        <v>178560</v>
      </c>
      <c r="Z26" s="110">
        <f t="shared" ref="Z26" si="7">Y26/X26*100</f>
        <v>91.597884466422826</v>
      </c>
      <c r="AA26" s="109">
        <v>508239</v>
      </c>
      <c r="AB26" s="109">
        <v>359862</v>
      </c>
      <c r="AC26" s="124">
        <f t="shared" ref="AC26" si="8">(AB26/AA26)*100</f>
        <v>70.805664264253636</v>
      </c>
    </row>
    <row r="27" spans="1:29" ht="27" customHeight="1" x14ac:dyDescent="0.25">
      <c r="A27" s="185" t="s">
        <v>202</v>
      </c>
      <c r="B27" s="186"/>
      <c r="C27" s="119">
        <f>C24-C26</f>
        <v>-2620</v>
      </c>
      <c r="D27" s="119">
        <f>D24-D26</f>
        <v>-2808</v>
      </c>
      <c r="E27" s="120"/>
      <c r="F27" s="119">
        <f>F24-F26</f>
        <v>754</v>
      </c>
      <c r="G27" s="119">
        <f>G24-G26</f>
        <v>649</v>
      </c>
      <c r="H27" s="120"/>
      <c r="I27" s="119">
        <f>I24-I26</f>
        <v>962</v>
      </c>
      <c r="J27" s="119">
        <f>J24-J26</f>
        <v>-634</v>
      </c>
      <c r="K27" s="120"/>
      <c r="L27" s="119">
        <f>L24-L26</f>
        <v>-335</v>
      </c>
      <c r="M27" s="119">
        <f>M24-M26</f>
        <v>-740</v>
      </c>
      <c r="N27" s="120"/>
      <c r="O27" s="119">
        <f>O24-O26</f>
        <v>2680</v>
      </c>
      <c r="P27" s="119">
        <f>P24-P26</f>
        <v>9577</v>
      </c>
      <c r="Q27" s="120"/>
      <c r="R27" s="119">
        <f>R24-R26</f>
        <v>-310</v>
      </c>
      <c r="S27" s="119">
        <f>S24-S26</f>
        <v>-708</v>
      </c>
      <c r="T27" s="121"/>
      <c r="U27" s="119">
        <f>U24-U26</f>
        <v>184</v>
      </c>
      <c r="V27" s="119">
        <f>V24-V26</f>
        <v>34</v>
      </c>
      <c r="W27" s="121"/>
      <c r="X27" s="119">
        <f>X24-X26</f>
        <v>25047</v>
      </c>
      <c r="Y27" s="119">
        <f>Y24-Y26</f>
        <v>22212</v>
      </c>
      <c r="Z27" s="122"/>
      <c r="AA27" s="119">
        <f>AA24-AA26</f>
        <v>26362</v>
      </c>
      <c r="AB27" s="119">
        <f>AB24-AB26</f>
        <v>57582</v>
      </c>
      <c r="AC27" s="123"/>
    </row>
    <row r="28" spans="1:29" ht="23.25" customHeight="1" x14ac:dyDescent="0.25">
      <c r="A28" s="191" t="s">
        <v>243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</row>
    <row r="29" spans="1:29" ht="29.25" customHeight="1" x14ac:dyDescent="0.25">
      <c r="A29" s="183" t="s">
        <v>242</v>
      </c>
      <c r="B29" s="184"/>
      <c r="C29" s="114">
        <v>72761</v>
      </c>
      <c r="D29" s="114">
        <v>48898</v>
      </c>
      <c r="E29" s="115">
        <f>D29/C29*100</f>
        <v>67.203584337763374</v>
      </c>
      <c r="F29" s="114">
        <v>11292</v>
      </c>
      <c r="G29" s="114">
        <v>9183</v>
      </c>
      <c r="H29" s="115">
        <f>G29/F29*100</f>
        <v>81.323060573857603</v>
      </c>
      <c r="I29" s="114">
        <v>22880</v>
      </c>
      <c r="J29" s="114">
        <v>19427</v>
      </c>
      <c r="K29" s="115">
        <f>J29/I29*100</f>
        <v>84.908216783216787</v>
      </c>
      <c r="L29" s="114">
        <v>14277</v>
      </c>
      <c r="M29" s="114">
        <v>12146</v>
      </c>
      <c r="N29" s="115">
        <f>M29/L29*100</f>
        <v>85.073895075996347</v>
      </c>
      <c r="O29" s="114">
        <v>116215</v>
      </c>
      <c r="P29" s="114">
        <v>62235</v>
      </c>
      <c r="Q29" s="115">
        <f>P29/O29*100</f>
        <v>53.551606935421411</v>
      </c>
      <c r="R29" s="114">
        <v>27058</v>
      </c>
      <c r="S29" s="114">
        <v>26714</v>
      </c>
      <c r="T29" s="115">
        <f>S29/R29*100</f>
        <v>98.728656959124834</v>
      </c>
      <c r="U29" s="114">
        <v>8379</v>
      </c>
      <c r="V29" s="114">
        <v>8196</v>
      </c>
      <c r="W29" s="115">
        <f>V29/U29*100</f>
        <v>97.815968492660218</v>
      </c>
      <c r="X29" s="114">
        <v>172877</v>
      </c>
      <c r="Y29" s="114">
        <v>160977</v>
      </c>
      <c r="Z29" s="115">
        <f>Y29/X29*100</f>
        <v>93.116493229290185</v>
      </c>
      <c r="AA29" s="116">
        <v>445739</v>
      </c>
      <c r="AB29" s="116">
        <v>347776</v>
      </c>
      <c r="AC29" s="125">
        <f>AB29/AA29*100</f>
        <v>78.022340427918579</v>
      </c>
    </row>
    <row r="30" spans="1:29" ht="35.25" customHeight="1" x14ac:dyDescent="0.25">
      <c r="A30" s="185" t="s">
        <v>202</v>
      </c>
      <c r="B30" s="186"/>
      <c r="C30" s="119">
        <f>C24-C29</f>
        <v>5781</v>
      </c>
      <c r="D30" s="119">
        <f>D24-D29</f>
        <v>819</v>
      </c>
      <c r="E30" s="120"/>
      <c r="F30" s="119">
        <f>F24-F29</f>
        <v>145</v>
      </c>
      <c r="G30" s="119">
        <f>G24-G29</f>
        <v>-8</v>
      </c>
      <c r="H30" s="120"/>
      <c r="I30" s="119">
        <f>I24-I29</f>
        <v>990</v>
      </c>
      <c r="J30" s="119">
        <f>J24-J29</f>
        <v>-1014</v>
      </c>
      <c r="K30" s="120"/>
      <c r="L30" s="119">
        <f>L24-L29</f>
        <v>878</v>
      </c>
      <c r="M30" s="119">
        <f>M24-M29</f>
        <v>691</v>
      </c>
      <c r="N30" s="120"/>
      <c r="O30" s="119">
        <f>O24-O29</f>
        <v>33408</v>
      </c>
      <c r="P30" s="119">
        <f>P24-P29</f>
        <v>29360</v>
      </c>
      <c r="Q30" s="120"/>
      <c r="R30" s="119">
        <f>R24-R29</f>
        <v>29</v>
      </c>
      <c r="S30" s="119">
        <f>S24-S29</f>
        <v>-328</v>
      </c>
      <c r="T30" s="121"/>
      <c r="U30" s="119">
        <f>U24-U29</f>
        <v>522</v>
      </c>
      <c r="V30" s="119">
        <f>V24-V29</f>
        <v>353</v>
      </c>
      <c r="W30" s="121"/>
      <c r="X30" s="119">
        <f>X24-X29</f>
        <v>47109</v>
      </c>
      <c r="Y30" s="119">
        <f>Y24-Y29</f>
        <v>39795</v>
      </c>
      <c r="Z30" s="122"/>
      <c r="AA30" s="119">
        <f>AA24-AA29</f>
        <v>88862</v>
      </c>
      <c r="AB30" s="119">
        <f>AB24-AB29</f>
        <v>69668</v>
      </c>
      <c r="AC30" s="123"/>
    </row>
  </sheetData>
  <mergeCells count="18">
    <mergeCell ref="A29:B29"/>
    <mergeCell ref="A30:B30"/>
    <mergeCell ref="A24:B24"/>
    <mergeCell ref="A2:A3"/>
    <mergeCell ref="AA2:AC2"/>
    <mergeCell ref="A26:B26"/>
    <mergeCell ref="A27:B27"/>
    <mergeCell ref="A25:AC25"/>
    <mergeCell ref="A28:AC28"/>
    <mergeCell ref="B1:AC1"/>
    <mergeCell ref="C2:E2"/>
    <mergeCell ref="F2:H2"/>
    <mergeCell ref="I2:K2"/>
    <mergeCell ref="L2:N2"/>
    <mergeCell ref="O2:Q2"/>
    <mergeCell ref="R2:T2"/>
    <mergeCell ref="U2:W2"/>
    <mergeCell ref="X2:Z2"/>
  </mergeCells>
  <pageMargins left="0.25" right="0.25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2.3.1 от 31.01.22</vt:lpstr>
      <vt:lpstr>2.3.1 от 31.12.21</vt:lpstr>
      <vt:lpstr>разница ИПР </vt:lpstr>
      <vt:lpstr>по 2.3.1.1 ИПР на 01.06.2022</vt:lpstr>
      <vt:lpstr>ИПР РК 01.09.2026 г.</vt:lpstr>
      <vt:lpstr>JR_PAGE_ANCHOR_0_1</vt:lpstr>
      <vt:lpstr>'2.3.1 от 31.01.22'!Область_печати</vt:lpstr>
      <vt:lpstr>'2.3.1 от 31.12.21'!Область_печати</vt:lpstr>
      <vt:lpstr>'по 2.3.1.1 ИПР на 01.06.2022'!Область_печати</vt:lpstr>
      <vt:lpstr>'разница ИПР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2022-01-31T06:23:23Z</dcterms:created>
  <dcterms:modified xsi:type="dcterms:W3CDTF">2026-09-03T11:04:12Z</dcterms:modified>
</cp:coreProperties>
</file>