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тчет об исполнении\отчет апрель\"/>
    </mc:Choice>
  </mc:AlternateContent>
  <xr:revisionPtr revIDLastSave="0" documentId="13_ncr:1_{9B95A0B6-B07D-4D99-8BF2-B8C2A067D059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Sheet" sheetId="1" r:id="rId1"/>
  </sheets>
  <calcPr calcId="179021"/>
</workbook>
</file>

<file path=xl/calcChain.xml><?xml version="1.0" encoding="utf-8"?>
<calcChain xmlns="http://schemas.openxmlformats.org/spreadsheetml/2006/main">
  <c r="J13" i="1" l="1"/>
  <c r="I13" i="1"/>
  <c r="H13" i="1"/>
  <c r="G13" i="1"/>
  <c r="G15" i="1"/>
  <c r="G14" i="1"/>
  <c r="G31" i="1" l="1"/>
  <c r="F31" i="1"/>
  <c r="F30" i="1" s="1"/>
  <c r="J35" i="1" l="1"/>
  <c r="J34" i="1" s="1"/>
  <c r="K30" i="1"/>
  <c r="G35" i="1"/>
  <c r="G34" i="1" s="1"/>
  <c r="K35" i="1"/>
  <c r="K34" i="1"/>
  <c r="F35" i="1"/>
  <c r="K26" i="1"/>
  <c r="K25" i="1"/>
  <c r="F15" i="1"/>
  <c r="G30" i="1" l="1"/>
  <c r="F14" i="1"/>
  <c r="I37" i="1" l="1"/>
  <c r="J37" i="1"/>
  <c r="H37" i="1"/>
  <c r="K14" i="1"/>
  <c r="K15" i="1"/>
  <c r="F34" i="1"/>
  <c r="F13" i="1" s="1"/>
  <c r="F37" i="1" s="1"/>
  <c r="K16" i="1" l="1"/>
  <c r="K19" i="1"/>
  <c r="K20" i="1"/>
  <c r="K21" i="1"/>
  <c r="K22" i="1"/>
  <c r="K23" i="1"/>
  <c r="K24" i="1"/>
  <c r="K13" i="1" l="1"/>
  <c r="G37" i="1"/>
  <c r="K37" i="1" s="1"/>
</calcChain>
</file>

<file path=xl/sharedStrings.xml><?xml version="1.0" encoding="utf-8"?>
<sst xmlns="http://schemas.openxmlformats.org/spreadsheetml/2006/main" count="50" uniqueCount="41">
  <si>
    <t>006</t>
  </si>
  <si>
    <t>007</t>
  </si>
  <si>
    <t>001</t>
  </si>
  <si>
    <t>015</t>
  </si>
  <si>
    <t>1 мамыр 4-20 нысандағы кассаның атқарылуы туралы есеп</t>
  </si>
  <si>
    <t>Бюджеттік бағдарламалар әкімшісі:</t>
  </si>
  <si>
    <t xml:space="preserve">465 - Дене шынықтыру және спорт бөлімі (Аудандық облыстық маңызы бар қала) </t>
  </si>
  <si>
    <t>Өлшем бірлігі:</t>
  </si>
  <si>
    <t>мың теңге</t>
  </si>
  <si>
    <t>Мемлекеттік органның атауы:</t>
  </si>
  <si>
    <t>Барлығы</t>
  </si>
  <si>
    <t xml:space="preserve">Бюджеттік сыныптама кодтары </t>
  </si>
  <si>
    <t>Атауы</t>
  </si>
  <si>
    <t>Түзетілген жоспар</t>
  </si>
  <si>
    <t>Кассалық орындау</t>
  </si>
  <si>
    <t>Төлемдер бойынша қалдық</t>
  </si>
  <si>
    <t>Атқарылу %</t>
  </si>
  <si>
    <t>жылға</t>
  </si>
  <si>
    <t>есепті айға</t>
  </si>
  <si>
    <t>ағымдағы кезеңге</t>
  </si>
  <si>
    <t>Ауданның (облыстық маңызы бар қаланың) дене шынықтыру және спорт бөлімі</t>
  </si>
  <si>
    <t>Жергілікті деңгейде дене шынықтыру және спорт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</si>
  <si>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</si>
  <si>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</si>
  <si>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</si>
  <si>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</si>
  <si>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</si>
  <si>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</si>
  <si>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</si>
  <si>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</si>
  <si>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</si>
  <si>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</si>
  <si>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</si>
  <si>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Көлік қызметтеріне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</si>
  <si>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</si>
  <si>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</si>
  <si>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ішіндегі іссапарлар және ресми сапарлар</t>
  </si>
  <si>
    <t>Аудандық (облыстық маңызы бар қалалық)  деңгейде спорттық жарыстар өткiзу</t>
  </si>
  <si>
    <t>Өзге де ағымдағы шығындар</t>
  </si>
  <si>
    <t>Әртүрлi спорт түрлерi бойынша аудан (облыстық маңызы бар қала)  құрама командаларының мүшелерiн дайындау және олардың облыстық спорт жарыстарына қатысуы</t>
  </si>
  <si>
    <t>БАРЛЫҒЫ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</si>
</sst>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64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40"/>
  <sheetViews>
    <sheetView tabSelected="1" zoomScaleNormal="100" workbookViewId="0">
      <selection activeCell="E39" sqref="E39"/>
    </sheetView>
  </sheetViews>
  <sheetFormatPr defaultRowHeight="15.75" x14ac:dyDescent="0.25"/>
  <cols>
    <col min="1" max="4" width="9" style="1" customWidth="1"/>
    <col min="5" max="5" width="43.28515625" style="1" customWidth="1"/>
    <col min="6" max="6" width="18.28515625" style="1" customWidth="1"/>
    <col min="7" max="7" width="19.42578125" style="1" customWidth="1"/>
    <col min="8" max="8" width="18.85546875" style="1" customWidth="1"/>
    <col min="9" max="9" width="18.140625" style="1" customWidth="1"/>
    <col min="10" max="10" width="19" style="1" customWidth="1"/>
    <col min="11" max="11" width="15.42578125" style="1" customWidth="1"/>
    <col min="12" max="16384" width="9.140625" style="1"/>
  </cols>
  <sheetData>
    <row r="3" spans="1:11" ht="15" customHeight="1" x14ac:dyDescent="0.25">
      <c r="A3" s="25" t="s">
        <v>4</v>
      </c>
      <c r="B3" s="25"/>
      <c r="C3" s="25"/>
      <c r="D3" s="25"/>
      <c r="E3" s="25"/>
      <c r="F3" s="25"/>
      <c r="G3" s="25"/>
      <c r="H3" s="25"/>
      <c r="I3" s="25"/>
      <c r="J3" s="25"/>
    </row>
    <row r="4" spans="1:1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ht="51" customHeight="1" x14ac:dyDescent="0.25">
      <c r="A6" s="26" t="s">
        <v>5</v>
      </c>
      <c r="B6" s="27"/>
      <c r="C6" s="27"/>
      <c r="D6" s="27"/>
      <c r="E6" s="27"/>
      <c r="F6" s="26" t="s">
        <v>6</v>
      </c>
      <c r="G6" s="27"/>
    </row>
    <row r="7" spans="1:11" x14ac:dyDescent="0.25">
      <c r="A7" s="26" t="s">
        <v>7</v>
      </c>
      <c r="B7" s="27"/>
      <c r="C7" s="27"/>
      <c r="D7" s="27"/>
      <c r="E7" s="27"/>
      <c r="F7" s="26" t="s">
        <v>8</v>
      </c>
      <c r="G7" s="27"/>
    </row>
    <row r="8" spans="1:11" x14ac:dyDescent="0.25">
      <c r="A8" s="26" t="s">
        <v>9</v>
      </c>
      <c r="B8" s="27"/>
      <c r="C8" s="27"/>
      <c r="D8" s="27"/>
      <c r="E8" s="27"/>
      <c r="F8" s="26" t="s">
        <v>10</v>
      </c>
      <c r="G8" s="27"/>
    </row>
    <row r="11" spans="1:11" ht="30.75" customHeight="1" x14ac:dyDescent="0.25">
      <c r="A11" s="29" t="s">
        <v>11</v>
      </c>
      <c r="B11" s="30"/>
      <c r="C11" s="30"/>
      <c r="D11" s="30"/>
      <c r="E11" s="29" t="s">
        <v>12</v>
      </c>
      <c r="F11" s="23" t="s">
        <v>13</v>
      </c>
      <c r="G11" s="24"/>
      <c r="H11" s="3" t="s">
        <v>14</v>
      </c>
      <c r="I11" s="23" t="s">
        <v>15</v>
      </c>
      <c r="J11" s="28"/>
      <c r="K11" s="4" t="s">
        <v>16</v>
      </c>
    </row>
    <row r="12" spans="1:11" ht="40.5" customHeight="1" x14ac:dyDescent="0.25">
      <c r="A12" s="5"/>
      <c r="B12" s="5"/>
      <c r="C12" s="5"/>
      <c r="D12" s="5"/>
      <c r="E12" s="30"/>
      <c r="F12" s="3" t="s">
        <v>17</v>
      </c>
      <c r="G12" s="22" t="s">
        <v>18</v>
      </c>
      <c r="H12" s="22" t="s">
        <v>18</v>
      </c>
      <c r="I12" s="22" t="s">
        <v>17</v>
      </c>
      <c r="J12" s="21" t="s">
        <v>19</v>
      </c>
      <c r="K12" s="4" t="s">
        <v>19</v>
      </c>
    </row>
    <row r="13" spans="1:11" ht="45.75" customHeight="1" x14ac:dyDescent="0.25">
      <c r="A13" s="8">
        <v>465</v>
      </c>
      <c r="B13" s="19"/>
      <c r="C13" s="19"/>
      <c r="D13" s="19"/>
      <c r="E13" s="20" t="s">
        <v>20</v>
      </c>
      <c r="F13" s="16">
        <f>F14+F30+F34</f>
        <v>111302</v>
      </c>
      <c r="G13" s="16">
        <f>G14+G30+G34</f>
        <v>111302</v>
      </c>
      <c r="H13" s="16">
        <f>H14+H30+H34</f>
        <v>39686</v>
      </c>
      <c r="I13" s="16">
        <f>I14+I30+I34</f>
        <v>71615.899999999994</v>
      </c>
      <c r="J13" s="16">
        <f>J14+J30+J34</f>
        <v>525.21</v>
      </c>
      <c r="K13" s="9">
        <f>H13/G13*100</f>
        <v>35.656142746761063</v>
      </c>
    </row>
    <row r="14" spans="1:11" ht="66.75" customHeight="1" x14ac:dyDescent="0.25">
      <c r="A14" s="5"/>
      <c r="B14" s="18" t="s">
        <v>2</v>
      </c>
      <c r="C14" s="19"/>
      <c r="D14" s="19"/>
      <c r="E14" s="20" t="s">
        <v>21</v>
      </c>
      <c r="F14" s="16">
        <f>F15</f>
        <v>43016</v>
      </c>
      <c r="G14" s="16">
        <f>G15</f>
        <v>43016</v>
      </c>
      <c r="H14" s="16">
        <v>15026.1</v>
      </c>
      <c r="I14" s="16">
        <v>27989.9</v>
      </c>
      <c r="J14" s="16">
        <v>501.1</v>
      </c>
      <c r="K14" s="9">
        <f>H14/G14*100</f>
        <v>34.931420866654264</v>
      </c>
    </row>
    <row r="15" spans="1:11" ht="19.149999999999999" customHeight="1" x14ac:dyDescent="0.25">
      <c r="A15" s="5"/>
      <c r="B15" s="5"/>
      <c r="C15" s="11" t="s">
        <v>3</v>
      </c>
      <c r="D15" s="5"/>
      <c r="E15" s="7" t="s">
        <v>22</v>
      </c>
      <c r="F15" s="15">
        <f>F16+F17+F18+F19+F20+F21+F22+F23+F24+F25+F26+F27+F28+F29</f>
        <v>43016</v>
      </c>
      <c r="G15" s="15">
        <f>G16+G17+G18+G19+G20+G21+G22+G23+G24+G25+G26+G27+G28+G29</f>
        <v>43016</v>
      </c>
      <c r="H15" s="15">
        <v>15026.1</v>
      </c>
      <c r="I15" s="15">
        <v>27989.9</v>
      </c>
      <c r="J15" s="15">
        <v>501.1</v>
      </c>
      <c r="K15" s="17">
        <f>H15/G15*100</f>
        <v>34.931420866654264</v>
      </c>
    </row>
    <row r="16" spans="1:11" ht="19.149999999999999" customHeight="1" x14ac:dyDescent="0.25">
      <c r="A16" s="5"/>
      <c r="B16" s="5"/>
      <c r="C16" s="5"/>
      <c r="D16" s="6">
        <v>111</v>
      </c>
      <c r="E16" s="7" t="s">
        <v>23</v>
      </c>
      <c r="F16" s="15">
        <v>19477</v>
      </c>
      <c r="G16" s="15">
        <v>19477</v>
      </c>
      <c r="H16" s="15">
        <v>6395.8</v>
      </c>
      <c r="I16" s="15">
        <v>13081.2</v>
      </c>
      <c r="J16" s="15">
        <v>0.25</v>
      </c>
      <c r="K16" s="17">
        <f t="shared" ref="K16:K37" si="0">H16/G16*100</f>
        <v>32.837706012219542</v>
      </c>
    </row>
    <row r="17" spans="1:11" ht="30.75" customHeight="1" x14ac:dyDescent="0.25">
      <c r="A17" s="5"/>
      <c r="B17" s="5"/>
      <c r="C17" s="5"/>
      <c r="D17" s="6">
        <v>112</v>
      </c>
      <c r="E17" s="7" t="s">
        <v>24</v>
      </c>
      <c r="F17" s="15">
        <v>5270.7</v>
      </c>
      <c r="G17" s="15">
        <v>5270.7</v>
      </c>
      <c r="H17" s="15">
        <v>5270.6</v>
      </c>
      <c r="I17" s="15">
        <v>72.599999999999994</v>
      </c>
      <c r="J17" s="15">
        <v>72.64</v>
      </c>
      <c r="K17" s="17">
        <v>0</v>
      </c>
    </row>
    <row r="18" spans="1:11" ht="19.149999999999999" customHeight="1" x14ac:dyDescent="0.25">
      <c r="A18" s="5"/>
      <c r="B18" s="5"/>
      <c r="C18" s="5"/>
      <c r="D18" s="6">
        <v>113</v>
      </c>
      <c r="E18" s="7" t="s">
        <v>25</v>
      </c>
      <c r="F18" s="15">
        <v>3246</v>
      </c>
      <c r="G18" s="15">
        <v>3246</v>
      </c>
      <c r="H18" s="15">
        <v>837.8</v>
      </c>
      <c r="I18" s="15">
        <v>2408.1</v>
      </c>
      <c r="J18" s="15">
        <v>32</v>
      </c>
      <c r="K18" s="17">
        <v>0</v>
      </c>
    </row>
    <row r="19" spans="1:11" ht="36" customHeight="1" x14ac:dyDescent="0.25">
      <c r="A19" s="5"/>
      <c r="B19" s="5"/>
      <c r="C19" s="5"/>
      <c r="D19" s="6">
        <v>116</v>
      </c>
      <c r="E19" s="7" t="s">
        <v>26</v>
      </c>
      <c r="F19" s="15">
        <v>623</v>
      </c>
      <c r="G19" s="15">
        <v>623</v>
      </c>
      <c r="H19" s="15">
        <v>308.5</v>
      </c>
      <c r="I19" s="15">
        <v>314.48</v>
      </c>
      <c r="J19" s="14">
        <v>187.99</v>
      </c>
      <c r="K19" s="17">
        <f t="shared" si="0"/>
        <v>49.518459069020864</v>
      </c>
    </row>
    <row r="20" spans="1:11" ht="19.149999999999999" customHeight="1" x14ac:dyDescent="0.25">
      <c r="A20" s="5"/>
      <c r="B20" s="5"/>
      <c r="C20" s="5"/>
      <c r="D20" s="6">
        <v>121</v>
      </c>
      <c r="E20" s="7" t="s">
        <v>27</v>
      </c>
      <c r="F20" s="15">
        <v>1229.9000000000001</v>
      </c>
      <c r="G20" s="15">
        <v>1229.9000000000001</v>
      </c>
      <c r="H20" s="15">
        <v>612.4</v>
      </c>
      <c r="I20" s="15">
        <v>617.45000000000005</v>
      </c>
      <c r="J20" s="14">
        <v>57.4</v>
      </c>
      <c r="K20" s="17">
        <f t="shared" si="0"/>
        <v>49.792666070412224</v>
      </c>
    </row>
    <row r="21" spans="1:11" ht="51" customHeight="1" x14ac:dyDescent="0.25">
      <c r="A21" s="5"/>
      <c r="B21" s="5"/>
      <c r="C21" s="5"/>
      <c r="D21" s="6">
        <v>122</v>
      </c>
      <c r="E21" s="7" t="s">
        <v>28</v>
      </c>
      <c r="F21" s="15">
        <v>952</v>
      </c>
      <c r="G21" s="15">
        <v>952</v>
      </c>
      <c r="H21" s="15">
        <v>475.05</v>
      </c>
      <c r="I21" s="15">
        <v>476.94</v>
      </c>
      <c r="J21" s="14">
        <v>149</v>
      </c>
      <c r="K21" s="17">
        <f t="shared" si="0"/>
        <v>49.900210084033617</v>
      </c>
    </row>
    <row r="22" spans="1:11" ht="51" customHeight="1" x14ac:dyDescent="0.25">
      <c r="A22" s="5"/>
      <c r="B22" s="5"/>
      <c r="C22" s="5"/>
      <c r="D22" s="6">
        <v>124</v>
      </c>
      <c r="E22" s="7" t="s">
        <v>29</v>
      </c>
      <c r="F22" s="15">
        <v>660</v>
      </c>
      <c r="G22" s="15">
        <v>660</v>
      </c>
      <c r="H22" s="15">
        <v>347.4</v>
      </c>
      <c r="I22" s="15">
        <v>312.60000000000002</v>
      </c>
      <c r="J22" s="14">
        <v>0</v>
      </c>
      <c r="K22" s="17">
        <f t="shared" si="0"/>
        <v>52.63636363636364</v>
      </c>
    </row>
    <row r="23" spans="1:11" ht="33.75" customHeight="1" x14ac:dyDescent="0.25">
      <c r="A23" s="5"/>
      <c r="B23" s="5"/>
      <c r="C23" s="5"/>
      <c r="D23" s="6">
        <v>131</v>
      </c>
      <c r="E23" s="7" t="s">
        <v>30</v>
      </c>
      <c r="F23" s="15">
        <v>2735.3</v>
      </c>
      <c r="G23" s="15">
        <v>2735.3</v>
      </c>
      <c r="H23" s="15">
        <v>695.29</v>
      </c>
      <c r="I23" s="15">
        <v>2040</v>
      </c>
      <c r="J23" s="14">
        <v>0.91</v>
      </c>
      <c r="K23" s="17">
        <f t="shared" si="0"/>
        <v>25.419149636237336</v>
      </c>
    </row>
    <row r="24" spans="1:11" ht="46.5" customHeight="1" x14ac:dyDescent="0.25">
      <c r="A24" s="5"/>
      <c r="B24" s="5"/>
      <c r="C24" s="5"/>
      <c r="D24" s="6">
        <v>135</v>
      </c>
      <c r="E24" s="7" t="s">
        <v>31</v>
      </c>
      <c r="F24" s="15">
        <v>339.1</v>
      </c>
      <c r="G24" s="15">
        <v>339.1</v>
      </c>
      <c r="H24" s="15">
        <v>83.09</v>
      </c>
      <c r="I24" s="15">
        <v>256</v>
      </c>
      <c r="J24" s="14">
        <v>0.91</v>
      </c>
      <c r="K24" s="17">
        <f t="shared" si="0"/>
        <v>24.503096431731052</v>
      </c>
    </row>
    <row r="25" spans="1:11" s="12" customFormat="1" ht="46.5" customHeight="1" x14ac:dyDescent="0.25">
      <c r="A25" s="13"/>
      <c r="B25" s="13"/>
      <c r="C25" s="13"/>
      <c r="D25" s="6">
        <v>149</v>
      </c>
      <c r="E25" s="7" t="s">
        <v>32</v>
      </c>
      <c r="F25" s="15">
        <v>243</v>
      </c>
      <c r="G25" s="15">
        <v>243</v>
      </c>
      <c r="H25" s="15">
        <v>0</v>
      </c>
      <c r="I25" s="15">
        <v>243</v>
      </c>
      <c r="J25" s="14">
        <v>0</v>
      </c>
      <c r="K25" s="17">
        <f t="shared" si="0"/>
        <v>0</v>
      </c>
    </row>
    <row r="26" spans="1:11" s="12" customFormat="1" ht="46.5" customHeight="1" x14ac:dyDescent="0.25">
      <c r="A26" s="13"/>
      <c r="B26" s="13"/>
      <c r="C26" s="13"/>
      <c r="D26" s="6">
        <v>153</v>
      </c>
      <c r="E26" s="7" t="s">
        <v>33</v>
      </c>
      <c r="F26" s="15">
        <v>717</v>
      </c>
      <c r="G26" s="15">
        <v>717</v>
      </c>
      <c r="H26" s="15">
        <v>0</v>
      </c>
      <c r="I26" s="15">
        <v>717</v>
      </c>
      <c r="J26" s="14">
        <v>0</v>
      </c>
      <c r="K26" s="17">
        <f t="shared" si="0"/>
        <v>0</v>
      </c>
    </row>
    <row r="27" spans="1:11" ht="34.5" customHeight="1" x14ac:dyDescent="0.25">
      <c r="A27" s="5"/>
      <c r="B27" s="5"/>
      <c r="C27" s="5"/>
      <c r="D27" s="6">
        <v>158</v>
      </c>
      <c r="E27" s="7" t="s">
        <v>34</v>
      </c>
      <c r="F27" s="15">
        <v>388</v>
      </c>
      <c r="G27" s="15">
        <v>388</v>
      </c>
      <c r="H27" s="15">
        <v>0</v>
      </c>
      <c r="I27" s="15">
        <v>388</v>
      </c>
      <c r="J27" s="14">
        <v>0</v>
      </c>
      <c r="K27" s="17">
        <v>0</v>
      </c>
    </row>
    <row r="28" spans="1:11" ht="35.25" customHeight="1" x14ac:dyDescent="0.25">
      <c r="A28" s="5"/>
      <c r="B28" s="5"/>
      <c r="C28" s="5"/>
      <c r="D28" s="6">
        <v>159</v>
      </c>
      <c r="E28" s="7" t="s">
        <v>35</v>
      </c>
      <c r="F28" s="15">
        <v>5755</v>
      </c>
      <c r="G28" s="15">
        <v>5755</v>
      </c>
      <c r="H28" s="15">
        <v>0</v>
      </c>
      <c r="I28" s="15">
        <v>5755</v>
      </c>
      <c r="J28" s="14">
        <v>0</v>
      </c>
      <c r="K28" s="17">
        <v>0</v>
      </c>
    </row>
    <row r="29" spans="1:11" s="12" customFormat="1" ht="33.75" customHeight="1" x14ac:dyDescent="0.25">
      <c r="A29" s="13"/>
      <c r="B29" s="13"/>
      <c r="C29" s="13"/>
      <c r="D29" s="6">
        <v>161</v>
      </c>
      <c r="E29" s="7" t="s">
        <v>36</v>
      </c>
      <c r="F29" s="15">
        <v>1380</v>
      </c>
      <c r="G29" s="15">
        <v>1380</v>
      </c>
      <c r="H29" s="15">
        <v>0</v>
      </c>
      <c r="I29" s="15">
        <v>1380</v>
      </c>
      <c r="J29" s="14">
        <v>0</v>
      </c>
      <c r="K29" s="17"/>
    </row>
    <row r="30" spans="1:11" ht="53.25" customHeight="1" x14ac:dyDescent="0.25">
      <c r="A30" s="5"/>
      <c r="B30" s="18" t="s">
        <v>0</v>
      </c>
      <c r="C30" s="19"/>
      <c r="D30" s="19"/>
      <c r="E30" s="20" t="s">
        <v>37</v>
      </c>
      <c r="F30" s="16">
        <f>F31</f>
        <v>23988</v>
      </c>
      <c r="G30" s="16">
        <f>G31</f>
        <v>23988</v>
      </c>
      <c r="H30" s="16">
        <v>3659.9</v>
      </c>
      <c r="I30" s="16">
        <v>20328</v>
      </c>
      <c r="J30" s="16">
        <v>24.11</v>
      </c>
      <c r="K30" s="16">
        <f t="shared" ref="K30" si="1">K31</f>
        <v>0</v>
      </c>
    </row>
    <row r="31" spans="1:11" ht="19.149999999999999" customHeight="1" x14ac:dyDescent="0.25">
      <c r="A31" s="5"/>
      <c r="B31" s="5"/>
      <c r="C31" s="11" t="s">
        <v>3</v>
      </c>
      <c r="D31" s="5"/>
      <c r="E31" s="7" t="s">
        <v>22</v>
      </c>
      <c r="F31" s="15">
        <f>F32+F33</f>
        <v>23988</v>
      </c>
      <c r="G31" s="15">
        <f>G32+G33</f>
        <v>23988</v>
      </c>
      <c r="H31" s="15">
        <v>3659.9</v>
      </c>
      <c r="I31" s="15">
        <v>20328</v>
      </c>
      <c r="J31" s="14">
        <v>24.11</v>
      </c>
      <c r="K31" s="17">
        <v>0</v>
      </c>
    </row>
    <row r="32" spans="1:11" ht="28.5" customHeight="1" x14ac:dyDescent="0.25">
      <c r="A32" s="5"/>
      <c r="B32" s="5"/>
      <c r="C32" s="5"/>
      <c r="D32" s="6">
        <v>159</v>
      </c>
      <c r="E32" s="7" t="s">
        <v>35</v>
      </c>
      <c r="F32" s="15">
        <v>20788</v>
      </c>
      <c r="G32" s="15">
        <v>20788</v>
      </c>
      <c r="H32" s="15">
        <v>3659.9</v>
      </c>
      <c r="I32" s="15">
        <v>17128</v>
      </c>
      <c r="J32" s="14">
        <v>24.11</v>
      </c>
      <c r="K32" s="17">
        <v>0</v>
      </c>
    </row>
    <row r="33" spans="1:11" ht="19.149999999999999" customHeight="1" x14ac:dyDescent="0.25">
      <c r="A33" s="5"/>
      <c r="B33" s="5"/>
      <c r="C33" s="5"/>
      <c r="D33" s="6">
        <v>169</v>
      </c>
      <c r="E33" s="7" t="s">
        <v>38</v>
      </c>
      <c r="F33" s="15">
        <v>3200</v>
      </c>
      <c r="G33" s="15">
        <v>3200</v>
      </c>
      <c r="H33" s="15">
        <v>0</v>
      </c>
      <c r="I33" s="15">
        <v>3200</v>
      </c>
      <c r="J33" s="14">
        <v>0</v>
      </c>
      <c r="K33" s="17">
        <v>0</v>
      </c>
    </row>
    <row r="34" spans="1:11" ht="85.5" customHeight="1" x14ac:dyDescent="0.25">
      <c r="A34" s="5"/>
      <c r="B34" s="18" t="s">
        <v>1</v>
      </c>
      <c r="C34" s="19"/>
      <c r="D34" s="19"/>
      <c r="E34" s="20" t="s">
        <v>39</v>
      </c>
      <c r="F34" s="16">
        <f>F35</f>
        <v>44298</v>
      </c>
      <c r="G34" s="16">
        <f t="shared" ref="G34:K35" si="2">G35</f>
        <v>44298</v>
      </c>
      <c r="H34" s="16">
        <v>21000</v>
      </c>
      <c r="I34" s="16">
        <v>23298</v>
      </c>
      <c r="J34" s="16">
        <f>J35</f>
        <v>0</v>
      </c>
      <c r="K34" s="16">
        <f t="shared" si="2"/>
        <v>0</v>
      </c>
    </row>
    <row r="35" spans="1:11" ht="19.149999999999999" customHeight="1" x14ac:dyDescent="0.25">
      <c r="A35" s="5"/>
      <c r="B35" s="5"/>
      <c r="C35" s="11" t="s">
        <v>3</v>
      </c>
      <c r="D35" s="5"/>
      <c r="E35" s="7" t="s">
        <v>22</v>
      </c>
      <c r="F35" s="15">
        <f>F36</f>
        <v>44298</v>
      </c>
      <c r="G35" s="15">
        <f>G36</f>
        <v>44298</v>
      </c>
      <c r="H35" s="15">
        <v>21000</v>
      </c>
      <c r="I35" s="15">
        <v>23298</v>
      </c>
      <c r="J35" s="15">
        <f>J36</f>
        <v>0</v>
      </c>
      <c r="K35" s="15">
        <f t="shared" si="2"/>
        <v>0</v>
      </c>
    </row>
    <row r="36" spans="1:11" ht="19.149999999999999" customHeight="1" x14ac:dyDescent="0.25">
      <c r="A36" s="5"/>
      <c r="B36" s="5"/>
      <c r="C36" s="5"/>
      <c r="D36" s="6">
        <v>169</v>
      </c>
      <c r="E36" s="7" t="s">
        <v>38</v>
      </c>
      <c r="F36" s="15">
        <v>44298</v>
      </c>
      <c r="G36" s="15">
        <v>44298</v>
      </c>
      <c r="H36" s="15">
        <v>21000</v>
      </c>
      <c r="I36" s="15">
        <v>23298</v>
      </c>
      <c r="J36" s="14">
        <v>0</v>
      </c>
      <c r="K36" s="17">
        <v>0</v>
      </c>
    </row>
    <row r="37" spans="1:11" x14ac:dyDescent="0.25">
      <c r="A37" s="5"/>
      <c r="B37" s="5"/>
      <c r="C37" s="5"/>
      <c r="D37" s="5"/>
      <c r="E37" s="7" t="s">
        <v>40</v>
      </c>
      <c r="F37" s="16">
        <f>F13</f>
        <v>111302</v>
      </c>
      <c r="G37" s="16">
        <f>G13</f>
        <v>111302</v>
      </c>
      <c r="H37" s="16">
        <f>H13</f>
        <v>39686</v>
      </c>
      <c r="I37" s="16">
        <f>I13</f>
        <v>71615.899999999994</v>
      </c>
      <c r="J37" s="16">
        <f>J13</f>
        <v>525.21</v>
      </c>
      <c r="K37" s="10">
        <f t="shared" si="0"/>
        <v>35.656142746761063</v>
      </c>
    </row>
    <row r="40" spans="1:11" x14ac:dyDescent="0.25">
      <c r="A40" s="26"/>
      <c r="B40" s="27"/>
      <c r="C40" s="27"/>
      <c r="D40" s="27"/>
      <c r="E40" s="27"/>
      <c r="F40" s="27"/>
      <c r="G40" s="27"/>
      <c r="H40" s="27"/>
      <c r="I40" s="27"/>
      <c r="J40" s="27"/>
    </row>
  </sheetData>
  <mergeCells count="12">
    <mergeCell ref="F11:G11"/>
    <mergeCell ref="A3:J4"/>
    <mergeCell ref="A40:J40"/>
    <mergeCell ref="A8:E8"/>
    <mergeCell ref="F8:G8"/>
    <mergeCell ref="I11:J11"/>
    <mergeCell ref="A6:E6"/>
    <mergeCell ref="F6:G6"/>
    <mergeCell ref="A7:E7"/>
    <mergeCell ref="F7:G7"/>
    <mergeCell ref="A11:D11"/>
    <mergeCell ref="E11:E12"/>
  </mergeCells>
  <pageMargins left="0.39370078740157483" right="0.19685039370078741" top="0.78740157480314965" bottom="0.19685039370078741" header="0.51181102362204722" footer="0.51181102362204722"/>
  <pageSetup paperSize="9" scale="5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2026-01-05T11:40:43Z</cp:lastPrinted>
  <dcterms:created xsi:type="dcterms:W3CDTF">2025-03-18T05:51:07Z</dcterms:created>
  <dcterms:modified xsi:type="dcterms:W3CDTF">2026-09-01T06:30:56Z</dcterms:modified>
</cp:coreProperties>
</file>