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3902EEC-EE31-4D1C-812F-DC5DC5C3DC37}" xr6:coauthVersionLast="47" xr6:coauthVersionMax="47" xr10:uidLastSave="{00000000-0000-0000-0000-000000000000}"/>
  <bookViews>
    <workbookView xWindow="-120" yWindow="-120" windowWidth="29040" windowHeight="15840" tabRatio="872" xr2:uid="{00000000-000D-0000-FFFF-FFFF00000000}"/>
  </bookViews>
  <sheets>
    <sheet name="қосымша 36 каз" sheetId="5" r:id="rId1"/>
  </sheets>
  <definedNames>
    <definedName name="_xlnm._FilterDatabase" localSheetId="0" hidden="1">'қосымша 36 каз'!#REF!</definedName>
    <definedName name="_xlnm.Print_Area" localSheetId="0">'қосымша 36 каз'!$A$1:$BK$51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5" l="1"/>
  <c r="G49" i="5"/>
  <c r="BJ48" i="5"/>
  <c r="BF48" i="5"/>
  <c r="BB48" i="5"/>
  <c r="AX48" i="5"/>
  <c r="AT48" i="5"/>
  <c r="AP48" i="5"/>
  <c r="AL48" i="5"/>
  <c r="AH48" i="5"/>
  <c r="AD48" i="5"/>
  <c r="Z48" i="5"/>
  <c r="V48" i="5"/>
  <c r="R48" i="5"/>
  <c r="G48" i="5"/>
  <c r="F47" i="5"/>
  <c r="D50" i="5"/>
  <c r="D55" i="5" s="1"/>
  <c r="C47" i="5"/>
  <c r="C50" i="5" s="1"/>
  <c r="G47" i="5" l="1"/>
  <c r="F30" i="5"/>
  <c r="F24" i="5"/>
  <c r="F17" i="5"/>
  <c r="F50" i="5" s="1"/>
  <c r="Z30" i="5" l="1"/>
  <c r="G46" i="5" l="1"/>
  <c r="G40" i="5"/>
  <c r="G34" i="5"/>
  <c r="G30" i="5"/>
  <c r="G27" i="5"/>
  <c r="G24" i="5"/>
  <c r="G17" i="5"/>
  <c r="G12" i="5"/>
  <c r="G50" i="5" s="1"/>
</calcChain>
</file>

<file path=xl/sharedStrings.xml><?xml version="1.0" encoding="utf-8"?>
<sst xmlns="http://schemas.openxmlformats.org/spreadsheetml/2006/main" count="197" uniqueCount="84">
  <si>
    <t>факт</t>
  </si>
  <si>
    <t>№ р/с</t>
  </si>
  <si>
    <t>Жобаның атауы</t>
  </si>
  <si>
    <t>Техникалық-экономикалық негіздеме не инвестициялық ұсыныс не жобалау-сметалық құжаттама бойынша жобаның құны, мың теңге</t>
  </si>
  <si>
    <t>Инвестициялық кезең, жылдар</t>
  </si>
  <si>
    <t>Пайдалану кезеңі, жылдар</t>
  </si>
  <si>
    <t>Жобаның заттай көріністегі қуаты</t>
  </si>
  <si>
    <t>ауытқу</t>
  </si>
  <si>
    <t>ауытқу себептері</t>
  </si>
  <si>
    <t>жоспар</t>
  </si>
  <si>
    <t>Заттай көріністегі жоспарланған жұмыстардың көлемі (компоненттер)</t>
  </si>
  <si>
    <t>Техникалық-экономикалық негіздемеге/қаржы-экономикалық негіздемеге/жобалау-сметалық құжаттамаға не инвестициялық ұсынысқа сәйкес жұмыстарды/іс-шараларды орындау кестесі</t>
  </si>
  <si>
    <t>Құрамдас бөліктің атауы</t>
  </si>
  <si>
    <t>оның ішінде</t>
  </si>
  <si>
    <t>Бюджеттік инвестицияларды дайындау және іске асыру жоспар-кестесі</t>
  </si>
  <si>
    <t>жоспар/
бекітілген</t>
  </si>
  <si>
    <t>2019-2022</t>
  </si>
  <si>
    <t>2022-2026</t>
  </si>
  <si>
    <t>2019-2026</t>
  </si>
  <si>
    <t>100 жыл</t>
  </si>
  <si>
    <t>2022-2027</t>
  </si>
  <si>
    <t>Строительство военного городка: 1</t>
  </si>
  <si>
    <t>Қазақстан Республикасы Ұлттық ұланының Әскери институтының ғимараттары мен құрылыстарын салу</t>
  </si>
  <si>
    <t>Академия объектісі құрылысы: 1</t>
  </si>
  <si>
    <t>Әскери қалашық салу: 1</t>
  </si>
  <si>
    <t>Қазақстан Республикасы Ұлттық Ұланының Алматы қаласындағы әскери қалашығын салу</t>
  </si>
  <si>
    <t>300 орындық казарма құрылысы:   1</t>
  </si>
  <si>
    <t>түзету (егер қолданылатын болса)</t>
  </si>
  <si>
    <r>
      <rPr>
        <i/>
        <sz val="12"/>
        <color theme="1"/>
        <rFont val="Times New Roman"/>
        <family val="1"/>
        <charset val="204"/>
      </rPr>
      <t>№</t>
    </r>
    <r>
      <rPr>
        <b/>
        <i/>
        <sz val="12"/>
        <color theme="1"/>
        <rFont val="Times New Roman"/>
        <family val="1"/>
        <charset val="204"/>
      </rPr>
      <t xml:space="preserve">3-қосымша </t>
    </r>
  </si>
  <si>
    <t>Жезқазған қаласында Қазақстан Республикасы Ұлттық ұланын әскери қалашығының құрылысы</t>
  </si>
  <si>
    <t>Түркістан қаласында Қазақстан Республикасы Ұлттық ұланын әскери қалашығының құрылысы</t>
  </si>
  <si>
    <t>Қызылорда қаласында Қазақстан Республикасы Ұлттық ұланының 300 орындық казармасының құрылысы</t>
  </si>
  <si>
    <t>Атырау қаласында Қазақстан Республикасы Ұлттық ұланының 300 орындық казармасының құрылысы</t>
  </si>
  <si>
    <t>Орал қаласында Қазақстан Республикасы Ұлттық ұланының 300 орындық казармасының құрылысы</t>
  </si>
  <si>
    <t>Отсутствие договора</t>
  </si>
  <si>
    <t>Құрылыс-монтаж жұмыстары</t>
  </si>
  <si>
    <t>Позднее заключение договора в связи с измением стави НДС</t>
  </si>
  <si>
    <t>2026 жылға арналған бюджеттен бөлінді</t>
  </si>
  <si>
    <t>2026 жылғы қаңтар</t>
  </si>
  <si>
    <t>2026 жылғы ақпан</t>
  </si>
  <si>
    <t xml:space="preserve">2026 жылғы наурыз </t>
  </si>
  <si>
    <t xml:space="preserve">2026 жылғы сәуір </t>
  </si>
  <si>
    <t xml:space="preserve">2026 жылғы мамыр </t>
  </si>
  <si>
    <t>2026 жылғы маусым</t>
  </si>
  <si>
    <t xml:space="preserve">2026 жылғы шілде </t>
  </si>
  <si>
    <t xml:space="preserve">2026 жылғы тамыз </t>
  </si>
  <si>
    <t xml:space="preserve">2026 жылғы қыркүйек </t>
  </si>
  <si>
    <t>2026 жылғы қазан</t>
  </si>
  <si>
    <t>2026 жылғы қараша</t>
  </si>
  <si>
    <t xml:space="preserve">2026 жылғы желтоқсан </t>
  </si>
  <si>
    <t xml:space="preserve">2026 жылға ҚМЖ-ға - 674 199 мың теңге бөлінді.
Анықталған бұзушылықтар мен кемшіліктерге байланысты жобалау-сметалық құэаттаманы түзету дайындалуда. Жерасты суларының деңгейі жобалық белгіден жоғары. Мемлекеттік сәулет-құрылыс бақылауы органдарының қорытындысына сәйкес ғимарат іргетасының конструктивтік шешімдерін қайта қарау қажеттілігі көрсетілген
</t>
  </si>
  <si>
    <t xml:space="preserve">2026 жылға ҚМЖ-ға - 733 377 мың теңге бөлінді.
Анықталған бұзушылықтар мен кемшіліктерге байланысты жобалау-сметалық құэаттаманы түзету дайындалуда. Жерасты суларының деңгейі жобалық белгіден жоғары. Мемлекеттік сәулет-құрылыс бақылауы органдарының қорытындысына сәйкес ғимарат іргетасының конструктивтік шешімдерін қайта қарау қажеттілігі көрсетілген
</t>
  </si>
  <si>
    <t>ҚҚС мөлшерлемесінің өзгеруіне байланысты келісім шарттың кеш жасалуы</t>
  </si>
  <si>
    <t>-</t>
  </si>
  <si>
    <t>Жұмыс өндірісі кестесінен артта қалу</t>
  </si>
  <si>
    <t>2026 жылғы 1 шілдеге игерілді</t>
  </si>
  <si>
    <t>төлемді жүргізу үшін растайтын құжаттардың кеш ұсынылуына байланысты</t>
  </si>
  <si>
    <r>
      <t>2026 жылы ҚМЖ-ға - 1 761 697 мың теңге бөлінді.
697 668 мың теңге - жасалған ҚМЖ
1 064 029 мың тенге - құрылыс-монтаж жұмыстары жүргізілуде, жұмыстарды орындау кестесінен артта қалу бар.
Жобалау-сметалық құжаттама түзетілуіне байланысты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келісім шарттар кеш жасалды.</t>
    </r>
  </si>
  <si>
    <r>
      <t xml:space="preserve">2026 жылға ҚМЖ-ға - 16 693 498 мың теңге бөлінді.
</t>
    </r>
    <r>
      <rPr>
        <i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3 837 008 мың теңге - шартқа сәйкес 30% алдын ала төлем.
4 532 983 мың теңге - жасалған ҚМЖ
</t>
    </r>
    <r>
      <rPr>
        <i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8 323 507 мың теңге - құрылыс-монтаж жұмыстары жүргізілуде, жұмыстарды орындау кестесінен артта қалу бар. 
ҚҚС мөлшерлемесінің өзгеруіне байланысты келісім шарттар кеш жасалды.</t>
    </r>
  </si>
  <si>
    <t>2026 жылға ҚМЖ-ға - 6 470 873 мың теңге бөлінді
.
1 389 647 мың теңге - шартқа сәйкес 30% алдын ала төлем.
633 106,5 мың теңге - жасалған ҚМЖ 
4 448 119,5 мың теңге - құрылыс-монтаж жұмыстары жүргізілуде, жұмыстарды орындау кестесінен артта қалу бар. 
ҚҚС мөлшерлемесінің өзгеруіне байланысты келісім шарттар кеш жасалды.</t>
  </si>
  <si>
    <t>2026 жылға ҚМЖ-ға - 3 443 144 мың теңге бөлінді.
419 510 мың теңге - шартқа сәйкес 30% алдын ала төлем.
1 168 939 мың теңге - жасалған ҚМЖ
1 854 695 мың теңге - құрылыс-монтаж жұмыстары жүргізілуде, жұмыстарды орындау кестесінен артта қалу бар. 
ҚҚС мөлшерлемесінің өзгеруіне байланысты келісім шарттар кеш жасалды.</t>
  </si>
  <si>
    <t>2026 жылға ҚМЖ-ға - 672 695 мың теңге бөлінді.
672 695 мың теңге - құрылыс-монтаж жұмыстары жүргізілуде, жұмыстарды орындау кестесінен артта қалу бар. 
ҚҚС мөлшерлемесінің өзгеруіне байланысты келісім шарттар кеш жасалды.</t>
  </si>
  <si>
    <t>ҚҚС мөлшерлемесінің өзгеруіне байланысты келісім шарттар кеш жасалды.</t>
  </si>
  <si>
    <t>тыс. тенге</t>
  </si>
  <si>
    <t>Қазақстан Республикасы Ішкі істер министрлігінің Қабанбай батыр даңғылы мен Хусейн бен Талал көшесінің қиылысында орналасқан әкімшілік ғимараттар кешенінің құрылысы</t>
  </si>
  <si>
    <t>2026 жылға құрылыс-монтаж жұмыстарына 19 999 898 мың теңге бөлінді, РБК-ның 2026 жылғы 26 мамырдағы №7 шешімімен 5 225 011 мың теңге құрылыстың 2-кезегіне қайта бөлінді.
Шарттарға жасалған қосымша келісімдер Қазынашылық органдарында тіркеу сатысында.
Жекелеген жобалық және ұйымдастырушылық-техникалық шешімдерді қосымша пысықтау және келісу қажет. Құрылыс жұмысшыларының саны жеткіліксіз. Жалпы құрылыс жұмыстары бойынша инженерлік-техникалық қызметкерлер құрамының кадр тұрақсыздығы байқалады.</t>
  </si>
  <si>
    <t>2022 жыл – жобалау-сметалық құжаттаманы әзірлеу, 2022–2025 жылдар – құрылыс.</t>
  </si>
  <si>
    <t>2022-2023 жылдар – жобалау-сметалық құжаттаманы әзірлеу, 2024–2028 жылдар – құрылыс.</t>
  </si>
  <si>
    <t xml:space="preserve">2023 жыл – жобалау-сметалық құжаттаманы әзірлеу, 2026–2028 жылдар – құрылыс. </t>
  </si>
  <si>
    <t>2023 жыл – жобалау-сметалық құжаттаманы әзірлеу, 2024–2025 жылдар – құрылыс.</t>
  </si>
  <si>
    <t>Әкімшілік ғимарат – 394 235,33 м³
Фронт-офис – 4 001,85 м³
Бақылау-өткізу пункті – 28,7 м³</t>
  </si>
  <si>
    <t>Спорттық-мәдени блок – 144 108,42 м³
Жабық автотұрақ – 76 998,07 м³
Автокөлік шаруашылығы – 77 452,28 м³
БӨП-2 – 1 025,55 м³
БӨП-3г, 3д, 3е – 28,7 м³</t>
  </si>
  <si>
    <t>ҚҚС мөлшерлемесінің өзгеруіне байланысты шарттарға қосымша келісімдердің кеш жасалуы.</t>
  </si>
  <si>
    <t>Жекелеген жобалық және ұйымдастырушылық-техникалық шешімдерді қосымша пысықтау және келісу қажет. Құрылыс жұмысшыларының саны жеткіліксіз. Жалпы құрылыс жұмыстары бойынша инженерлік-техникалық қызметкерлер құрамының кадр тұрақсыздығы байқалады.</t>
  </si>
  <si>
    <t>Жекелеген жобалық және ұйымдастырушылық-техникалық шешімдерді қосымша пысықтау және келісу қажет. Құрылыс жұмысшыларының саны жеткіліксіз. Жалпы құрылыс жұмыстары бойынша инженерлік-техникалық қызметкерлер құрамының кадр тұрақсыздығы байқалады..</t>
  </si>
  <si>
    <t>Барлығы:</t>
  </si>
  <si>
    <t>1200 адам</t>
  </si>
  <si>
    <t>Келісімшарт жасасу сатысында</t>
  </si>
  <si>
    <t>1-кезегі</t>
  </si>
  <si>
    <t>2-кезегі</t>
  </si>
  <si>
    <t>36-қосымша</t>
  </si>
  <si>
    <t>РББӘ немесе ЖАО: Ішкі істер министрлігі</t>
  </si>
  <si>
    <t>БСН</t>
  </si>
  <si>
    <t>Есепті кезең: 2026 жылдың 1-тоқсаны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</si>
</sst>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₸&quot;_-;\-* #,##0.00\ &quot;₸&quot;_-;_-* &quot;-&quot;??\ &quot;₸&quot;_-;_-@_-"/>
    <numFmt numFmtId="43" formatCode="_-* #,##0.00_-;\-* #,##0.00_-;_-* &quot;-&quot;??_-;_-@_-"/>
    <numFmt numFmtId="164" formatCode="_-* #,##0\ _₸_-;\-* #,##0\ _₸_-;_-* &quot;-&quot;\ _₸_-;_-@_-"/>
    <numFmt numFmtId="165" formatCode="_-* #,##0.00\ _₸_-;\-* #,##0.00\ _₸_-;_-* &quot;-&quot;??\ _₸_-;_-@_-"/>
    <numFmt numFmtId="166" formatCode="_-* #,##0.00\ _₽_-;\-* #,##0.00\ _₽_-;_-* &quot;-&quot;??\ _₽_-;_-@_-"/>
    <numFmt numFmtId="167" formatCode="#,##0&quot;р.&quot;;\-#,##0&quot;р.&quot;"/>
    <numFmt numFmtId="168" formatCode="_-* #,##0.00_р_._-;\-* #,##0.00_р_._-;_-* &quot;-&quot;??_р_._-;_-@_-"/>
    <numFmt numFmtId="169" formatCode="_-&quot;Т&quot;* #,##0.00_-;\-&quot;Т&quot;* #,##0.00_-;_-&quot;Т&quot;* &quot;-&quot;??_-;_-@_-"/>
    <numFmt numFmtId="170" formatCode="#,##0.0"/>
    <numFmt numFmtId="171" formatCode="_(* #,##0.00_);_(* \(#,##0.00\);_(* &quot;-&quot;??_);_(@_)"/>
    <numFmt numFmtId="172" formatCode="0.0%"/>
    <numFmt numFmtId="173" formatCode="_-* #,##0.0\ _₽_-;\-* #,##0.0\ _₽_-;_-* &quot;-&quot;?\ _₽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u/>
      <sz val="8.6999999999999993"/>
      <color indexed="12"/>
      <name val="Arial"/>
      <family val="2"/>
      <charset val="204"/>
    </font>
    <font>
      <sz val="12"/>
      <name val="KZ 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.5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1.5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7">
    <xf numFmtId="0" fontId="0" fillId="0" borderId="0"/>
    <xf numFmtId="0" fontId="4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8" fillId="0" borderId="0"/>
    <xf numFmtId="166" fontId="3" fillId="0" borderId="0" applyFont="0" applyFill="0" applyBorder="0" applyAlignment="0" applyProtection="0"/>
    <xf numFmtId="0" fontId="8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166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3" fillId="0" borderId="0"/>
    <xf numFmtId="0" fontId="3" fillId="0" borderId="0">
      <alignment horizontal="center"/>
    </xf>
    <xf numFmtId="0" fontId="3" fillId="0" borderId="0"/>
    <xf numFmtId="166" fontId="3" fillId="0" borderId="0" applyFont="0" applyFill="0" applyBorder="0" applyAlignment="0" applyProtection="0"/>
    <xf numFmtId="0" fontId="8" fillId="0" borderId="0"/>
    <xf numFmtId="0" fontId="3" fillId="0" borderId="0"/>
    <xf numFmtId="0" fontId="3" fillId="0" borderId="0"/>
    <xf numFmtId="0" fontId="3" fillId="0" borderId="0"/>
    <xf numFmtId="0" fontId="9" fillId="0" borderId="0"/>
    <xf numFmtId="168" fontId="5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12" fillId="0" borderId="2">
      <alignment horizontal="left" vertical="top" wrapText="1"/>
    </xf>
    <xf numFmtId="0" fontId="11" fillId="0" borderId="0" applyNumberFormat="0" applyFill="0" applyBorder="0" applyAlignment="0" applyProtection="0">
      <alignment vertical="top"/>
      <protection locked="0"/>
    </xf>
    <xf numFmtId="169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" fillId="0" borderId="0"/>
    <xf numFmtId="0" fontId="8" fillId="0" borderId="0"/>
    <xf numFmtId="0" fontId="8" fillId="0" borderId="0">
      <alignment horizontal="center"/>
    </xf>
    <xf numFmtId="0" fontId="7" fillId="0" borderId="0"/>
    <xf numFmtId="0" fontId="2" fillId="0" borderId="0"/>
    <xf numFmtId="0" fontId="5" fillId="0" borderId="0"/>
    <xf numFmtId="0" fontId="13" fillId="0" borderId="0"/>
    <xf numFmtId="0" fontId="7" fillId="0" borderId="0"/>
    <xf numFmtId="0" fontId="2" fillId="0" borderId="0">
      <alignment horizontal="center"/>
    </xf>
    <xf numFmtId="0" fontId="2" fillId="0" borderId="0">
      <alignment horizontal="center"/>
    </xf>
    <xf numFmtId="0" fontId="2" fillId="0" borderId="0">
      <alignment horizontal="center"/>
    </xf>
    <xf numFmtId="0" fontId="7" fillId="0" borderId="0"/>
    <xf numFmtId="0" fontId="7" fillId="0" borderId="0"/>
    <xf numFmtId="0" fontId="8" fillId="0" borderId="0"/>
    <xf numFmtId="0" fontId="5" fillId="0" borderId="0"/>
    <xf numFmtId="0" fontId="15" fillId="0" borderId="0"/>
    <xf numFmtId="0" fontId="14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5" fillId="0" borderId="0"/>
    <xf numFmtId="0" fontId="16" fillId="0" borderId="0"/>
    <xf numFmtId="0" fontId="8" fillId="0" borderId="0"/>
    <xf numFmtId="0" fontId="16" fillId="0" borderId="0"/>
    <xf numFmtId="0" fontId="2" fillId="0" borderId="0"/>
    <xf numFmtId="0" fontId="5" fillId="0" borderId="0"/>
    <xf numFmtId="0" fontId="1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>
      <alignment horizontal="center"/>
    </xf>
    <xf numFmtId="0" fontId="2" fillId="0" borderId="0">
      <alignment horizontal="center"/>
    </xf>
    <xf numFmtId="0" fontId="2" fillId="0" borderId="0">
      <alignment horizontal="center"/>
    </xf>
    <xf numFmtId="0" fontId="8" fillId="0" borderId="0"/>
    <xf numFmtId="9" fontId="8" fillId="0" borderId="0" applyFont="0" applyFill="0" applyBorder="0" applyAlignment="0" applyProtection="0"/>
    <xf numFmtId="0" fontId="10" fillId="0" borderId="0"/>
    <xf numFmtId="168" fontId="2" fillId="0" borderId="0" applyFont="0" applyFill="0" applyBorder="0" applyAlignment="0" applyProtection="0"/>
    <xf numFmtId="168" fontId="8" fillId="0" borderId="0" applyFont="0" applyFill="0" applyBorder="0" applyAlignment="0" applyProtection="0"/>
    <xf numFmtId="166" fontId="1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13" fillId="0" borderId="0" applyFont="0" applyFill="0" applyBorder="0" applyAlignment="0" applyProtection="0"/>
    <xf numFmtId="168" fontId="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0" fontId="7" fillId="0" borderId="0"/>
    <xf numFmtId="0" fontId="1" fillId="0" borderId="0"/>
    <xf numFmtId="0" fontId="29" fillId="0" borderId="0">
      <alignment horizontal="right" vertical="top"/>
    </xf>
    <xf numFmtId="9" fontId="5" fillId="0" borderId="0" applyFont="0" applyFill="0" applyBorder="0" applyAlignment="0" applyProtection="0"/>
  </cellStyleXfs>
  <cellXfs count="198">
    <xf numFmtId="0" fontId="0" fillId="0" borderId="0" xfId="0"/>
    <xf numFmtId="0" fontId="26" fillId="2" borderId="0" xfId="0" applyFont="1" applyFill="1"/>
    <xf numFmtId="0" fontId="26" fillId="2" borderId="0" xfId="0" applyFont="1" applyFill="1" applyBorder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horizontal="left"/>
    </xf>
    <xf numFmtId="0" fontId="18" fillId="2" borderId="0" xfId="1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vertical="top"/>
    </xf>
    <xf numFmtId="0" fontId="21" fillId="2" borderId="1" xfId="0" applyFont="1" applyFill="1" applyBorder="1"/>
    <xf numFmtId="0" fontId="21" fillId="2" borderId="1" xfId="0" applyFont="1" applyFill="1" applyBorder="1" applyAlignment="1">
      <alignment horizontal="left"/>
    </xf>
    <xf numFmtId="0" fontId="21" fillId="2" borderId="0" xfId="0" applyFont="1" applyFill="1"/>
    <xf numFmtId="0" fontId="22" fillId="2" borderId="0" xfId="0" applyFont="1" applyFill="1" applyAlignment="1">
      <alignment horizontal="center" vertical="center" wrapText="1"/>
    </xf>
    <xf numFmtId="3" fontId="24" fillId="2" borderId="1" xfId="0" applyNumberFormat="1" applyFont="1" applyFill="1" applyBorder="1" applyAlignment="1">
      <alignment horizontal="right" vertical="top" wrapText="1"/>
    </xf>
    <xf numFmtId="0" fontId="22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right" vertical="top"/>
    </xf>
    <xf numFmtId="0" fontId="20" fillId="2" borderId="1" xfId="0" applyFont="1" applyFill="1" applyBorder="1" applyAlignment="1">
      <alignment horizontal="right" vertical="top" wrapText="1"/>
    </xf>
    <xf numFmtId="0" fontId="20" fillId="2" borderId="1" xfId="0" applyFont="1" applyFill="1" applyBorder="1" applyAlignment="1">
      <alignment vertical="top" wrapText="1"/>
    </xf>
    <xf numFmtId="0" fontId="27" fillId="2" borderId="0" xfId="0" applyFont="1" applyFill="1" applyAlignment="1">
      <alignment vertical="top"/>
    </xf>
    <xf numFmtId="3" fontId="21" fillId="2" borderId="1" xfId="0" applyNumberFormat="1" applyFont="1" applyFill="1" applyBorder="1" applyAlignment="1">
      <alignment horizontal="right" vertical="top"/>
    </xf>
    <xf numFmtId="0" fontId="27" fillId="2" borderId="0" xfId="0" applyFont="1" applyFill="1" applyBorder="1" applyAlignment="1">
      <alignment vertical="top"/>
    </xf>
    <xf numFmtId="0" fontId="20" fillId="2" borderId="1" xfId="0" applyFont="1" applyFill="1" applyBorder="1" applyAlignment="1">
      <alignment horizontal="center" vertical="top" wrapText="1"/>
    </xf>
    <xf numFmtId="3" fontId="23" fillId="2" borderId="1" xfId="1" applyNumberFormat="1" applyFont="1" applyFill="1" applyBorder="1" applyAlignment="1">
      <alignment horizontal="right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top" wrapText="1"/>
    </xf>
    <xf numFmtId="0" fontId="23" fillId="2" borderId="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/>
    <xf numFmtId="170" fontId="23" fillId="0" borderId="7" xfId="1" applyNumberFormat="1" applyFont="1" applyFill="1" applyBorder="1" applyAlignment="1">
      <alignment vertical="top" wrapText="1"/>
    </xf>
    <xf numFmtId="170" fontId="23" fillId="0" borderId="8" xfId="1" applyNumberFormat="1" applyFont="1" applyFill="1" applyBorder="1" applyAlignment="1">
      <alignment vertical="top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6" fillId="2" borderId="1" xfId="0" applyFont="1" applyFill="1" applyBorder="1"/>
    <xf numFmtId="0" fontId="32" fillId="2" borderId="1" xfId="0" applyFont="1" applyFill="1" applyBorder="1" applyAlignment="1">
      <alignment horizontal="left" vertical="top" wrapText="1"/>
    </xf>
    <xf numFmtId="0" fontId="33" fillId="2" borderId="1" xfId="0" applyFont="1" applyFill="1" applyBorder="1" applyAlignment="1">
      <alignment vertical="top"/>
    </xf>
    <xf numFmtId="170" fontId="33" fillId="2" borderId="1" xfId="1" applyNumberFormat="1" applyFont="1" applyFill="1" applyBorder="1" applyAlignment="1">
      <alignment vertical="top" wrapText="1"/>
    </xf>
    <xf numFmtId="164" fontId="33" fillId="2" borderId="1" xfId="0" applyNumberFormat="1" applyFont="1" applyFill="1" applyBorder="1" applyAlignment="1">
      <alignment horizontal="left" vertical="top"/>
    </xf>
    <xf numFmtId="0" fontId="33" fillId="2" borderId="1" xfId="0" applyFont="1" applyFill="1" applyBorder="1" applyAlignment="1">
      <alignment vertical="top" wrapText="1"/>
    </xf>
    <xf numFmtId="0" fontId="34" fillId="2" borderId="1" xfId="0" applyFont="1" applyFill="1" applyBorder="1" applyAlignment="1">
      <alignment vertical="top"/>
    </xf>
    <xf numFmtId="0" fontId="33" fillId="2" borderId="0" xfId="0" applyFont="1" applyFill="1" applyAlignment="1">
      <alignment vertical="top"/>
    </xf>
    <xf numFmtId="0" fontId="32" fillId="2" borderId="7" xfId="0" applyFont="1" applyFill="1" applyBorder="1" applyAlignment="1">
      <alignment horizontal="left" vertical="top" wrapText="1"/>
    </xf>
    <xf numFmtId="170" fontId="33" fillId="2" borderId="7" xfId="1" applyNumberFormat="1" applyFont="1" applyFill="1" applyBorder="1" applyAlignment="1">
      <alignment vertical="top" wrapText="1"/>
    </xf>
    <xf numFmtId="173" fontId="28" fillId="2" borderId="7" xfId="0" applyNumberFormat="1" applyFont="1" applyFill="1" applyBorder="1" applyAlignment="1">
      <alignment horizontal="center" vertical="top" wrapText="1"/>
    </xf>
    <xf numFmtId="170" fontId="33" fillId="2" borderId="7" xfId="0" applyNumberFormat="1" applyFont="1" applyFill="1" applyBorder="1" applyAlignment="1">
      <alignment vertical="top"/>
    </xf>
    <xf numFmtId="0" fontId="33" fillId="2" borderId="7" xfId="0" applyFont="1" applyFill="1" applyBorder="1" applyAlignment="1">
      <alignment horizontal="left" vertical="top" wrapText="1"/>
    </xf>
    <xf numFmtId="9" fontId="35" fillId="2" borderId="1" xfId="0" applyNumberFormat="1" applyFont="1" applyFill="1" applyBorder="1" applyAlignment="1">
      <alignment horizontal="center" vertical="top" wrapText="1"/>
    </xf>
    <xf numFmtId="9" fontId="33" fillId="2" borderId="1" xfId="0" applyNumberFormat="1" applyFont="1" applyFill="1" applyBorder="1" applyAlignment="1">
      <alignment horizontal="center" vertical="top"/>
    </xf>
    <xf numFmtId="172" fontId="35" fillId="2" borderId="1" xfId="0" applyNumberFormat="1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left" vertical="top" wrapText="1"/>
    </xf>
    <xf numFmtId="9" fontId="33" fillId="2" borderId="1" xfId="0" applyNumberFormat="1" applyFont="1" applyFill="1" applyBorder="1" applyAlignment="1">
      <alignment horizontal="left" vertical="top" wrapText="1"/>
    </xf>
    <xf numFmtId="172" fontId="33" fillId="2" borderId="1" xfId="0" applyNumberFormat="1" applyFont="1" applyFill="1" applyBorder="1" applyAlignment="1">
      <alignment horizontal="center" vertical="top" wrapText="1"/>
    </xf>
    <xf numFmtId="0" fontId="36" fillId="2" borderId="1" xfId="0" applyFont="1" applyFill="1" applyBorder="1" applyAlignment="1">
      <alignment vertical="top" wrapText="1"/>
    </xf>
    <xf numFmtId="0" fontId="32" fillId="2" borderId="1" xfId="0" applyFont="1" applyFill="1" applyBorder="1" applyAlignment="1">
      <alignment horizontal="left" vertical="top"/>
    </xf>
    <xf numFmtId="170" fontId="33" fillId="2" borderId="1" xfId="0" applyNumberFormat="1" applyFont="1" applyFill="1" applyBorder="1" applyAlignment="1">
      <alignment vertical="top"/>
    </xf>
    <xf numFmtId="0" fontId="32" fillId="2" borderId="1" xfId="0" applyFont="1" applyFill="1" applyBorder="1" applyAlignment="1">
      <alignment horizontal="center" vertical="top"/>
    </xf>
    <xf numFmtId="170" fontId="21" fillId="2" borderId="1" xfId="0" applyNumberFormat="1" applyFont="1" applyFill="1" applyBorder="1" applyAlignment="1">
      <alignment horizontal="right" vertical="top"/>
    </xf>
    <xf numFmtId="0" fontId="23" fillId="2" borderId="7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3" fontId="28" fillId="0" borderId="7" xfId="105" applyNumberFormat="1" applyFont="1" applyFill="1" applyBorder="1" applyAlignment="1">
      <alignment vertical="top" wrapText="1"/>
    </xf>
    <xf numFmtId="170" fontId="23" fillId="0" borderId="7" xfId="1" applyNumberFormat="1" applyFont="1" applyFill="1" applyBorder="1" applyAlignment="1">
      <alignment vertical="top" wrapText="1"/>
    </xf>
    <xf numFmtId="170" fontId="28" fillId="0" borderId="7" xfId="105" applyNumberFormat="1" applyFont="1" applyFill="1" applyBorder="1" applyAlignment="1">
      <alignment vertical="top" wrapText="1"/>
    </xf>
    <xf numFmtId="0" fontId="28" fillId="0" borderId="7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vertical="top" wrapText="1"/>
    </xf>
    <xf numFmtId="0" fontId="33" fillId="2" borderId="7" xfId="0" applyFont="1" applyFill="1" applyBorder="1" applyAlignment="1">
      <alignment horizontal="center" vertical="top"/>
    </xf>
    <xf numFmtId="0" fontId="23" fillId="2" borderId="7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10" fontId="23" fillId="2" borderId="1" xfId="0" applyNumberFormat="1" applyFont="1" applyFill="1" applyBorder="1" applyAlignment="1">
      <alignment horizontal="center" vertical="center"/>
    </xf>
    <xf numFmtId="3" fontId="26" fillId="2" borderId="0" xfId="0" applyNumberFormat="1" applyFont="1" applyFill="1" applyAlignment="1">
      <alignment horizontal="right" vertical="top"/>
    </xf>
    <xf numFmtId="0" fontId="22" fillId="2" borderId="7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9" fontId="23" fillId="2" borderId="1" xfId="0" applyNumberFormat="1" applyFont="1" applyFill="1" applyBorder="1" applyAlignment="1">
      <alignment horizontal="center" vertical="center"/>
    </xf>
    <xf numFmtId="0" fontId="33" fillId="2" borderId="7" xfId="0" applyFont="1" applyFill="1" applyBorder="1" applyAlignment="1">
      <alignment horizontal="center" vertical="top"/>
    </xf>
    <xf numFmtId="0" fontId="33" fillId="2" borderId="9" xfId="0" applyFont="1" applyFill="1" applyBorder="1" applyAlignment="1">
      <alignment horizontal="center" vertical="top"/>
    </xf>
    <xf numFmtId="0" fontId="32" fillId="2" borderId="7" xfId="0" applyFont="1" applyFill="1" applyBorder="1" applyAlignment="1">
      <alignment horizontal="center" vertical="top"/>
    </xf>
    <xf numFmtId="0" fontId="32" fillId="2" borderId="9" xfId="0" applyFont="1" applyFill="1" applyBorder="1" applyAlignment="1">
      <alignment horizontal="center" vertical="top"/>
    </xf>
    <xf numFmtId="0" fontId="23" fillId="2" borderId="8" xfId="0" applyFont="1" applyFill="1" applyBorder="1" applyAlignment="1">
      <alignment horizontal="center" vertical="top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top" wrapText="1"/>
    </xf>
    <xf numFmtId="3" fontId="28" fillId="0" borderId="7" xfId="105" applyNumberFormat="1" applyFont="1" applyFill="1" applyBorder="1" applyAlignment="1">
      <alignment vertical="top" wrapText="1"/>
    </xf>
    <xf numFmtId="3" fontId="28" fillId="0" borderId="8" xfId="105" applyNumberFormat="1" applyFont="1" applyFill="1" applyBorder="1" applyAlignment="1">
      <alignment vertical="top" wrapText="1"/>
    </xf>
    <xf numFmtId="170" fontId="28" fillId="0" borderId="7" xfId="105" applyNumberFormat="1" applyFont="1" applyFill="1" applyBorder="1" applyAlignment="1">
      <alignment vertical="top" wrapText="1"/>
    </xf>
    <xf numFmtId="170" fontId="28" fillId="0" borderId="8" xfId="105" applyNumberFormat="1" applyFont="1" applyFill="1" applyBorder="1" applyAlignment="1">
      <alignment vertical="top" wrapText="1"/>
    </xf>
    <xf numFmtId="170" fontId="23" fillId="0" borderId="7" xfId="1" applyNumberFormat="1" applyFont="1" applyFill="1" applyBorder="1" applyAlignment="1">
      <alignment vertical="top" wrapText="1"/>
    </xf>
    <xf numFmtId="170" fontId="23" fillId="0" borderId="8" xfId="1" applyNumberFormat="1" applyFont="1" applyFill="1" applyBorder="1" applyAlignment="1">
      <alignment vertical="top" wrapText="1"/>
    </xf>
    <xf numFmtId="0" fontId="19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top" wrapText="1"/>
    </xf>
    <xf numFmtId="0" fontId="20" fillId="2" borderId="7" xfId="0" quotePrefix="1" applyFont="1" applyFill="1" applyBorder="1" applyAlignment="1">
      <alignment horizontal="left" vertical="top" wrapText="1"/>
    </xf>
    <xf numFmtId="0" fontId="20" fillId="2" borderId="8" xfId="0" quotePrefix="1" applyFont="1" applyFill="1" applyBorder="1" applyAlignment="1">
      <alignment horizontal="left" vertical="top" wrapText="1"/>
    </xf>
    <xf numFmtId="0" fontId="20" fillId="2" borderId="9" xfId="0" quotePrefix="1" applyFont="1" applyFill="1" applyBorder="1" applyAlignment="1">
      <alignment horizontal="left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8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left" vertical="top" wrapText="1"/>
    </xf>
    <xf numFmtId="0" fontId="20" fillId="2" borderId="8" xfId="0" applyFont="1" applyFill="1" applyBorder="1" applyAlignment="1">
      <alignment horizontal="left" vertical="top" wrapText="1"/>
    </xf>
    <xf numFmtId="0" fontId="28" fillId="0" borderId="7" xfId="0" applyFont="1" applyFill="1" applyBorder="1" applyAlignment="1">
      <alignment horizontal="left" vertical="top" wrapText="1"/>
    </xf>
    <xf numFmtId="0" fontId="28" fillId="0" borderId="8" xfId="0" applyFont="1" applyFill="1" applyBorder="1" applyAlignment="1">
      <alignment horizontal="left" vertical="top" wrapText="1"/>
    </xf>
    <xf numFmtId="0" fontId="28" fillId="0" borderId="9" xfId="0" applyFont="1" applyFill="1" applyBorder="1" applyAlignment="1">
      <alignment horizontal="left" vertical="top" wrapText="1"/>
    </xf>
    <xf numFmtId="171" fontId="28" fillId="0" borderId="7" xfId="89" applyNumberFormat="1" applyFont="1" applyFill="1" applyBorder="1" applyAlignment="1">
      <alignment vertical="top" wrapText="1"/>
    </xf>
    <xf numFmtId="171" fontId="28" fillId="0" borderId="8" xfId="89" applyNumberFormat="1" applyFont="1" applyFill="1" applyBorder="1" applyAlignment="1">
      <alignment vertical="top" wrapText="1"/>
    </xf>
    <xf numFmtId="171" fontId="28" fillId="0" borderId="9" xfId="89" applyNumberFormat="1" applyFont="1" applyFill="1" applyBorder="1" applyAlignment="1">
      <alignment vertical="top" wrapText="1"/>
    </xf>
    <xf numFmtId="170" fontId="23" fillId="0" borderId="9" xfId="1" applyNumberFormat="1" applyFont="1" applyFill="1" applyBorder="1" applyAlignment="1">
      <alignment vertical="top" wrapText="1"/>
    </xf>
    <xf numFmtId="170" fontId="23" fillId="0" borderId="1" xfId="1" applyNumberFormat="1" applyFont="1" applyFill="1" applyBorder="1" applyAlignment="1">
      <alignment vertical="top" wrapText="1"/>
    </xf>
    <xf numFmtId="3" fontId="23" fillId="0" borderId="7" xfId="1" applyNumberFormat="1" applyFont="1" applyFill="1" applyBorder="1" applyAlignment="1">
      <alignment vertical="top" wrapText="1"/>
    </xf>
    <xf numFmtId="3" fontId="23" fillId="0" borderId="8" xfId="1" applyNumberFormat="1" applyFont="1" applyFill="1" applyBorder="1" applyAlignment="1">
      <alignment vertical="top" wrapText="1"/>
    </xf>
    <xf numFmtId="0" fontId="20" fillId="2" borderId="1" xfId="0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horizontal="center" vertical="top" wrapText="1"/>
    </xf>
    <xf numFmtId="3" fontId="23" fillId="0" borderId="1" xfId="1" applyNumberFormat="1" applyFont="1" applyFill="1" applyBorder="1" applyAlignment="1">
      <alignment vertical="top" wrapText="1"/>
    </xf>
    <xf numFmtId="171" fontId="28" fillId="0" borderId="7" xfId="0" applyNumberFormat="1" applyFont="1" applyFill="1" applyBorder="1" applyAlignment="1">
      <alignment vertical="top" wrapText="1"/>
    </xf>
    <xf numFmtId="171" fontId="28" fillId="0" borderId="8" xfId="0" applyNumberFormat="1" applyFont="1" applyFill="1" applyBorder="1" applyAlignment="1">
      <alignment vertical="top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10" fontId="23" fillId="2" borderId="7" xfId="0" applyNumberFormat="1" applyFont="1" applyFill="1" applyBorder="1" applyAlignment="1">
      <alignment horizontal="center" vertical="center" wrapText="1"/>
    </xf>
    <xf numFmtId="10" fontId="23" fillId="2" borderId="8" xfId="0" applyNumberFormat="1" applyFont="1" applyFill="1" applyBorder="1" applyAlignment="1">
      <alignment horizontal="center" vertical="center" wrapText="1"/>
    </xf>
    <xf numFmtId="9" fontId="23" fillId="2" borderId="7" xfId="106" applyFont="1" applyFill="1" applyBorder="1" applyAlignment="1">
      <alignment horizontal="center" vertical="center" wrapText="1"/>
    </xf>
    <xf numFmtId="9" fontId="23" fillId="2" borderId="8" xfId="106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172" fontId="23" fillId="2" borderId="7" xfId="0" applyNumberFormat="1" applyFont="1" applyFill="1" applyBorder="1" applyAlignment="1">
      <alignment horizontal="center" vertical="center" wrapText="1"/>
    </xf>
    <xf numFmtId="172" fontId="23" fillId="2" borderId="8" xfId="0" applyNumberFormat="1" applyFont="1" applyFill="1" applyBorder="1" applyAlignment="1">
      <alignment horizontal="center" vertical="center" wrapText="1"/>
    </xf>
    <xf numFmtId="9" fontId="23" fillId="2" borderId="9" xfId="106" applyFont="1" applyFill="1" applyBorder="1" applyAlignment="1">
      <alignment horizontal="center" vertical="center" wrapText="1"/>
    </xf>
    <xf numFmtId="10" fontId="23" fillId="2" borderId="7" xfId="106" applyNumberFormat="1" applyFont="1" applyFill="1" applyBorder="1" applyAlignment="1">
      <alignment horizontal="center" vertical="center" wrapText="1"/>
    </xf>
    <xf numFmtId="10" fontId="23" fillId="2" borderId="8" xfId="106" applyNumberFormat="1" applyFont="1" applyFill="1" applyBorder="1" applyAlignment="1">
      <alignment horizontal="center" vertical="center" wrapText="1"/>
    </xf>
    <xf numFmtId="10" fontId="23" fillId="2" borderId="9" xfId="106" applyNumberFormat="1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10" fontId="23" fillId="2" borderId="7" xfId="0" applyNumberFormat="1" applyFont="1" applyFill="1" applyBorder="1" applyAlignment="1">
      <alignment horizontal="center" vertical="center"/>
    </xf>
    <xf numFmtId="10" fontId="23" fillId="2" borderId="8" xfId="0" applyNumberFormat="1" applyFont="1" applyFill="1" applyBorder="1" applyAlignment="1">
      <alignment horizontal="center" vertical="center"/>
    </xf>
    <xf numFmtId="10" fontId="23" fillId="2" borderId="9" xfId="0" applyNumberFormat="1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 wrapText="1"/>
    </xf>
    <xf numFmtId="10" fontId="25" fillId="2" borderId="7" xfId="0" applyNumberFormat="1" applyFont="1" applyFill="1" applyBorder="1" applyAlignment="1">
      <alignment horizontal="center" vertical="center" wrapText="1"/>
    </xf>
    <xf numFmtId="9" fontId="25" fillId="2" borderId="7" xfId="0" applyNumberFormat="1" applyFont="1" applyFill="1" applyBorder="1" applyAlignment="1">
      <alignment horizontal="center" vertical="center" wrapText="1"/>
    </xf>
    <xf numFmtId="9" fontId="25" fillId="2" borderId="7" xfId="106" applyFont="1" applyFill="1" applyBorder="1" applyAlignment="1">
      <alignment horizontal="center" vertical="center" wrapText="1"/>
    </xf>
    <xf numFmtId="9" fontId="25" fillId="2" borderId="8" xfId="106" applyFont="1" applyFill="1" applyBorder="1" applyAlignment="1">
      <alignment horizontal="center" vertical="center" wrapText="1"/>
    </xf>
    <xf numFmtId="9" fontId="25" fillId="2" borderId="9" xfId="106" applyFont="1" applyFill="1" applyBorder="1" applyAlignment="1">
      <alignment horizontal="center" vertical="center" wrapText="1"/>
    </xf>
    <xf numFmtId="10" fontId="25" fillId="2" borderId="7" xfId="106" applyNumberFormat="1" applyFont="1" applyFill="1" applyBorder="1" applyAlignment="1">
      <alignment horizontal="center" vertical="center" wrapText="1"/>
    </xf>
    <xf numFmtId="10" fontId="25" fillId="2" borderId="8" xfId="106" applyNumberFormat="1" applyFont="1" applyFill="1" applyBorder="1" applyAlignment="1">
      <alignment horizontal="center" vertical="center" wrapText="1"/>
    </xf>
    <xf numFmtId="10" fontId="25" fillId="2" borderId="9" xfId="106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3" fontId="28" fillId="0" borderId="9" xfId="105" applyNumberFormat="1" applyFont="1" applyFill="1" applyBorder="1" applyAlignment="1">
      <alignment vertical="top" wrapText="1"/>
    </xf>
    <xf numFmtId="170" fontId="28" fillId="0" borderId="9" xfId="105" applyNumberFormat="1" applyFont="1" applyFill="1" applyBorder="1" applyAlignment="1">
      <alignment vertical="top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3" fontId="23" fillId="0" borderId="9" xfId="1" applyNumberFormat="1" applyFont="1" applyFill="1" applyBorder="1" applyAlignment="1">
      <alignment vertical="top" wrapText="1"/>
    </xf>
    <xf numFmtId="171" fontId="28" fillId="0" borderId="9" xfId="0" applyNumberFormat="1" applyFont="1" applyFill="1" applyBorder="1" applyAlignment="1">
      <alignment vertical="top" wrapText="1"/>
    </xf>
    <xf numFmtId="0" fontId="26" fillId="2" borderId="7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left" vertical="top" wrapText="1"/>
    </xf>
    <xf numFmtId="0" fontId="21" fillId="2" borderId="10" xfId="0" applyFont="1" applyFill="1" applyBorder="1" applyAlignment="1">
      <alignment vertical="top"/>
    </xf>
    <xf numFmtId="0" fontId="20" fillId="2" borderId="0" xfId="0" applyFont="1" applyFill="1" applyAlignment="1">
      <alignment horizontal="center" vertical="top" wrapText="1"/>
    </xf>
    <xf numFmtId="0" fontId="37" fillId="2" borderId="0" xfId="0" applyFont="1" applyFill="1" applyAlignment="1">
      <alignment horizontal="right"/>
    </xf>
    <xf numFmtId="0" fontId="28" fillId="2" borderId="0" xfId="49" applyFont="1" applyFill="1" applyBorder="1" applyAlignment="1">
      <alignment horizontal="center" vertical="top"/>
    </xf>
    <xf numFmtId="0" fontId="28" fillId="2" borderId="0" xfId="49" applyFont="1" applyFill="1" applyBorder="1" applyAlignment="1">
      <alignment horizontal="left" vertical="top"/>
    </xf>
    <xf numFmtId="0" fontId="31" fillId="2" borderId="0" xfId="49" applyFont="1" applyFill="1" applyBorder="1" applyAlignment="1">
      <alignment horizontal="right" vertical="top"/>
    </xf>
    <xf numFmtId="0" fontId="3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3" fontId="38" fillId="0" borderId="0" xfId="0" applyNumberFormat="1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20" fillId="2" borderId="9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</cellXfs>
  <cellStyles count="107">
    <cellStyle name="Excel Built-in Normal" xfId="32" xr:uid="{00000000-0005-0000-0000-000000000000}"/>
    <cellStyle name="Name4" xfId="33" xr:uid="{00000000-0005-0000-0000-000001000000}"/>
    <cellStyle name="S7" xfId="105" xr:uid="{A66AACE6-0487-4DB0-B8A1-C81B937BD2D7}"/>
    <cellStyle name="Гиперссылка 2" xfId="34" xr:uid="{00000000-0005-0000-0000-000002000000}"/>
    <cellStyle name="Денежный 2" xfId="35" xr:uid="{00000000-0005-0000-0000-000003000000}"/>
    <cellStyle name="Денежный 3" xfId="36" xr:uid="{00000000-0005-0000-0000-000004000000}"/>
    <cellStyle name="Денежный 3 2" xfId="37" xr:uid="{00000000-0005-0000-0000-000005000000}"/>
    <cellStyle name="Денежный 4" xfId="38" xr:uid="{00000000-0005-0000-0000-000006000000}"/>
    <cellStyle name="Денежный 4 2" xfId="39" xr:uid="{00000000-0005-0000-0000-000007000000}"/>
    <cellStyle name="Денежный 5" xfId="40" xr:uid="{00000000-0005-0000-0000-000008000000}"/>
    <cellStyle name="Денежный 5 2" xfId="41" xr:uid="{00000000-0005-0000-0000-000009000000}"/>
    <cellStyle name="Обычный" xfId="0" builtinId="0"/>
    <cellStyle name="Обычный 10" xfId="42" xr:uid="{00000000-0005-0000-0000-00000B000000}"/>
    <cellStyle name="Обычный 10 2" xfId="43" xr:uid="{00000000-0005-0000-0000-00000C000000}"/>
    <cellStyle name="Обычный 10 3" xfId="44" xr:uid="{00000000-0005-0000-0000-00000D000000}"/>
    <cellStyle name="Обычный 11" xfId="45" xr:uid="{00000000-0005-0000-0000-00000E000000}"/>
    <cellStyle name="Обычный 114" xfId="22" xr:uid="{00000000-0005-0000-0000-00000F000000}"/>
    <cellStyle name="Обычный 12" xfId="46" xr:uid="{00000000-0005-0000-0000-000010000000}"/>
    <cellStyle name="Обычный 12 2" xfId="47" xr:uid="{00000000-0005-0000-0000-000011000000}"/>
    <cellStyle name="Обычный 13" xfId="48" xr:uid="{00000000-0005-0000-0000-000012000000}"/>
    <cellStyle name="Обычный 136" xfId="103" xr:uid="{00000000-0005-0000-0000-000013000000}"/>
    <cellStyle name="Обычный 14" xfId="31" xr:uid="{00000000-0005-0000-0000-000014000000}"/>
    <cellStyle name="Обычный 19" xfId="28" xr:uid="{00000000-0005-0000-0000-000015000000}"/>
    <cellStyle name="Обычный 2" xfId="49" xr:uid="{00000000-0005-0000-0000-000016000000}"/>
    <cellStyle name="Обычный 2 11" xfId="50" xr:uid="{00000000-0005-0000-0000-000017000000}"/>
    <cellStyle name="Обычный 2 11 2" xfId="15" xr:uid="{00000000-0005-0000-0000-000018000000}"/>
    <cellStyle name="Обычный 2 11 2 2" xfId="51" xr:uid="{00000000-0005-0000-0000-000019000000}"/>
    <cellStyle name="Обычный 2 11 3" xfId="21" xr:uid="{00000000-0005-0000-0000-00001A000000}"/>
    <cellStyle name="Обычный 2 12 3" xfId="1" xr:uid="{00000000-0005-0000-0000-00001B000000}"/>
    <cellStyle name="Обычный 2 12 3 2" xfId="2" xr:uid="{00000000-0005-0000-0000-00001C000000}"/>
    <cellStyle name="Обычный 2 12 3 2 2" xfId="25" xr:uid="{00000000-0005-0000-0000-00001D000000}"/>
    <cellStyle name="Обычный 2 12 3 3" xfId="26" xr:uid="{00000000-0005-0000-0000-00001E000000}"/>
    <cellStyle name="Обычный 2 12 3 4" xfId="104" xr:uid="{00000000-0005-0000-0000-00001F000000}"/>
    <cellStyle name="Обычный 2 15" xfId="52" xr:uid="{00000000-0005-0000-0000-000020000000}"/>
    <cellStyle name="Обычный 2 2" xfId="53" xr:uid="{00000000-0005-0000-0000-000021000000}"/>
    <cellStyle name="Обычный 2 2 10" xfId="54" xr:uid="{00000000-0005-0000-0000-000022000000}"/>
    <cellStyle name="Обычный 2 2 2" xfId="55" xr:uid="{00000000-0005-0000-0000-000023000000}"/>
    <cellStyle name="Обычный 2 2 3" xfId="30" xr:uid="{00000000-0005-0000-0000-000024000000}"/>
    <cellStyle name="Обычный 2 3" xfId="24" xr:uid="{00000000-0005-0000-0000-000025000000}"/>
    <cellStyle name="Обычный 2 3 2" xfId="57" xr:uid="{00000000-0005-0000-0000-000026000000}"/>
    <cellStyle name="Обычный 2 3 3" xfId="56" xr:uid="{00000000-0005-0000-0000-000027000000}"/>
    <cellStyle name="Обычный 2 4" xfId="58" xr:uid="{00000000-0005-0000-0000-000028000000}"/>
    <cellStyle name="Обычный 2 5 2 2 2" xfId="17" xr:uid="{00000000-0005-0000-0000-000029000000}"/>
    <cellStyle name="Обычный 2 6" xfId="102" xr:uid="{00000000-0005-0000-0000-00002A000000}"/>
    <cellStyle name="Обычный 2 63" xfId="59" xr:uid="{00000000-0005-0000-0000-00002B000000}"/>
    <cellStyle name="Обычный 24 2 2 2 2" xfId="16" xr:uid="{00000000-0005-0000-0000-00002C000000}"/>
    <cellStyle name="Обычный 24 2 2 2 2 3" xfId="20" xr:uid="{00000000-0005-0000-0000-00002D000000}"/>
    <cellStyle name="Обычный 29 2" xfId="60" xr:uid="{00000000-0005-0000-0000-00002E000000}"/>
    <cellStyle name="Обычный 3" xfId="9" xr:uid="{00000000-0005-0000-0000-00002F000000}"/>
    <cellStyle name="Обычный 3 2" xfId="12" xr:uid="{00000000-0005-0000-0000-000030000000}"/>
    <cellStyle name="Обычный 3 2 2" xfId="14" xr:uid="{00000000-0005-0000-0000-000031000000}"/>
    <cellStyle name="Обычный 3 2 2 2" xfId="63" xr:uid="{00000000-0005-0000-0000-000032000000}"/>
    <cellStyle name="Обычный 3 2 3" xfId="62" xr:uid="{00000000-0005-0000-0000-000033000000}"/>
    <cellStyle name="Обычный 3 3" xfId="64" xr:uid="{00000000-0005-0000-0000-000034000000}"/>
    <cellStyle name="Обычный 3 4" xfId="61" xr:uid="{00000000-0005-0000-0000-000035000000}"/>
    <cellStyle name="Обычный 3 7" xfId="65" xr:uid="{00000000-0005-0000-0000-000036000000}"/>
    <cellStyle name="Обычный 30 2 2" xfId="66" xr:uid="{00000000-0005-0000-0000-000037000000}"/>
    <cellStyle name="Обычный 4" xfId="27" xr:uid="{00000000-0005-0000-0000-000038000000}"/>
    <cellStyle name="Обычный 4 2" xfId="68" xr:uid="{00000000-0005-0000-0000-000039000000}"/>
    <cellStyle name="Обычный 4 2 2" xfId="69" xr:uid="{00000000-0005-0000-0000-00003A000000}"/>
    <cellStyle name="Обычный 4 3" xfId="67" xr:uid="{00000000-0005-0000-0000-00003B000000}"/>
    <cellStyle name="Обычный 5" xfId="70" xr:uid="{00000000-0005-0000-0000-00003C000000}"/>
    <cellStyle name="Обычный 6" xfId="11" xr:uid="{00000000-0005-0000-0000-00003D000000}"/>
    <cellStyle name="Обычный 6 2" xfId="72" xr:uid="{00000000-0005-0000-0000-00003E000000}"/>
    <cellStyle name="Обычный 6 3" xfId="71" xr:uid="{00000000-0005-0000-0000-00003F000000}"/>
    <cellStyle name="Обычный 60" xfId="73" xr:uid="{00000000-0005-0000-0000-000040000000}"/>
    <cellStyle name="Обычный 7" xfId="74" xr:uid="{00000000-0005-0000-0000-000041000000}"/>
    <cellStyle name="Обычный 7 2" xfId="75" xr:uid="{00000000-0005-0000-0000-000042000000}"/>
    <cellStyle name="Обычный 7 2 3" xfId="76" xr:uid="{00000000-0005-0000-0000-000043000000}"/>
    <cellStyle name="Обычный 7 2 6" xfId="77" xr:uid="{00000000-0005-0000-0000-000044000000}"/>
    <cellStyle name="Обычный 7 6" xfId="78" xr:uid="{00000000-0005-0000-0000-000045000000}"/>
    <cellStyle name="Обычный 8" xfId="10" xr:uid="{00000000-0005-0000-0000-000046000000}"/>
    <cellStyle name="Обычный 8 2" xfId="79" xr:uid="{00000000-0005-0000-0000-000047000000}"/>
    <cellStyle name="Обычный 8 3 2" xfId="80" xr:uid="{00000000-0005-0000-0000-000048000000}"/>
    <cellStyle name="Обычный 8 6" xfId="81" xr:uid="{00000000-0005-0000-0000-000049000000}"/>
    <cellStyle name="Обычный 9" xfId="82" xr:uid="{00000000-0005-0000-0000-00004A000000}"/>
    <cellStyle name="Обычный 9 2" xfId="83" xr:uid="{00000000-0005-0000-0000-00004B000000}"/>
    <cellStyle name="Обычный 9 2 2" xfId="84" xr:uid="{00000000-0005-0000-0000-00004C000000}"/>
    <cellStyle name="Обычный 9 3" xfId="85" xr:uid="{00000000-0005-0000-0000-00004D000000}"/>
    <cellStyle name="Процентный" xfId="106" builtinId="5"/>
    <cellStyle name="Процентный 2" xfId="86" xr:uid="{00000000-0005-0000-0000-00004E000000}"/>
    <cellStyle name="Стиль 1" xfId="87" xr:uid="{00000000-0005-0000-0000-00004F000000}"/>
    <cellStyle name="Финансовый 16 2" xfId="6" xr:uid="{00000000-0005-0000-0000-000050000000}"/>
    <cellStyle name="Финансовый 16 2 6" xfId="18" xr:uid="{00000000-0005-0000-0000-000051000000}"/>
    <cellStyle name="Финансовый 2" xfId="7" xr:uid="{00000000-0005-0000-0000-000052000000}"/>
    <cellStyle name="Финансовый 2 2" xfId="90" xr:uid="{00000000-0005-0000-0000-000053000000}"/>
    <cellStyle name="Финансовый 2 2 2" xfId="91" xr:uid="{00000000-0005-0000-0000-000054000000}"/>
    <cellStyle name="Финансовый 2 3" xfId="92" xr:uid="{00000000-0005-0000-0000-000055000000}"/>
    <cellStyle name="Финансовый 2 4" xfId="29" xr:uid="{00000000-0005-0000-0000-000056000000}"/>
    <cellStyle name="Финансовый 2 5" xfId="89" xr:uid="{00000000-0005-0000-0000-000057000000}"/>
    <cellStyle name="Финансовый 3" xfId="5" xr:uid="{00000000-0005-0000-0000-000058000000}"/>
    <cellStyle name="Финансовый 3 12" xfId="23" xr:uid="{00000000-0005-0000-0000-000059000000}"/>
    <cellStyle name="Финансовый 3 2" xfId="94" xr:uid="{00000000-0005-0000-0000-00005A000000}"/>
    <cellStyle name="Финансовый 3 3" xfId="93" xr:uid="{00000000-0005-0000-0000-00005B000000}"/>
    <cellStyle name="Финансовый 3 4 2 4" xfId="13" xr:uid="{00000000-0005-0000-0000-00005C000000}"/>
    <cellStyle name="Финансовый 4" xfId="8" xr:uid="{00000000-0005-0000-0000-00005D000000}"/>
    <cellStyle name="Финансовый 4 2" xfId="96" xr:uid="{00000000-0005-0000-0000-00005E000000}"/>
    <cellStyle name="Финансовый 4 3" xfId="19" xr:uid="{00000000-0005-0000-0000-00005F000000}"/>
    <cellStyle name="Финансовый 4 4" xfId="95" xr:uid="{00000000-0005-0000-0000-000060000000}"/>
    <cellStyle name="Финансовый 5" xfId="97" xr:uid="{00000000-0005-0000-0000-000061000000}"/>
    <cellStyle name="Финансовый 6" xfId="3" xr:uid="{00000000-0005-0000-0000-000062000000}"/>
    <cellStyle name="Финансовый 6 2" xfId="98" xr:uid="{00000000-0005-0000-0000-000063000000}"/>
    <cellStyle name="Финансовый 6 3" xfId="99" xr:uid="{00000000-0005-0000-0000-000064000000}"/>
    <cellStyle name="Финансовый 6 6" xfId="100" xr:uid="{00000000-0005-0000-0000-000065000000}"/>
    <cellStyle name="Финансовый 7" xfId="4" xr:uid="{00000000-0005-0000-0000-000066000000}"/>
    <cellStyle name="Финансовый 7 2" xfId="101" xr:uid="{00000000-0005-0000-0000-000067000000}"/>
    <cellStyle name="Финансовый 8" xfId="88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96F0-96B6-4A75-92FB-9103AD68E17F}">
  <dimension ref="A1:BK100"/>
  <sheetViews>
    <sheetView tabSelected="1" view="pageBreakPreview" zoomScale="60" zoomScaleNormal="60" workbookViewId="0">
      <pane xSplit="2" ySplit="11" topLeftCell="C12" activePane="bottomRight" state="frozen"/>
      <selection pane="topRight" activeCell="C1" sqref="C1"/>
      <selection pane="bottomLeft" activeCell="A8" sqref="A8"/>
      <selection pane="bottomRight" activeCell="C17" sqref="C17:C23"/>
    </sheetView>
  </sheetViews>
  <sheetFormatPr defaultRowHeight="15"/>
  <cols>
    <col min="1" max="1" width="9" style="17" customWidth="1"/>
    <col min="2" max="2" width="51.140625" style="17" customWidth="1"/>
    <col min="3" max="3" width="19.85546875" style="14" customWidth="1"/>
    <col min="4" max="4" width="22" style="14" customWidth="1"/>
    <col min="5" max="5" width="19.140625" style="14" customWidth="1"/>
    <col min="6" max="6" width="17.85546875" style="14" customWidth="1"/>
    <col min="7" max="7" width="19.5703125" style="14" customWidth="1"/>
    <col min="8" max="8" width="52.7109375" style="4" customWidth="1"/>
    <col min="9" max="13" width="17.28515625" style="1" customWidth="1"/>
    <col min="14" max="14" width="17.42578125" style="1" customWidth="1"/>
    <col min="15" max="15" width="42.28515625" style="3" customWidth="1"/>
    <col min="16" max="16" width="15.85546875" style="1" customWidth="1"/>
    <col min="17" max="18" width="17.5703125" style="1" customWidth="1"/>
    <col min="19" max="19" width="21" style="1" customWidth="1"/>
    <col min="20" max="20" width="16" style="1" customWidth="1"/>
    <col min="21" max="21" width="10.5703125" style="1" bestFit="1" customWidth="1"/>
    <col min="22" max="22" width="14" style="1" customWidth="1"/>
    <col min="23" max="23" width="22.42578125" style="1" customWidth="1"/>
    <col min="24" max="24" width="15.5703125" style="1" customWidth="1"/>
    <col min="25" max="25" width="12" style="1" customWidth="1"/>
    <col min="26" max="26" width="15.7109375" style="1" customWidth="1"/>
    <col min="27" max="27" width="20.28515625" style="1" customWidth="1"/>
    <col min="28" max="28" width="18.7109375" style="1" customWidth="1"/>
    <col min="29" max="29" width="15.42578125" style="1" customWidth="1"/>
    <col min="30" max="30" width="20.140625" style="1" customWidth="1"/>
    <col min="31" max="31" width="33.140625" style="1" customWidth="1"/>
    <col min="32" max="32" width="15.5703125" style="1" customWidth="1"/>
    <col min="33" max="33" width="12" style="1" customWidth="1"/>
    <col min="34" max="34" width="16.140625" style="1" customWidth="1"/>
    <col min="35" max="35" width="33" style="1" customWidth="1"/>
    <col min="36" max="36" width="15.5703125" style="1" customWidth="1"/>
    <col min="37" max="37" width="12" style="1" customWidth="1"/>
    <col min="38" max="38" width="15" style="1" customWidth="1"/>
    <col min="39" max="39" width="35.28515625" style="1" customWidth="1"/>
    <col min="40" max="42" width="21.7109375" style="1" customWidth="1"/>
    <col min="43" max="43" width="27.42578125" style="1" customWidth="1"/>
    <col min="44" max="44" width="21.7109375" style="1" customWidth="1"/>
    <col min="45" max="45" width="28.5703125" style="1" customWidth="1"/>
    <col min="46" max="46" width="21.7109375" style="1" customWidth="1"/>
    <col min="47" max="59" width="26" style="1" customWidth="1"/>
    <col min="60" max="62" width="21.7109375" style="1" customWidth="1"/>
    <col min="63" max="63" width="28.5703125" style="1" customWidth="1"/>
    <col min="64" max="16384" width="9.140625" style="1"/>
  </cols>
  <sheetData>
    <row r="1" spans="1:63" ht="15.75">
      <c r="AE1" s="5" t="s">
        <v>28</v>
      </c>
      <c r="AF1" s="5"/>
      <c r="AG1" s="2"/>
      <c r="BK1" s="187" t="s">
        <v>80</v>
      </c>
    </row>
    <row r="2" spans="1:63" s="2" customFormat="1" ht="18" customHeight="1">
      <c r="A2" s="104" t="s">
        <v>14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</row>
    <row r="3" spans="1:63" s="2" customFormat="1" ht="18" customHeight="1">
      <c r="A3" s="82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</row>
    <row r="4" spans="1:63" s="188" customFormat="1" ht="15.75">
      <c r="A4" s="191" t="s">
        <v>81</v>
      </c>
      <c r="B4" s="191"/>
      <c r="C4" s="191"/>
      <c r="D4" s="191"/>
      <c r="E4" s="191"/>
      <c r="F4" s="191"/>
      <c r="L4" s="189"/>
      <c r="M4" s="189"/>
      <c r="N4" s="189"/>
    </row>
    <row r="5" spans="1:63" s="188" customFormat="1" ht="15.75">
      <c r="A5" s="192" t="s">
        <v>82</v>
      </c>
      <c r="B5" s="193">
        <v>960340000514</v>
      </c>
      <c r="C5" s="194"/>
      <c r="D5" s="192"/>
      <c r="E5" s="193"/>
      <c r="F5" s="194"/>
      <c r="L5" s="189"/>
      <c r="M5" s="189"/>
      <c r="N5" s="189"/>
    </row>
    <row r="6" spans="1:63" s="188" customFormat="1" ht="15.75">
      <c r="A6" s="191" t="s">
        <v>83</v>
      </c>
      <c r="B6" s="191"/>
      <c r="C6" s="191"/>
      <c r="D6" s="191"/>
      <c r="E6" s="191"/>
      <c r="F6" s="191"/>
      <c r="L6" s="189"/>
      <c r="M6" s="189"/>
      <c r="N6" s="189"/>
      <c r="BK6" s="190" t="s">
        <v>63</v>
      </c>
    </row>
    <row r="7" spans="1:63" ht="54.75" customHeight="1">
      <c r="A7" s="176" t="s">
        <v>1</v>
      </c>
      <c r="B7" s="93" t="s">
        <v>2</v>
      </c>
      <c r="C7" s="93" t="s">
        <v>3</v>
      </c>
      <c r="D7" s="93"/>
      <c r="E7" s="93"/>
      <c r="F7" s="93"/>
      <c r="G7" s="93"/>
      <c r="H7" s="93"/>
      <c r="I7" s="93" t="s">
        <v>4</v>
      </c>
      <c r="J7" s="93"/>
      <c r="K7" s="93" t="s">
        <v>5</v>
      </c>
      <c r="L7" s="93"/>
      <c r="M7" s="106" t="s">
        <v>6</v>
      </c>
      <c r="N7" s="107"/>
      <c r="O7" s="84" t="s">
        <v>10</v>
      </c>
      <c r="P7" s="93" t="s">
        <v>11</v>
      </c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</row>
    <row r="8" spans="1:63" ht="15.75">
      <c r="A8" s="177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108"/>
      <c r="N8" s="109"/>
      <c r="O8" s="169" t="s">
        <v>12</v>
      </c>
      <c r="P8" s="195" t="s">
        <v>13</v>
      </c>
      <c r="Q8" s="195"/>
      <c r="R8" s="195"/>
      <c r="S8" s="195"/>
      <c r="T8" s="195"/>
      <c r="U8" s="195"/>
      <c r="V8" s="195"/>
      <c r="W8" s="195"/>
      <c r="X8" s="196" t="s">
        <v>13</v>
      </c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</row>
    <row r="9" spans="1:63" ht="16.149999999999999" customHeight="1">
      <c r="A9" s="177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110"/>
      <c r="N9" s="111"/>
      <c r="O9" s="93"/>
      <c r="P9" s="93" t="s">
        <v>38</v>
      </c>
      <c r="Q9" s="93"/>
      <c r="R9" s="93"/>
      <c r="S9" s="93"/>
      <c r="T9" s="93" t="s">
        <v>39</v>
      </c>
      <c r="U9" s="93"/>
      <c r="V9" s="93"/>
      <c r="W9" s="93"/>
      <c r="X9" s="93" t="s">
        <v>40</v>
      </c>
      <c r="Y9" s="93"/>
      <c r="Z9" s="93"/>
      <c r="AA9" s="93"/>
      <c r="AB9" s="93" t="s">
        <v>41</v>
      </c>
      <c r="AC9" s="93"/>
      <c r="AD9" s="93"/>
      <c r="AE9" s="93"/>
      <c r="AF9" s="93" t="s">
        <v>42</v>
      </c>
      <c r="AG9" s="93"/>
      <c r="AH9" s="93"/>
      <c r="AI9" s="93"/>
      <c r="AJ9" s="93" t="s">
        <v>43</v>
      </c>
      <c r="AK9" s="93"/>
      <c r="AL9" s="93"/>
      <c r="AM9" s="93"/>
      <c r="AN9" s="93" t="s">
        <v>44</v>
      </c>
      <c r="AO9" s="93"/>
      <c r="AP9" s="93"/>
      <c r="AQ9" s="93"/>
      <c r="AR9" s="93" t="s">
        <v>45</v>
      </c>
      <c r="AS9" s="93"/>
      <c r="AT9" s="93"/>
      <c r="AU9" s="93"/>
      <c r="AV9" s="93" t="s">
        <v>46</v>
      </c>
      <c r="AW9" s="93"/>
      <c r="AX9" s="93"/>
      <c r="AY9" s="93"/>
      <c r="AZ9" s="94" t="s">
        <v>47</v>
      </c>
      <c r="BA9" s="94"/>
      <c r="BB9" s="94"/>
      <c r="BC9" s="94"/>
      <c r="BD9" s="94" t="s">
        <v>48</v>
      </c>
      <c r="BE9" s="94"/>
      <c r="BF9" s="94"/>
      <c r="BG9" s="94"/>
      <c r="BH9" s="94" t="s">
        <v>49</v>
      </c>
      <c r="BI9" s="94"/>
      <c r="BJ9" s="94"/>
      <c r="BK9" s="94"/>
    </row>
    <row r="10" spans="1:63" ht="65.25" customHeight="1">
      <c r="A10" s="178"/>
      <c r="B10" s="93"/>
      <c r="C10" s="20" t="s">
        <v>15</v>
      </c>
      <c r="D10" s="20" t="s">
        <v>37</v>
      </c>
      <c r="E10" s="20" t="s">
        <v>27</v>
      </c>
      <c r="F10" s="20" t="s">
        <v>55</v>
      </c>
      <c r="G10" s="20" t="s">
        <v>7</v>
      </c>
      <c r="H10" s="22" t="s">
        <v>8</v>
      </c>
      <c r="I10" s="22" t="s">
        <v>9</v>
      </c>
      <c r="J10" s="22" t="s">
        <v>0</v>
      </c>
      <c r="K10" s="22" t="s">
        <v>9</v>
      </c>
      <c r="L10" s="22" t="s">
        <v>0</v>
      </c>
      <c r="M10" s="22" t="s">
        <v>9</v>
      </c>
      <c r="N10" s="22" t="s">
        <v>0</v>
      </c>
      <c r="O10" s="93"/>
      <c r="P10" s="22" t="s">
        <v>9</v>
      </c>
      <c r="Q10" s="22" t="s">
        <v>0</v>
      </c>
      <c r="R10" s="22" t="s">
        <v>7</v>
      </c>
      <c r="S10" s="22" t="s">
        <v>8</v>
      </c>
      <c r="T10" s="25" t="s">
        <v>9</v>
      </c>
      <c r="U10" s="25" t="s">
        <v>0</v>
      </c>
      <c r="V10" s="25" t="s">
        <v>7</v>
      </c>
      <c r="W10" s="25" t="s">
        <v>8</v>
      </c>
      <c r="X10" s="25" t="s">
        <v>9</v>
      </c>
      <c r="Y10" s="25" t="s">
        <v>0</v>
      </c>
      <c r="Z10" s="25" t="s">
        <v>7</v>
      </c>
      <c r="AA10" s="25" t="s">
        <v>8</v>
      </c>
      <c r="AB10" s="25" t="s">
        <v>9</v>
      </c>
      <c r="AC10" s="25" t="s">
        <v>0</v>
      </c>
      <c r="AD10" s="25" t="s">
        <v>7</v>
      </c>
      <c r="AE10" s="25" t="s">
        <v>8</v>
      </c>
      <c r="AF10" s="25" t="s">
        <v>9</v>
      </c>
      <c r="AG10" s="25" t="s">
        <v>0</v>
      </c>
      <c r="AH10" s="25" t="s">
        <v>7</v>
      </c>
      <c r="AI10" s="25" t="s">
        <v>8</v>
      </c>
      <c r="AJ10" s="25" t="s">
        <v>9</v>
      </c>
      <c r="AK10" s="25" t="s">
        <v>0</v>
      </c>
      <c r="AL10" s="25" t="s">
        <v>7</v>
      </c>
      <c r="AM10" s="25" t="s">
        <v>8</v>
      </c>
      <c r="AN10" s="28" t="s">
        <v>9</v>
      </c>
      <c r="AO10" s="28" t="s">
        <v>0</v>
      </c>
      <c r="AP10" s="28" t="s">
        <v>7</v>
      </c>
      <c r="AQ10" s="28" t="s">
        <v>8</v>
      </c>
      <c r="AR10" s="28" t="s">
        <v>9</v>
      </c>
      <c r="AS10" s="28" t="s">
        <v>0</v>
      </c>
      <c r="AT10" s="28" t="s">
        <v>7</v>
      </c>
      <c r="AU10" s="28" t="s">
        <v>8</v>
      </c>
      <c r="AV10" s="28" t="s">
        <v>9</v>
      </c>
      <c r="AW10" s="28" t="s">
        <v>0</v>
      </c>
      <c r="AX10" s="28" t="s">
        <v>7</v>
      </c>
      <c r="AY10" s="28" t="s">
        <v>8</v>
      </c>
      <c r="AZ10" s="29" t="s">
        <v>9</v>
      </c>
      <c r="BA10" s="29" t="s">
        <v>0</v>
      </c>
      <c r="BB10" s="29" t="s">
        <v>7</v>
      </c>
      <c r="BC10" s="29" t="s">
        <v>8</v>
      </c>
      <c r="BD10" s="29" t="s">
        <v>9</v>
      </c>
      <c r="BE10" s="29" t="s">
        <v>0</v>
      </c>
      <c r="BF10" s="29" t="s">
        <v>7</v>
      </c>
      <c r="BG10" s="29" t="s">
        <v>8</v>
      </c>
      <c r="BH10" s="29" t="s">
        <v>9</v>
      </c>
      <c r="BI10" s="29" t="s">
        <v>0</v>
      </c>
      <c r="BJ10" s="29" t="s">
        <v>7</v>
      </c>
      <c r="BK10" s="29" t="s">
        <v>8</v>
      </c>
    </row>
    <row r="11" spans="1:63" ht="15.75">
      <c r="A11" s="20">
        <v>1</v>
      </c>
      <c r="B11" s="80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6">
        <v>8</v>
      </c>
      <c r="I11" s="22">
        <v>9</v>
      </c>
      <c r="J11" s="22">
        <v>10</v>
      </c>
      <c r="K11" s="22">
        <v>11</v>
      </c>
      <c r="L11" s="22">
        <v>12</v>
      </c>
      <c r="M11" s="22">
        <v>13</v>
      </c>
      <c r="N11" s="22">
        <v>14</v>
      </c>
      <c r="O11" s="16">
        <v>15</v>
      </c>
      <c r="P11" s="22">
        <v>16</v>
      </c>
      <c r="Q11" s="22">
        <v>17</v>
      </c>
      <c r="R11" s="22">
        <v>18</v>
      </c>
      <c r="S11" s="22">
        <v>19</v>
      </c>
      <c r="T11" s="22">
        <v>20</v>
      </c>
      <c r="U11" s="22">
        <v>21</v>
      </c>
      <c r="V11" s="22">
        <v>22</v>
      </c>
      <c r="W11" s="22">
        <v>23</v>
      </c>
      <c r="X11" s="22">
        <v>24</v>
      </c>
      <c r="Y11" s="22">
        <v>25</v>
      </c>
      <c r="Z11" s="22">
        <v>26</v>
      </c>
      <c r="AA11" s="22">
        <v>27</v>
      </c>
      <c r="AB11" s="22">
        <v>28</v>
      </c>
      <c r="AC11" s="22">
        <v>29</v>
      </c>
      <c r="AD11" s="22">
        <v>30</v>
      </c>
      <c r="AE11" s="22">
        <v>31</v>
      </c>
      <c r="AF11" s="22">
        <v>24</v>
      </c>
      <c r="AG11" s="22">
        <v>25</v>
      </c>
      <c r="AH11" s="22">
        <v>26</v>
      </c>
      <c r="AI11" s="22">
        <v>27</v>
      </c>
      <c r="AJ11" s="22">
        <v>24</v>
      </c>
      <c r="AK11" s="22">
        <v>25</v>
      </c>
      <c r="AL11" s="22">
        <v>26</v>
      </c>
      <c r="AM11" s="22">
        <v>27</v>
      </c>
      <c r="AN11" s="26">
        <v>24</v>
      </c>
      <c r="AO11" s="26">
        <v>25</v>
      </c>
      <c r="AP11" s="26">
        <v>26</v>
      </c>
      <c r="AQ11" s="26">
        <v>27</v>
      </c>
      <c r="AR11" s="26">
        <v>24</v>
      </c>
      <c r="AS11" s="26">
        <v>25</v>
      </c>
      <c r="AT11" s="26">
        <v>26</v>
      </c>
      <c r="AU11" s="26">
        <v>27</v>
      </c>
      <c r="AV11" s="28">
        <v>24</v>
      </c>
      <c r="AW11" s="28">
        <v>25</v>
      </c>
      <c r="AX11" s="28">
        <v>26</v>
      </c>
      <c r="AY11" s="28">
        <v>27</v>
      </c>
      <c r="AZ11" s="29">
        <v>24</v>
      </c>
      <c r="BA11" s="29">
        <v>25</v>
      </c>
      <c r="BB11" s="29">
        <v>26</v>
      </c>
      <c r="BC11" s="29">
        <v>27</v>
      </c>
      <c r="BD11" s="29">
        <v>24</v>
      </c>
      <c r="BE11" s="29">
        <v>25</v>
      </c>
      <c r="BF11" s="29">
        <v>26</v>
      </c>
      <c r="BG11" s="29">
        <v>27</v>
      </c>
      <c r="BH11" s="29">
        <v>24</v>
      </c>
      <c r="BI11" s="29">
        <v>25</v>
      </c>
      <c r="BJ11" s="29">
        <v>26</v>
      </c>
      <c r="BK11" s="29">
        <v>27</v>
      </c>
    </row>
    <row r="12" spans="1:63" ht="28.5" customHeight="1">
      <c r="A12" s="130">
        <v>1</v>
      </c>
      <c r="B12" s="97" t="s">
        <v>22</v>
      </c>
      <c r="C12" s="133">
        <v>9166178</v>
      </c>
      <c r="D12" s="127">
        <v>1761697</v>
      </c>
      <c r="E12" s="127">
        <v>10890745</v>
      </c>
      <c r="F12" s="127">
        <v>697668</v>
      </c>
      <c r="G12" s="127">
        <f>F12-D12</f>
        <v>-1064029</v>
      </c>
      <c r="H12" s="131" t="s">
        <v>57</v>
      </c>
      <c r="I12" s="175" t="s">
        <v>16</v>
      </c>
      <c r="J12" s="175" t="s">
        <v>18</v>
      </c>
      <c r="K12" s="175" t="s">
        <v>19</v>
      </c>
      <c r="L12" s="175" t="s">
        <v>19</v>
      </c>
      <c r="M12" s="91" t="s">
        <v>23</v>
      </c>
      <c r="N12" s="91">
        <v>0</v>
      </c>
      <c r="O12" s="139" t="s">
        <v>35</v>
      </c>
      <c r="P12" s="91">
        <v>0</v>
      </c>
      <c r="Q12" s="91">
        <v>0</v>
      </c>
      <c r="R12" s="91">
        <v>0</v>
      </c>
      <c r="S12" s="91"/>
      <c r="T12" s="91">
        <v>0</v>
      </c>
      <c r="U12" s="91">
        <v>0</v>
      </c>
      <c r="V12" s="91">
        <v>0</v>
      </c>
      <c r="W12" s="91"/>
      <c r="X12" s="91">
        <v>0</v>
      </c>
      <c r="Y12" s="91">
        <v>0</v>
      </c>
      <c r="Z12" s="91">
        <v>0</v>
      </c>
      <c r="AA12" s="91"/>
      <c r="AB12" s="91">
        <v>0</v>
      </c>
      <c r="AC12" s="91">
        <v>0</v>
      </c>
      <c r="AD12" s="91">
        <v>0</v>
      </c>
      <c r="AE12" s="91"/>
      <c r="AF12" s="141">
        <v>0.27300000000000002</v>
      </c>
      <c r="AG12" s="141">
        <v>0.27300000000000002</v>
      </c>
      <c r="AH12" s="91">
        <v>0</v>
      </c>
      <c r="AI12" s="91"/>
      <c r="AJ12" s="141">
        <v>0.153</v>
      </c>
      <c r="AK12" s="141">
        <v>0.152</v>
      </c>
      <c r="AL12" s="141">
        <v>1E-3</v>
      </c>
      <c r="AM12" s="91" t="s">
        <v>56</v>
      </c>
      <c r="AN12" s="141">
        <v>0.113</v>
      </c>
      <c r="AO12" s="91">
        <v>0</v>
      </c>
      <c r="AP12" s="91">
        <v>0</v>
      </c>
      <c r="AQ12" s="91"/>
      <c r="AR12" s="141">
        <v>0.113</v>
      </c>
      <c r="AS12" s="91">
        <v>0</v>
      </c>
      <c r="AT12" s="91">
        <v>0</v>
      </c>
      <c r="AU12" s="91"/>
      <c r="AV12" s="141">
        <v>0.113</v>
      </c>
      <c r="AW12" s="91">
        <v>0</v>
      </c>
      <c r="AX12" s="91">
        <v>0</v>
      </c>
      <c r="AY12" s="91"/>
      <c r="AZ12" s="141">
        <v>0.113</v>
      </c>
      <c r="BA12" s="91">
        <v>0</v>
      </c>
      <c r="BB12" s="91">
        <v>0</v>
      </c>
      <c r="BC12" s="91"/>
      <c r="BD12" s="91">
        <v>12.2</v>
      </c>
      <c r="BE12" s="91">
        <v>0</v>
      </c>
      <c r="BF12" s="91">
        <v>0</v>
      </c>
      <c r="BG12" s="91"/>
      <c r="BH12" s="91">
        <v>0</v>
      </c>
      <c r="BI12" s="91">
        <v>0</v>
      </c>
      <c r="BJ12" s="91">
        <v>0</v>
      </c>
      <c r="BK12" s="91"/>
    </row>
    <row r="13" spans="1:63" ht="47.25" customHeight="1">
      <c r="A13" s="130"/>
      <c r="B13" s="97"/>
      <c r="C13" s="133"/>
      <c r="D13" s="127"/>
      <c r="E13" s="127"/>
      <c r="F13" s="127"/>
      <c r="G13" s="127"/>
      <c r="H13" s="131"/>
      <c r="I13" s="175"/>
      <c r="J13" s="175"/>
      <c r="K13" s="175"/>
      <c r="L13" s="175"/>
      <c r="M13" s="92"/>
      <c r="N13" s="92"/>
      <c r="O13" s="140"/>
      <c r="P13" s="92">
        <v>0.4</v>
      </c>
      <c r="Q13" s="92">
        <v>0.4</v>
      </c>
      <c r="R13" s="92"/>
      <c r="S13" s="92"/>
      <c r="T13" s="92">
        <v>0.4</v>
      </c>
      <c r="U13" s="92">
        <v>0.4</v>
      </c>
      <c r="V13" s="92"/>
      <c r="W13" s="92"/>
      <c r="X13" s="92">
        <v>0.4</v>
      </c>
      <c r="Y13" s="92">
        <v>0.4</v>
      </c>
      <c r="Z13" s="92"/>
      <c r="AA13" s="92"/>
      <c r="AB13" s="92">
        <v>0.4</v>
      </c>
      <c r="AC13" s="92">
        <v>0.4</v>
      </c>
      <c r="AD13" s="92"/>
      <c r="AE13" s="92"/>
      <c r="AF13" s="92">
        <v>0.4</v>
      </c>
      <c r="AG13" s="92">
        <v>0.4</v>
      </c>
      <c r="AH13" s="92"/>
      <c r="AI13" s="92"/>
      <c r="AJ13" s="92">
        <v>0.4</v>
      </c>
      <c r="AK13" s="92">
        <v>0.4</v>
      </c>
      <c r="AL13" s="92"/>
      <c r="AM13" s="92"/>
      <c r="AN13" s="92">
        <v>0.4</v>
      </c>
      <c r="AO13" s="92">
        <v>0.4</v>
      </c>
      <c r="AP13" s="92"/>
      <c r="AQ13" s="92"/>
      <c r="AR13" s="92">
        <v>0.4</v>
      </c>
      <c r="AS13" s="92">
        <v>0.4</v>
      </c>
      <c r="AT13" s="92"/>
      <c r="AU13" s="92"/>
      <c r="AV13" s="92">
        <v>0.4</v>
      </c>
      <c r="AW13" s="92">
        <v>0.4</v>
      </c>
      <c r="AX13" s="92"/>
      <c r="AY13" s="92"/>
      <c r="AZ13" s="92">
        <v>0.4</v>
      </c>
      <c r="BA13" s="92">
        <v>0.4</v>
      </c>
      <c r="BB13" s="92"/>
      <c r="BC13" s="92"/>
      <c r="BD13" s="92">
        <v>0.4</v>
      </c>
      <c r="BE13" s="92">
        <v>0.4</v>
      </c>
      <c r="BF13" s="92"/>
      <c r="BG13" s="92"/>
      <c r="BH13" s="92">
        <v>0.4</v>
      </c>
      <c r="BI13" s="92">
        <v>0.4</v>
      </c>
      <c r="BJ13" s="92"/>
      <c r="BK13" s="92"/>
    </row>
    <row r="14" spans="1:63" ht="38.25" customHeight="1">
      <c r="A14" s="130"/>
      <c r="B14" s="97"/>
      <c r="C14" s="133"/>
      <c r="D14" s="127"/>
      <c r="E14" s="127"/>
      <c r="F14" s="127"/>
      <c r="G14" s="127"/>
      <c r="H14" s="131"/>
      <c r="I14" s="175"/>
      <c r="J14" s="175"/>
      <c r="K14" s="175"/>
      <c r="L14" s="175"/>
      <c r="M14" s="92"/>
      <c r="N14" s="92"/>
      <c r="O14" s="140"/>
      <c r="P14" s="92">
        <v>0.05</v>
      </c>
      <c r="Q14" s="92">
        <v>0.05</v>
      </c>
      <c r="R14" s="92"/>
      <c r="S14" s="92"/>
      <c r="T14" s="92">
        <v>0.05</v>
      </c>
      <c r="U14" s="92">
        <v>0.05</v>
      </c>
      <c r="V14" s="92"/>
      <c r="W14" s="92"/>
      <c r="X14" s="92">
        <v>0.05</v>
      </c>
      <c r="Y14" s="92">
        <v>0.05</v>
      </c>
      <c r="Z14" s="92"/>
      <c r="AA14" s="92"/>
      <c r="AB14" s="92">
        <v>0.05</v>
      </c>
      <c r="AC14" s="92">
        <v>0.05</v>
      </c>
      <c r="AD14" s="92"/>
      <c r="AE14" s="92"/>
      <c r="AF14" s="92">
        <v>0.05</v>
      </c>
      <c r="AG14" s="92">
        <v>0.05</v>
      </c>
      <c r="AH14" s="92"/>
      <c r="AI14" s="92"/>
      <c r="AJ14" s="92">
        <v>0.05</v>
      </c>
      <c r="AK14" s="92">
        <v>0.05</v>
      </c>
      <c r="AL14" s="92"/>
      <c r="AM14" s="92"/>
      <c r="AN14" s="92">
        <v>0.05</v>
      </c>
      <c r="AO14" s="92">
        <v>0.05</v>
      </c>
      <c r="AP14" s="92"/>
      <c r="AQ14" s="92"/>
      <c r="AR14" s="92">
        <v>0.05</v>
      </c>
      <c r="AS14" s="92">
        <v>0.05</v>
      </c>
      <c r="AT14" s="92"/>
      <c r="AU14" s="92"/>
      <c r="AV14" s="92">
        <v>0.05</v>
      </c>
      <c r="AW14" s="92">
        <v>0.05</v>
      </c>
      <c r="AX14" s="92"/>
      <c r="AY14" s="92"/>
      <c r="AZ14" s="92">
        <v>0.05</v>
      </c>
      <c r="BA14" s="92">
        <v>0.05</v>
      </c>
      <c r="BB14" s="92"/>
      <c r="BC14" s="92"/>
      <c r="BD14" s="92">
        <v>0.05</v>
      </c>
      <c r="BE14" s="92">
        <v>0.05</v>
      </c>
      <c r="BF14" s="92"/>
      <c r="BG14" s="92"/>
      <c r="BH14" s="92">
        <v>0.05</v>
      </c>
      <c r="BI14" s="92">
        <v>0.05</v>
      </c>
      <c r="BJ14" s="92"/>
      <c r="BK14" s="92"/>
    </row>
    <row r="15" spans="1:63" ht="42" customHeight="1">
      <c r="A15" s="130"/>
      <c r="B15" s="97"/>
      <c r="C15" s="133"/>
      <c r="D15" s="127"/>
      <c r="E15" s="127"/>
      <c r="F15" s="127"/>
      <c r="G15" s="127"/>
      <c r="H15" s="131"/>
      <c r="I15" s="175"/>
      <c r="J15" s="175"/>
      <c r="K15" s="175"/>
      <c r="L15" s="175"/>
      <c r="M15" s="92"/>
      <c r="N15" s="92"/>
      <c r="O15" s="140"/>
      <c r="P15" s="92">
        <v>0</v>
      </c>
      <c r="Q15" s="92">
        <v>0</v>
      </c>
      <c r="R15" s="92"/>
      <c r="S15" s="92"/>
      <c r="T15" s="92">
        <v>0</v>
      </c>
      <c r="U15" s="92">
        <v>0</v>
      </c>
      <c r="V15" s="92"/>
      <c r="W15" s="92"/>
      <c r="X15" s="92">
        <v>0</v>
      </c>
      <c r="Y15" s="92">
        <v>0</v>
      </c>
      <c r="Z15" s="92"/>
      <c r="AA15" s="92"/>
      <c r="AB15" s="92">
        <v>0</v>
      </c>
      <c r="AC15" s="92">
        <v>0</v>
      </c>
      <c r="AD15" s="92"/>
      <c r="AE15" s="92"/>
      <c r="AF15" s="92">
        <v>0</v>
      </c>
      <c r="AG15" s="92">
        <v>0</v>
      </c>
      <c r="AH15" s="92"/>
      <c r="AI15" s="92"/>
      <c r="AJ15" s="92">
        <v>0</v>
      </c>
      <c r="AK15" s="92">
        <v>0</v>
      </c>
      <c r="AL15" s="92"/>
      <c r="AM15" s="92"/>
      <c r="AN15" s="92">
        <v>0</v>
      </c>
      <c r="AO15" s="92">
        <v>0</v>
      </c>
      <c r="AP15" s="92"/>
      <c r="AQ15" s="92"/>
      <c r="AR15" s="92">
        <v>0</v>
      </c>
      <c r="AS15" s="92">
        <v>0</v>
      </c>
      <c r="AT15" s="92"/>
      <c r="AU15" s="92"/>
      <c r="AV15" s="92">
        <v>0</v>
      </c>
      <c r="AW15" s="92">
        <v>0</v>
      </c>
      <c r="AX15" s="92"/>
      <c r="AY15" s="92"/>
      <c r="AZ15" s="92">
        <v>0</v>
      </c>
      <c r="BA15" s="92">
        <v>0</v>
      </c>
      <c r="BB15" s="92"/>
      <c r="BC15" s="92"/>
      <c r="BD15" s="92">
        <v>0</v>
      </c>
      <c r="BE15" s="92">
        <v>0</v>
      </c>
      <c r="BF15" s="92"/>
      <c r="BG15" s="92"/>
      <c r="BH15" s="92">
        <v>0</v>
      </c>
      <c r="BI15" s="92">
        <v>0</v>
      </c>
      <c r="BJ15" s="92"/>
      <c r="BK15" s="92"/>
    </row>
    <row r="16" spans="1:63" ht="126.75" customHeight="1">
      <c r="A16" s="130"/>
      <c r="B16" s="97"/>
      <c r="C16" s="133"/>
      <c r="D16" s="127"/>
      <c r="E16" s="127"/>
      <c r="F16" s="127"/>
      <c r="G16" s="127"/>
      <c r="H16" s="131"/>
      <c r="I16" s="175"/>
      <c r="J16" s="175"/>
      <c r="K16" s="175"/>
      <c r="L16" s="175"/>
      <c r="M16" s="153"/>
      <c r="N16" s="153"/>
      <c r="O16" s="157"/>
      <c r="P16" s="153">
        <v>0</v>
      </c>
      <c r="Q16" s="153">
        <v>0</v>
      </c>
      <c r="R16" s="153"/>
      <c r="S16" s="153"/>
      <c r="T16" s="153">
        <v>0</v>
      </c>
      <c r="U16" s="153">
        <v>0</v>
      </c>
      <c r="V16" s="153"/>
      <c r="W16" s="153"/>
      <c r="X16" s="153">
        <v>0</v>
      </c>
      <c r="Y16" s="153">
        <v>0</v>
      </c>
      <c r="Z16" s="153"/>
      <c r="AA16" s="153"/>
      <c r="AB16" s="153">
        <v>0</v>
      </c>
      <c r="AC16" s="153">
        <v>0</v>
      </c>
      <c r="AD16" s="153"/>
      <c r="AE16" s="153"/>
      <c r="AF16" s="153">
        <v>0</v>
      </c>
      <c r="AG16" s="153">
        <v>0</v>
      </c>
      <c r="AH16" s="153"/>
      <c r="AI16" s="153"/>
      <c r="AJ16" s="153">
        <v>0</v>
      </c>
      <c r="AK16" s="153">
        <v>0</v>
      </c>
      <c r="AL16" s="153"/>
      <c r="AM16" s="153"/>
      <c r="AN16" s="153">
        <v>0</v>
      </c>
      <c r="AO16" s="153">
        <v>0</v>
      </c>
      <c r="AP16" s="153"/>
      <c r="AQ16" s="153"/>
      <c r="AR16" s="153">
        <v>0</v>
      </c>
      <c r="AS16" s="153">
        <v>0</v>
      </c>
      <c r="AT16" s="153"/>
      <c r="AU16" s="153"/>
      <c r="AV16" s="153">
        <v>0</v>
      </c>
      <c r="AW16" s="153">
        <v>0</v>
      </c>
      <c r="AX16" s="153"/>
      <c r="AY16" s="153"/>
      <c r="AZ16" s="153">
        <v>0</v>
      </c>
      <c r="BA16" s="153">
        <v>0</v>
      </c>
      <c r="BB16" s="153"/>
      <c r="BC16" s="153"/>
      <c r="BD16" s="153">
        <v>0</v>
      </c>
      <c r="BE16" s="153">
        <v>0</v>
      </c>
      <c r="BF16" s="153"/>
      <c r="BG16" s="153"/>
      <c r="BH16" s="153">
        <v>0</v>
      </c>
      <c r="BI16" s="153">
        <v>0</v>
      </c>
      <c r="BJ16" s="153"/>
      <c r="BK16" s="153"/>
    </row>
    <row r="17" spans="1:63" ht="217.5" customHeight="1">
      <c r="A17" s="116">
        <v>2</v>
      </c>
      <c r="B17" s="118" t="s">
        <v>25</v>
      </c>
      <c r="C17" s="128">
        <v>97482181.75</v>
      </c>
      <c r="D17" s="102">
        <v>16693498</v>
      </c>
      <c r="E17" s="102"/>
      <c r="F17" s="102">
        <f>3837008+4532983</f>
        <v>8369991</v>
      </c>
      <c r="G17" s="102">
        <f>F17-D17</f>
        <v>-8323507</v>
      </c>
      <c r="H17" s="120" t="s">
        <v>58</v>
      </c>
      <c r="I17" s="172" t="s">
        <v>20</v>
      </c>
      <c r="J17" s="172" t="s">
        <v>20</v>
      </c>
      <c r="K17" s="172" t="s">
        <v>19</v>
      </c>
      <c r="L17" s="172" t="s">
        <v>19</v>
      </c>
      <c r="M17" s="91" t="s">
        <v>24</v>
      </c>
      <c r="N17" s="24"/>
      <c r="O17" s="139" t="s">
        <v>35</v>
      </c>
      <c r="P17" s="143">
        <v>0.3</v>
      </c>
      <c r="Q17" s="143">
        <v>0</v>
      </c>
      <c r="R17" s="143">
        <v>-0.3</v>
      </c>
      <c r="S17" s="91" t="s">
        <v>52</v>
      </c>
      <c r="T17" s="150">
        <v>2.3900000000000001E-2</v>
      </c>
      <c r="U17" s="91">
        <v>0</v>
      </c>
      <c r="V17" s="150">
        <v>-2.3900000000000001E-2</v>
      </c>
      <c r="W17" s="91" t="s">
        <v>52</v>
      </c>
      <c r="X17" s="141">
        <v>4.7899999999999998E-2</v>
      </c>
      <c r="Y17" s="143">
        <v>0.23</v>
      </c>
      <c r="Z17" s="91" t="s">
        <v>53</v>
      </c>
      <c r="AA17" s="91"/>
      <c r="AB17" s="141">
        <v>0.1018</v>
      </c>
      <c r="AC17" s="141">
        <v>9.6000000000000002E-2</v>
      </c>
      <c r="AD17" s="141">
        <v>5.7999999999999996E-3</v>
      </c>
      <c r="AE17" s="145" t="s">
        <v>54</v>
      </c>
      <c r="AF17" s="141">
        <v>9.5799999999999996E-2</v>
      </c>
      <c r="AG17" s="141">
        <v>8.7599999999999997E-2</v>
      </c>
      <c r="AH17" s="141">
        <v>8.2000000000000007E-3</v>
      </c>
      <c r="AI17" s="145" t="s">
        <v>54</v>
      </c>
      <c r="AJ17" s="141">
        <v>9.5799999999999996E-2</v>
      </c>
      <c r="AK17" s="141">
        <v>0.1246</v>
      </c>
      <c r="AL17" s="91" t="s">
        <v>53</v>
      </c>
      <c r="AM17" s="91"/>
      <c r="AN17" s="141">
        <v>9.5799999999999996E-2</v>
      </c>
      <c r="AO17" s="91"/>
      <c r="AP17" s="91"/>
      <c r="AQ17" s="33"/>
      <c r="AR17" s="141">
        <v>0.1018</v>
      </c>
      <c r="AS17" s="33"/>
      <c r="AT17" s="33"/>
      <c r="AU17" s="33"/>
      <c r="AV17" s="141">
        <v>7.7799999999999994E-2</v>
      </c>
      <c r="AW17" s="33"/>
      <c r="AX17" s="33"/>
      <c r="AY17" s="33"/>
      <c r="AZ17" s="141">
        <v>7.7799999999999994E-2</v>
      </c>
      <c r="BA17" s="33"/>
      <c r="BB17" s="33"/>
      <c r="BC17" s="33"/>
      <c r="BD17" s="141">
        <v>2.9899999999999999E-2</v>
      </c>
      <c r="BE17" s="33"/>
      <c r="BF17" s="33"/>
      <c r="BG17" s="33"/>
      <c r="BH17" s="141">
        <v>2.3E-2</v>
      </c>
      <c r="BI17" s="33"/>
      <c r="BJ17" s="33"/>
      <c r="BK17" s="33"/>
    </row>
    <row r="18" spans="1:63" ht="77.25" customHeight="1">
      <c r="A18" s="117"/>
      <c r="B18" s="119"/>
      <c r="C18" s="129"/>
      <c r="D18" s="103"/>
      <c r="E18" s="103"/>
      <c r="F18" s="103"/>
      <c r="G18" s="103"/>
      <c r="H18" s="121"/>
      <c r="I18" s="173"/>
      <c r="J18" s="173"/>
      <c r="K18" s="173"/>
      <c r="L18" s="173"/>
      <c r="M18" s="92"/>
      <c r="N18" s="27"/>
      <c r="O18" s="140"/>
      <c r="P18" s="144">
        <v>0.05</v>
      </c>
      <c r="Q18" s="144">
        <v>0</v>
      </c>
      <c r="R18" s="144">
        <v>0.05</v>
      </c>
      <c r="S18" s="92" t="s">
        <v>34</v>
      </c>
      <c r="T18" s="151">
        <v>0.15</v>
      </c>
      <c r="U18" s="92">
        <v>0</v>
      </c>
      <c r="V18" s="151">
        <v>0.15</v>
      </c>
      <c r="W18" s="92" t="s">
        <v>34</v>
      </c>
      <c r="X18" s="92">
        <v>1</v>
      </c>
      <c r="Y18" s="144">
        <v>1</v>
      </c>
      <c r="Z18" s="92"/>
      <c r="AA18" s="92"/>
      <c r="AB18" s="92">
        <v>1</v>
      </c>
      <c r="AC18" s="92"/>
      <c r="AD18" s="92"/>
      <c r="AE18" s="146"/>
      <c r="AF18" s="92">
        <v>1</v>
      </c>
      <c r="AG18" s="92"/>
      <c r="AH18" s="92"/>
      <c r="AI18" s="146"/>
      <c r="AJ18" s="92">
        <v>1</v>
      </c>
      <c r="AK18" s="92"/>
      <c r="AL18" s="92"/>
      <c r="AM18" s="92"/>
      <c r="AN18" s="92">
        <v>1</v>
      </c>
      <c r="AO18" s="92"/>
      <c r="AP18" s="92"/>
      <c r="AQ18" s="34"/>
      <c r="AR18" s="92"/>
      <c r="AS18" s="34"/>
      <c r="AT18" s="34"/>
      <c r="AU18" s="34"/>
      <c r="AV18" s="142"/>
      <c r="AW18" s="34"/>
      <c r="AX18" s="34"/>
      <c r="AY18" s="34"/>
      <c r="AZ18" s="142"/>
      <c r="BA18" s="34"/>
      <c r="BB18" s="34"/>
      <c r="BC18" s="34"/>
      <c r="BD18" s="142"/>
      <c r="BE18" s="34"/>
      <c r="BF18" s="34"/>
      <c r="BG18" s="34"/>
      <c r="BH18" s="142"/>
      <c r="BI18" s="34"/>
      <c r="BJ18" s="34"/>
      <c r="BK18" s="34"/>
    </row>
    <row r="19" spans="1:63" ht="149.25" hidden="1" customHeight="1">
      <c r="A19" s="117"/>
      <c r="B19" s="119"/>
      <c r="C19" s="129"/>
      <c r="D19" s="103"/>
      <c r="E19" s="103"/>
      <c r="F19" s="103"/>
      <c r="G19" s="103"/>
      <c r="H19" s="121"/>
      <c r="I19" s="173"/>
      <c r="J19" s="173"/>
      <c r="K19" s="173"/>
      <c r="L19" s="173"/>
      <c r="M19" s="92"/>
      <c r="N19" s="27"/>
      <c r="O19" s="140"/>
      <c r="P19" s="144">
        <v>0.2</v>
      </c>
      <c r="Q19" s="144">
        <v>0</v>
      </c>
      <c r="R19" s="144">
        <v>0.2</v>
      </c>
      <c r="S19" s="92" t="s">
        <v>34</v>
      </c>
      <c r="T19" s="151">
        <v>0.35</v>
      </c>
      <c r="U19" s="92">
        <v>0</v>
      </c>
      <c r="V19" s="151">
        <v>0.35</v>
      </c>
      <c r="W19" s="92" t="s">
        <v>34</v>
      </c>
      <c r="X19" s="34">
        <v>1</v>
      </c>
      <c r="Y19" s="34">
        <v>1</v>
      </c>
      <c r="Z19" s="34"/>
      <c r="AA19" s="34"/>
      <c r="AB19" s="34">
        <v>1</v>
      </c>
      <c r="AC19" s="34"/>
      <c r="AD19" s="34"/>
      <c r="AE19" s="34"/>
      <c r="AF19" s="34">
        <v>1</v>
      </c>
      <c r="AG19" s="34"/>
      <c r="AH19" s="34"/>
      <c r="AI19" s="36"/>
      <c r="AJ19" s="34">
        <v>1</v>
      </c>
      <c r="AK19" s="34"/>
      <c r="AL19" s="34"/>
      <c r="AM19" s="34"/>
      <c r="AN19" s="34">
        <v>1</v>
      </c>
      <c r="AO19" s="34"/>
      <c r="AP19" s="34"/>
      <c r="AQ19" s="34"/>
      <c r="AR19" s="34">
        <v>1</v>
      </c>
      <c r="AS19" s="34"/>
      <c r="AT19" s="34"/>
      <c r="AU19" s="34"/>
      <c r="AV19" s="34">
        <v>1</v>
      </c>
      <c r="AW19" s="34"/>
      <c r="AX19" s="34"/>
      <c r="AY19" s="34"/>
      <c r="AZ19" s="34">
        <v>1</v>
      </c>
      <c r="BA19" s="34"/>
      <c r="BB19" s="34"/>
      <c r="BC19" s="34"/>
      <c r="BD19" s="34">
        <v>1</v>
      </c>
      <c r="BE19" s="34"/>
      <c r="BF19" s="34"/>
      <c r="BG19" s="34"/>
      <c r="BH19" s="34">
        <v>1</v>
      </c>
      <c r="BI19" s="34"/>
      <c r="BJ19" s="34"/>
      <c r="BK19" s="34"/>
    </row>
    <row r="20" spans="1:63" ht="60" hidden="1" customHeight="1">
      <c r="A20" s="117"/>
      <c r="B20" s="119"/>
      <c r="C20" s="129"/>
      <c r="D20" s="103"/>
      <c r="E20" s="103"/>
      <c r="F20" s="103"/>
      <c r="G20" s="103"/>
      <c r="H20" s="121"/>
      <c r="I20" s="173"/>
      <c r="J20" s="173"/>
      <c r="K20" s="173"/>
      <c r="L20" s="173"/>
      <c r="M20" s="92"/>
      <c r="N20" s="27"/>
      <c r="O20" s="140"/>
      <c r="P20" s="144">
        <v>0</v>
      </c>
      <c r="Q20" s="144">
        <v>0</v>
      </c>
      <c r="R20" s="144">
        <v>0</v>
      </c>
      <c r="S20" s="92" t="s">
        <v>34</v>
      </c>
      <c r="T20" s="151">
        <v>0</v>
      </c>
      <c r="U20" s="92">
        <v>0</v>
      </c>
      <c r="V20" s="151">
        <v>0</v>
      </c>
      <c r="W20" s="92" t="s">
        <v>34</v>
      </c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6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207.75" hidden="1" customHeight="1">
      <c r="A21" s="117"/>
      <c r="B21" s="119"/>
      <c r="C21" s="129"/>
      <c r="D21" s="103"/>
      <c r="E21" s="103"/>
      <c r="F21" s="103"/>
      <c r="G21" s="103"/>
      <c r="H21" s="121"/>
      <c r="I21" s="173"/>
      <c r="J21" s="173"/>
      <c r="K21" s="173"/>
      <c r="L21" s="173"/>
      <c r="M21" s="92"/>
      <c r="N21" s="24">
        <v>0</v>
      </c>
      <c r="O21" s="140"/>
      <c r="P21" s="144">
        <v>0</v>
      </c>
      <c r="Q21" s="144">
        <v>0</v>
      </c>
      <c r="R21" s="144">
        <v>0</v>
      </c>
      <c r="S21" s="92"/>
      <c r="T21" s="151">
        <v>0</v>
      </c>
      <c r="U21" s="92">
        <v>0</v>
      </c>
      <c r="V21" s="151">
        <v>0</v>
      </c>
      <c r="W21" s="92"/>
      <c r="X21" s="34">
        <v>0.25</v>
      </c>
      <c r="Y21" s="34">
        <v>0.25</v>
      </c>
      <c r="Z21" s="34"/>
      <c r="AA21" s="34"/>
      <c r="AB21" s="34">
        <v>0.25</v>
      </c>
      <c r="AC21" s="34"/>
      <c r="AD21" s="34"/>
      <c r="AE21" s="34"/>
      <c r="AF21" s="34">
        <v>0.25</v>
      </c>
      <c r="AG21" s="34"/>
      <c r="AH21" s="34"/>
      <c r="AI21" s="36"/>
      <c r="AJ21" s="34">
        <v>0.25</v>
      </c>
      <c r="AK21" s="34"/>
      <c r="AL21" s="34"/>
      <c r="AM21" s="34"/>
      <c r="AN21" s="34">
        <v>0.25</v>
      </c>
      <c r="AO21" s="34"/>
      <c r="AP21" s="34"/>
      <c r="AQ21" s="34"/>
      <c r="AR21" s="34">
        <v>0.25</v>
      </c>
      <c r="AS21" s="34"/>
      <c r="AT21" s="34"/>
      <c r="AU21" s="34"/>
      <c r="AV21" s="34">
        <v>0.25</v>
      </c>
      <c r="AW21" s="34"/>
      <c r="AX21" s="34"/>
      <c r="AY21" s="34"/>
      <c r="AZ21" s="34">
        <v>0.25</v>
      </c>
      <c r="BA21" s="34"/>
      <c r="BB21" s="34"/>
      <c r="BC21" s="34"/>
      <c r="BD21" s="34">
        <v>0.25</v>
      </c>
      <c r="BE21" s="34"/>
      <c r="BF21" s="34"/>
      <c r="BG21" s="34"/>
      <c r="BH21" s="34">
        <v>0.25</v>
      </c>
      <c r="BI21" s="34"/>
      <c r="BJ21" s="34"/>
      <c r="BK21" s="34"/>
    </row>
    <row r="22" spans="1:63" ht="193.5" hidden="1" customHeight="1">
      <c r="A22" s="117"/>
      <c r="B22" s="119"/>
      <c r="C22" s="129"/>
      <c r="D22" s="103"/>
      <c r="E22" s="103"/>
      <c r="F22" s="103"/>
      <c r="G22" s="103"/>
      <c r="H22" s="121"/>
      <c r="I22" s="173"/>
      <c r="J22" s="173"/>
      <c r="K22" s="173"/>
      <c r="L22" s="173"/>
      <c r="M22" s="153"/>
      <c r="N22" s="24"/>
      <c r="O22" s="140"/>
      <c r="P22" s="144">
        <v>0</v>
      </c>
      <c r="Q22" s="144">
        <v>0</v>
      </c>
      <c r="R22" s="144">
        <v>0</v>
      </c>
      <c r="S22" s="92"/>
      <c r="T22" s="151">
        <v>0</v>
      </c>
      <c r="U22" s="92">
        <v>0</v>
      </c>
      <c r="V22" s="151">
        <v>0</v>
      </c>
      <c r="W22" s="92"/>
      <c r="X22" s="34">
        <v>0.3</v>
      </c>
      <c r="Y22" s="34">
        <v>0.3</v>
      </c>
      <c r="Z22" s="34"/>
      <c r="AA22" s="34"/>
      <c r="AB22" s="34">
        <v>0.3</v>
      </c>
      <c r="AC22" s="34"/>
      <c r="AD22" s="34"/>
      <c r="AE22" s="34"/>
      <c r="AF22" s="34">
        <v>0.3</v>
      </c>
      <c r="AG22" s="34"/>
      <c r="AH22" s="34"/>
      <c r="AI22" s="36"/>
      <c r="AJ22" s="34">
        <v>0.3</v>
      </c>
      <c r="AK22" s="34"/>
      <c r="AL22" s="34"/>
      <c r="AM22" s="34"/>
      <c r="AN22" s="34">
        <v>0.3</v>
      </c>
      <c r="AO22" s="34"/>
      <c r="AP22" s="34"/>
      <c r="AQ22" s="34"/>
      <c r="AR22" s="34">
        <v>0.3</v>
      </c>
      <c r="AS22" s="34"/>
      <c r="AT22" s="34"/>
      <c r="AU22" s="34"/>
      <c r="AV22" s="34">
        <v>0.3</v>
      </c>
      <c r="AW22" s="34"/>
      <c r="AX22" s="34"/>
      <c r="AY22" s="34"/>
      <c r="AZ22" s="34">
        <v>0.3</v>
      </c>
      <c r="BA22" s="34"/>
      <c r="BB22" s="34"/>
      <c r="BC22" s="34"/>
      <c r="BD22" s="34">
        <v>0.3</v>
      </c>
      <c r="BE22" s="34"/>
      <c r="BF22" s="34"/>
      <c r="BG22" s="34"/>
      <c r="BH22" s="34">
        <v>0.3</v>
      </c>
      <c r="BI22" s="34"/>
      <c r="BJ22" s="34"/>
      <c r="BK22" s="34"/>
    </row>
    <row r="23" spans="1:63" ht="51" hidden="1" customHeight="1">
      <c r="A23" s="117"/>
      <c r="B23" s="119"/>
      <c r="C23" s="179"/>
      <c r="D23" s="126"/>
      <c r="E23" s="126"/>
      <c r="F23" s="126"/>
      <c r="G23" s="126"/>
      <c r="H23" s="122"/>
      <c r="I23" s="173"/>
      <c r="J23" s="173"/>
      <c r="K23" s="174"/>
      <c r="L23" s="174"/>
      <c r="M23" s="27" t="s">
        <v>21</v>
      </c>
      <c r="N23" s="24">
        <v>0</v>
      </c>
      <c r="O23" s="157"/>
      <c r="P23" s="149">
        <v>0</v>
      </c>
      <c r="Q23" s="149">
        <v>0</v>
      </c>
      <c r="R23" s="149">
        <v>0</v>
      </c>
      <c r="S23" s="153"/>
      <c r="T23" s="152">
        <v>0</v>
      </c>
      <c r="U23" s="153">
        <v>0</v>
      </c>
      <c r="V23" s="152">
        <v>0</v>
      </c>
      <c r="W23" s="153"/>
      <c r="X23" s="35">
        <v>0.05</v>
      </c>
      <c r="Y23" s="35">
        <v>0.05</v>
      </c>
      <c r="Z23" s="35"/>
      <c r="AA23" s="35"/>
      <c r="AB23" s="35">
        <v>0.05</v>
      </c>
      <c r="AC23" s="35"/>
      <c r="AD23" s="35"/>
      <c r="AE23" s="35"/>
      <c r="AF23" s="35">
        <v>0.05</v>
      </c>
      <c r="AG23" s="35"/>
      <c r="AH23" s="35"/>
      <c r="AI23" s="37"/>
      <c r="AJ23" s="35">
        <v>0.05</v>
      </c>
      <c r="AK23" s="35"/>
      <c r="AL23" s="35"/>
      <c r="AM23" s="35"/>
      <c r="AN23" s="35">
        <v>0.05</v>
      </c>
      <c r="AO23" s="35"/>
      <c r="AP23" s="35"/>
      <c r="AQ23" s="35"/>
      <c r="AR23" s="35">
        <v>0.05</v>
      </c>
      <c r="AS23" s="35"/>
      <c r="AT23" s="35"/>
      <c r="AU23" s="35"/>
      <c r="AV23" s="35">
        <v>0.05</v>
      </c>
      <c r="AW23" s="35"/>
      <c r="AX23" s="35"/>
      <c r="AY23" s="35"/>
      <c r="AZ23" s="35">
        <v>0.05</v>
      </c>
      <c r="BA23" s="35"/>
      <c r="BB23" s="35"/>
      <c r="BC23" s="35"/>
      <c r="BD23" s="35">
        <v>0.05</v>
      </c>
      <c r="BE23" s="35"/>
      <c r="BF23" s="35"/>
      <c r="BG23" s="35"/>
      <c r="BH23" s="35">
        <v>0.05</v>
      </c>
      <c r="BI23" s="35"/>
      <c r="BJ23" s="35"/>
      <c r="BK23" s="35"/>
    </row>
    <row r="24" spans="1:63" ht="121.5" customHeight="1">
      <c r="A24" s="116">
        <v>3</v>
      </c>
      <c r="B24" s="118" t="s">
        <v>29</v>
      </c>
      <c r="C24" s="128">
        <v>17406803.850000001</v>
      </c>
      <c r="D24" s="102">
        <v>6470873</v>
      </c>
      <c r="E24" s="102"/>
      <c r="F24" s="102">
        <f>1389647+633106.5</f>
        <v>2022753.5</v>
      </c>
      <c r="G24" s="102">
        <f>F24-D24</f>
        <v>-4448119.5</v>
      </c>
      <c r="H24" s="120" t="s">
        <v>59</v>
      </c>
      <c r="I24" s="172" t="s">
        <v>20</v>
      </c>
      <c r="J24" s="172" t="s">
        <v>20</v>
      </c>
      <c r="K24" s="172" t="s">
        <v>19</v>
      </c>
      <c r="L24" s="172" t="s">
        <v>19</v>
      </c>
      <c r="M24" s="91" t="s">
        <v>24</v>
      </c>
      <c r="N24" s="91">
        <v>0</v>
      </c>
      <c r="O24" s="139" t="s">
        <v>35</v>
      </c>
      <c r="P24" s="143">
        <v>0.3</v>
      </c>
      <c r="Q24" s="143">
        <v>0</v>
      </c>
      <c r="R24" s="143">
        <v>-0.3</v>
      </c>
      <c r="S24" s="91" t="s">
        <v>52</v>
      </c>
      <c r="T24" s="150">
        <v>2.3099999999999999E-2</v>
      </c>
      <c r="U24" s="91">
        <v>0</v>
      </c>
      <c r="V24" s="150">
        <v>-2.3099999999999999E-2</v>
      </c>
      <c r="W24" s="91" t="s">
        <v>52</v>
      </c>
      <c r="X24" s="150">
        <v>2.3099999999999999E-2</v>
      </c>
      <c r="Y24" s="150">
        <v>0.28999999999999998</v>
      </c>
      <c r="Z24" s="150" t="s">
        <v>53</v>
      </c>
      <c r="AA24" s="91"/>
      <c r="AB24" s="141">
        <v>4.6300000000000001E-2</v>
      </c>
      <c r="AC24" s="141">
        <v>9.7000000000000003E-2</v>
      </c>
      <c r="AD24" s="91" t="s">
        <v>53</v>
      </c>
      <c r="AE24" s="91"/>
      <c r="AF24" s="141">
        <v>7.7200000000000005E-2</v>
      </c>
      <c r="AG24" s="141">
        <v>1.9E-2</v>
      </c>
      <c r="AH24" s="141">
        <v>5.8200000000000002E-2</v>
      </c>
      <c r="AI24" s="145" t="s">
        <v>54</v>
      </c>
      <c r="AJ24" s="141">
        <v>9.2700000000000005E-2</v>
      </c>
      <c r="AK24" s="91">
        <v>0</v>
      </c>
      <c r="AL24" s="141">
        <v>9.2700000000000005E-2</v>
      </c>
      <c r="AM24" s="145" t="s">
        <v>54</v>
      </c>
      <c r="AN24" s="141">
        <v>9.2700000000000005E-2</v>
      </c>
      <c r="AO24" s="91"/>
      <c r="AP24" s="91"/>
      <c r="AQ24" s="91"/>
      <c r="AR24" s="141">
        <v>9.2700000000000005E-2</v>
      </c>
      <c r="AS24" s="91"/>
      <c r="AT24" s="91"/>
      <c r="AU24" s="91"/>
      <c r="AV24" s="141">
        <v>7.7200000000000005E-2</v>
      </c>
      <c r="AW24" s="91"/>
      <c r="AX24" s="141"/>
      <c r="AY24" s="91"/>
      <c r="AZ24" s="147">
        <v>6.1800000000000001E-2</v>
      </c>
      <c r="BA24" s="141"/>
      <c r="BB24" s="141"/>
      <c r="BC24" s="91"/>
      <c r="BD24" s="147">
        <v>4.6300000000000001E-2</v>
      </c>
      <c r="BE24" s="141"/>
      <c r="BF24" s="141"/>
      <c r="BG24" s="91"/>
      <c r="BH24" s="141">
        <v>6.6299999999999998E-2</v>
      </c>
      <c r="BI24" s="141"/>
      <c r="BJ24" s="141"/>
      <c r="BK24" s="91"/>
    </row>
    <row r="25" spans="1:63" ht="45" customHeight="1">
      <c r="A25" s="117"/>
      <c r="B25" s="119"/>
      <c r="C25" s="129"/>
      <c r="D25" s="103"/>
      <c r="E25" s="103"/>
      <c r="F25" s="103"/>
      <c r="G25" s="103"/>
      <c r="H25" s="121"/>
      <c r="I25" s="173"/>
      <c r="J25" s="173"/>
      <c r="K25" s="173"/>
      <c r="L25" s="173"/>
      <c r="M25" s="92"/>
      <c r="N25" s="92"/>
      <c r="O25" s="140"/>
      <c r="P25" s="144">
        <v>0</v>
      </c>
      <c r="Q25" s="144">
        <v>0</v>
      </c>
      <c r="R25" s="144">
        <v>0</v>
      </c>
      <c r="S25" s="92"/>
      <c r="T25" s="151">
        <v>0</v>
      </c>
      <c r="U25" s="92">
        <v>0</v>
      </c>
      <c r="V25" s="151">
        <v>0</v>
      </c>
      <c r="W25" s="92"/>
      <c r="X25" s="151">
        <v>0</v>
      </c>
      <c r="Y25" s="151">
        <v>0</v>
      </c>
      <c r="Z25" s="151"/>
      <c r="AA25" s="92"/>
      <c r="AB25" s="92">
        <v>0</v>
      </c>
      <c r="AC25" s="92"/>
      <c r="AD25" s="92"/>
      <c r="AE25" s="92"/>
      <c r="AF25" s="92">
        <v>0</v>
      </c>
      <c r="AG25" s="92"/>
      <c r="AH25" s="92"/>
      <c r="AI25" s="146"/>
      <c r="AJ25" s="92">
        <v>0</v>
      </c>
      <c r="AK25" s="92"/>
      <c r="AL25" s="92"/>
      <c r="AM25" s="146"/>
      <c r="AN25" s="92">
        <v>0</v>
      </c>
      <c r="AO25" s="92"/>
      <c r="AP25" s="92"/>
      <c r="AQ25" s="92"/>
      <c r="AR25" s="92">
        <v>0</v>
      </c>
      <c r="AS25" s="92"/>
      <c r="AT25" s="92"/>
      <c r="AU25" s="92"/>
      <c r="AV25" s="92">
        <v>1</v>
      </c>
      <c r="AW25" s="92"/>
      <c r="AX25" s="92"/>
      <c r="AY25" s="92"/>
      <c r="AZ25" s="148">
        <v>1</v>
      </c>
      <c r="BA25" s="92"/>
      <c r="BB25" s="92"/>
      <c r="BC25" s="92"/>
      <c r="BD25" s="148">
        <v>1</v>
      </c>
      <c r="BE25" s="92"/>
      <c r="BF25" s="92"/>
      <c r="BG25" s="92"/>
      <c r="BH25" s="92">
        <v>1</v>
      </c>
      <c r="BI25" s="92"/>
      <c r="BJ25" s="92"/>
      <c r="BK25" s="92"/>
    </row>
    <row r="26" spans="1:63" ht="36.75" customHeight="1">
      <c r="A26" s="117"/>
      <c r="B26" s="119"/>
      <c r="C26" s="129"/>
      <c r="D26" s="103"/>
      <c r="E26" s="103"/>
      <c r="F26" s="103"/>
      <c r="G26" s="103"/>
      <c r="H26" s="121"/>
      <c r="I26" s="173"/>
      <c r="J26" s="173"/>
      <c r="K26" s="173"/>
      <c r="L26" s="173"/>
      <c r="M26" s="92"/>
      <c r="N26" s="92"/>
      <c r="O26" s="140"/>
      <c r="P26" s="149">
        <v>0</v>
      </c>
      <c r="Q26" s="144">
        <v>0</v>
      </c>
      <c r="R26" s="144">
        <v>0</v>
      </c>
      <c r="S26" s="92"/>
      <c r="T26" s="152">
        <v>0</v>
      </c>
      <c r="U26" s="92">
        <v>0</v>
      </c>
      <c r="V26" s="152">
        <v>0</v>
      </c>
      <c r="W26" s="92"/>
      <c r="X26" s="151">
        <v>0</v>
      </c>
      <c r="Y26" s="151">
        <v>0</v>
      </c>
      <c r="Z26" s="151"/>
      <c r="AA26" s="92"/>
      <c r="AB26" s="92">
        <v>0</v>
      </c>
      <c r="AC26" s="92"/>
      <c r="AD26" s="92"/>
      <c r="AE26" s="92"/>
      <c r="AF26" s="92">
        <v>0</v>
      </c>
      <c r="AG26" s="92"/>
      <c r="AH26" s="92"/>
      <c r="AI26" s="146"/>
      <c r="AJ26" s="92">
        <v>0</v>
      </c>
      <c r="AK26" s="92"/>
      <c r="AL26" s="92"/>
      <c r="AM26" s="146"/>
      <c r="AN26" s="92">
        <v>0</v>
      </c>
      <c r="AO26" s="92"/>
      <c r="AP26" s="92"/>
      <c r="AQ26" s="92"/>
      <c r="AR26" s="92">
        <v>0</v>
      </c>
      <c r="AS26" s="92"/>
      <c r="AT26" s="92"/>
      <c r="AU26" s="92"/>
      <c r="AV26" s="92">
        <v>0.5</v>
      </c>
      <c r="AW26" s="92"/>
      <c r="AX26" s="92"/>
      <c r="AY26" s="92"/>
      <c r="AZ26" s="148">
        <v>0.5</v>
      </c>
      <c r="BA26" s="92"/>
      <c r="BB26" s="92"/>
      <c r="BC26" s="92"/>
      <c r="BD26" s="148">
        <v>0.6</v>
      </c>
      <c r="BE26" s="92"/>
      <c r="BF26" s="92"/>
      <c r="BG26" s="92"/>
      <c r="BH26" s="92">
        <v>0.65</v>
      </c>
      <c r="BI26" s="92"/>
      <c r="BJ26" s="92"/>
      <c r="BK26" s="92"/>
    </row>
    <row r="27" spans="1:63" ht="61.5" hidden="1" customHeight="1">
      <c r="A27" s="117"/>
      <c r="B27" s="119"/>
      <c r="C27" s="129"/>
      <c r="D27" s="102">
        <v>6470873</v>
      </c>
      <c r="E27" s="102"/>
      <c r="F27" s="102">
        <v>1892400</v>
      </c>
      <c r="G27" s="102">
        <f>F27-D27</f>
        <v>-4578473</v>
      </c>
      <c r="H27" s="121"/>
      <c r="I27" s="173"/>
      <c r="J27" s="173"/>
      <c r="K27" s="173"/>
      <c r="L27" s="173"/>
      <c r="M27" s="92"/>
      <c r="N27" s="92"/>
      <c r="O27" s="140"/>
      <c r="P27" s="143">
        <v>0.3</v>
      </c>
      <c r="Q27" s="143">
        <v>0</v>
      </c>
      <c r="R27" s="143">
        <v>0.3</v>
      </c>
      <c r="S27" s="91" t="s">
        <v>36</v>
      </c>
      <c r="T27" s="150">
        <v>2.3099999999999999E-2</v>
      </c>
      <c r="U27" s="91">
        <v>0</v>
      </c>
      <c r="V27" s="150">
        <v>2.3099999999999999E-2</v>
      </c>
      <c r="W27" s="91" t="s">
        <v>36</v>
      </c>
      <c r="X27" s="150">
        <v>2.3099999999999999E-2</v>
      </c>
      <c r="Y27" s="150">
        <v>0.28999999999999998</v>
      </c>
      <c r="Z27" s="143"/>
      <c r="AA27" s="91"/>
      <c r="AB27" s="91">
        <v>4.63</v>
      </c>
      <c r="AC27" s="91"/>
      <c r="AD27" s="91"/>
      <c r="AE27" s="91"/>
      <c r="AF27" s="91">
        <v>7.72</v>
      </c>
      <c r="AG27" s="91"/>
      <c r="AH27" s="91"/>
      <c r="AI27" s="145"/>
      <c r="AJ27" s="91">
        <v>9.27</v>
      </c>
      <c r="AK27" s="91"/>
      <c r="AL27" s="91"/>
      <c r="AM27" s="145"/>
      <c r="AN27" s="91">
        <v>9.27</v>
      </c>
      <c r="AO27" s="91"/>
      <c r="AP27" s="91"/>
      <c r="AQ27" s="91"/>
      <c r="AR27" s="91">
        <v>9.27</v>
      </c>
      <c r="AS27" s="91"/>
      <c r="AT27" s="91"/>
      <c r="AU27" s="91"/>
      <c r="AV27" s="141">
        <v>7.7200000000000005E-2</v>
      </c>
      <c r="AW27" s="91"/>
      <c r="AX27" s="141"/>
      <c r="AY27" s="91"/>
      <c r="AZ27" s="147">
        <v>6.1800000000000001E-2</v>
      </c>
      <c r="BA27" s="141"/>
      <c r="BB27" s="141"/>
      <c r="BC27" s="91"/>
      <c r="BD27" s="147">
        <v>4.6300000000000001E-2</v>
      </c>
      <c r="BE27" s="141"/>
      <c r="BF27" s="141"/>
      <c r="BG27" s="91"/>
      <c r="BH27" s="141">
        <v>6.6299999999999998E-2</v>
      </c>
      <c r="BI27" s="141"/>
      <c r="BJ27" s="141"/>
      <c r="BK27" s="91"/>
    </row>
    <row r="28" spans="1:63" ht="90" hidden="1" customHeight="1">
      <c r="A28" s="117"/>
      <c r="B28" s="119"/>
      <c r="C28" s="129"/>
      <c r="D28" s="103"/>
      <c r="E28" s="103"/>
      <c r="F28" s="103"/>
      <c r="G28" s="103"/>
      <c r="H28" s="121"/>
      <c r="I28" s="173"/>
      <c r="J28" s="173"/>
      <c r="K28" s="173"/>
      <c r="L28" s="173"/>
      <c r="M28" s="92"/>
      <c r="N28" s="92"/>
      <c r="O28" s="140"/>
      <c r="P28" s="144">
        <v>0</v>
      </c>
      <c r="Q28" s="144">
        <v>0</v>
      </c>
      <c r="R28" s="144">
        <v>0</v>
      </c>
      <c r="S28" s="92"/>
      <c r="T28" s="151">
        <v>0</v>
      </c>
      <c r="U28" s="92">
        <v>0</v>
      </c>
      <c r="V28" s="151">
        <v>0</v>
      </c>
      <c r="W28" s="92"/>
      <c r="X28" s="151">
        <v>0</v>
      </c>
      <c r="Y28" s="151">
        <v>0</v>
      </c>
      <c r="Z28" s="144"/>
      <c r="AA28" s="92"/>
      <c r="AB28" s="92">
        <v>0</v>
      </c>
      <c r="AC28" s="92"/>
      <c r="AD28" s="92"/>
      <c r="AE28" s="92"/>
      <c r="AF28" s="92">
        <v>0</v>
      </c>
      <c r="AG28" s="92"/>
      <c r="AH28" s="92"/>
      <c r="AI28" s="146"/>
      <c r="AJ28" s="92">
        <v>0</v>
      </c>
      <c r="AK28" s="92"/>
      <c r="AL28" s="92"/>
      <c r="AM28" s="146"/>
      <c r="AN28" s="92">
        <v>0</v>
      </c>
      <c r="AO28" s="92"/>
      <c r="AP28" s="92"/>
      <c r="AQ28" s="92"/>
      <c r="AR28" s="92">
        <v>0</v>
      </c>
      <c r="AS28" s="92"/>
      <c r="AT28" s="92"/>
      <c r="AU28" s="92"/>
      <c r="AV28" s="92">
        <v>1</v>
      </c>
      <c r="AW28" s="92"/>
      <c r="AX28" s="92"/>
      <c r="AY28" s="92"/>
      <c r="AZ28" s="148">
        <v>1</v>
      </c>
      <c r="BA28" s="92"/>
      <c r="BB28" s="92"/>
      <c r="BC28" s="92"/>
      <c r="BD28" s="148">
        <v>1</v>
      </c>
      <c r="BE28" s="92"/>
      <c r="BF28" s="92"/>
      <c r="BG28" s="92"/>
      <c r="BH28" s="92">
        <v>1</v>
      </c>
      <c r="BI28" s="92"/>
      <c r="BJ28" s="92"/>
      <c r="BK28" s="92"/>
    </row>
    <row r="29" spans="1:63" ht="124.5" hidden="1" customHeight="1">
      <c r="A29" s="132"/>
      <c r="B29" s="184"/>
      <c r="C29" s="179"/>
      <c r="D29" s="103"/>
      <c r="E29" s="103"/>
      <c r="F29" s="103"/>
      <c r="G29" s="103"/>
      <c r="H29" s="122"/>
      <c r="I29" s="174"/>
      <c r="J29" s="174"/>
      <c r="K29" s="174"/>
      <c r="L29" s="174"/>
      <c r="M29" s="153"/>
      <c r="N29" s="153"/>
      <c r="O29" s="157"/>
      <c r="P29" s="149">
        <v>0</v>
      </c>
      <c r="Q29" s="144">
        <v>0</v>
      </c>
      <c r="R29" s="144">
        <v>0</v>
      </c>
      <c r="S29" s="92"/>
      <c r="T29" s="152">
        <v>0</v>
      </c>
      <c r="U29" s="92">
        <v>0</v>
      </c>
      <c r="V29" s="152">
        <v>0</v>
      </c>
      <c r="W29" s="92"/>
      <c r="X29" s="151">
        <v>0</v>
      </c>
      <c r="Y29" s="151">
        <v>0</v>
      </c>
      <c r="Z29" s="144"/>
      <c r="AA29" s="92"/>
      <c r="AB29" s="92">
        <v>0</v>
      </c>
      <c r="AC29" s="92"/>
      <c r="AD29" s="92"/>
      <c r="AE29" s="92"/>
      <c r="AF29" s="92">
        <v>0</v>
      </c>
      <c r="AG29" s="92"/>
      <c r="AH29" s="92"/>
      <c r="AI29" s="146"/>
      <c r="AJ29" s="92">
        <v>0</v>
      </c>
      <c r="AK29" s="92"/>
      <c r="AL29" s="92"/>
      <c r="AM29" s="146"/>
      <c r="AN29" s="92">
        <v>0</v>
      </c>
      <c r="AO29" s="92"/>
      <c r="AP29" s="92"/>
      <c r="AQ29" s="92"/>
      <c r="AR29" s="92">
        <v>0</v>
      </c>
      <c r="AS29" s="92"/>
      <c r="AT29" s="92"/>
      <c r="AU29" s="92"/>
      <c r="AV29" s="92">
        <v>0.5</v>
      </c>
      <c r="AW29" s="92"/>
      <c r="AX29" s="92"/>
      <c r="AY29" s="92"/>
      <c r="AZ29" s="148">
        <v>0.5</v>
      </c>
      <c r="BA29" s="92"/>
      <c r="BB29" s="92"/>
      <c r="BC29" s="92"/>
      <c r="BD29" s="148">
        <v>0.6</v>
      </c>
      <c r="BE29" s="92"/>
      <c r="BF29" s="92"/>
      <c r="BG29" s="92"/>
      <c r="BH29" s="92">
        <v>0.65</v>
      </c>
      <c r="BI29" s="92"/>
      <c r="BJ29" s="92"/>
      <c r="BK29" s="92"/>
    </row>
    <row r="30" spans="1:63" ht="208.5" customHeight="1">
      <c r="A30" s="116">
        <v>4</v>
      </c>
      <c r="B30" s="113" t="s">
        <v>30</v>
      </c>
      <c r="C30" s="123">
        <v>11757297</v>
      </c>
      <c r="D30" s="102">
        <v>3443144</v>
      </c>
      <c r="E30" s="31"/>
      <c r="F30" s="102">
        <f>419510+1168939</f>
        <v>1588449</v>
      </c>
      <c r="G30" s="102">
        <f>F30-D30</f>
        <v>-1854695</v>
      </c>
      <c r="H30" s="120" t="s">
        <v>60</v>
      </c>
      <c r="I30" s="172" t="s">
        <v>20</v>
      </c>
      <c r="J30" s="172" t="s">
        <v>20</v>
      </c>
      <c r="K30" s="172" t="s">
        <v>19</v>
      </c>
      <c r="L30" s="172" t="s">
        <v>19</v>
      </c>
      <c r="M30" s="91" t="s">
        <v>24</v>
      </c>
      <c r="N30" s="91">
        <v>0</v>
      </c>
      <c r="O30" s="139" t="s">
        <v>35</v>
      </c>
      <c r="P30" s="161">
        <v>0.3</v>
      </c>
      <c r="Q30" s="161">
        <v>0</v>
      </c>
      <c r="R30" s="161">
        <v>-0.3</v>
      </c>
      <c r="S30" s="136" t="s">
        <v>52</v>
      </c>
      <c r="T30" s="164">
        <v>2.9000000000000001E-2</v>
      </c>
      <c r="U30" s="136">
        <v>0</v>
      </c>
      <c r="V30" s="164">
        <v>-2.9000000000000001E-2</v>
      </c>
      <c r="W30" s="136" t="s">
        <v>52</v>
      </c>
      <c r="X30" s="164">
        <v>5.8000000000000003E-2</v>
      </c>
      <c r="Y30" s="164">
        <v>0.122</v>
      </c>
      <c r="Z30" s="164">
        <f>Y30-X30</f>
        <v>6.4000000000000001E-2</v>
      </c>
      <c r="AA30" s="136"/>
      <c r="AB30" s="159">
        <v>8.7099999999999997E-2</v>
      </c>
      <c r="AC30" s="159">
        <v>0.22189999999999999</v>
      </c>
      <c r="AD30" s="136" t="s">
        <v>53</v>
      </c>
      <c r="AE30" s="136"/>
      <c r="AF30" s="159">
        <v>0.11609999999999999</v>
      </c>
      <c r="AG30" s="159">
        <v>6.3E-2</v>
      </c>
      <c r="AH30" s="159">
        <v>5.3100000000000001E-2</v>
      </c>
      <c r="AI30" s="136" t="s">
        <v>54</v>
      </c>
      <c r="AJ30" s="159">
        <v>0.11609999999999999</v>
      </c>
      <c r="AK30" s="159">
        <v>5.7000000000000002E-2</v>
      </c>
      <c r="AL30" s="159">
        <v>5.91E-2</v>
      </c>
      <c r="AM30" s="136" t="s">
        <v>54</v>
      </c>
      <c r="AN30" s="159">
        <v>0.11609999999999999</v>
      </c>
      <c r="AO30" s="136"/>
      <c r="AP30" s="136"/>
      <c r="AQ30" s="136"/>
      <c r="AR30" s="159">
        <v>8.7099999999999997E-2</v>
      </c>
      <c r="AS30" s="136"/>
      <c r="AT30" s="136"/>
      <c r="AU30" s="136"/>
      <c r="AV30" s="159">
        <v>5.8000000000000003E-2</v>
      </c>
      <c r="AW30" s="136"/>
      <c r="AX30" s="159"/>
      <c r="AY30" s="136"/>
      <c r="AZ30" s="159">
        <v>5.8000000000000003E-2</v>
      </c>
      <c r="BA30" s="160"/>
      <c r="BB30" s="159"/>
      <c r="BC30" s="136"/>
      <c r="BD30" s="159">
        <v>2.9000000000000001E-2</v>
      </c>
      <c r="BE30" s="159"/>
      <c r="BF30" s="159"/>
      <c r="BG30" s="136"/>
      <c r="BH30" s="159">
        <v>3.2000000000000001E-2</v>
      </c>
      <c r="BI30" s="159"/>
      <c r="BJ30" s="159"/>
      <c r="BK30" s="136"/>
    </row>
    <row r="31" spans="1:63" ht="32.25" customHeight="1">
      <c r="A31" s="117"/>
      <c r="B31" s="114"/>
      <c r="C31" s="124"/>
      <c r="D31" s="103"/>
      <c r="E31" s="32"/>
      <c r="F31" s="103"/>
      <c r="G31" s="103"/>
      <c r="H31" s="121"/>
      <c r="I31" s="173"/>
      <c r="J31" s="173"/>
      <c r="K31" s="173"/>
      <c r="L31" s="173"/>
      <c r="M31" s="92"/>
      <c r="N31" s="92"/>
      <c r="O31" s="140"/>
      <c r="P31" s="162">
        <v>0.2</v>
      </c>
      <c r="Q31" s="162">
        <v>0</v>
      </c>
      <c r="R31" s="162">
        <v>0.2</v>
      </c>
      <c r="S31" s="137"/>
      <c r="T31" s="165">
        <v>0.2</v>
      </c>
      <c r="U31" s="137">
        <v>0</v>
      </c>
      <c r="V31" s="165">
        <v>0.2</v>
      </c>
      <c r="W31" s="137"/>
      <c r="X31" s="165">
        <v>0.2</v>
      </c>
      <c r="Y31" s="165">
        <v>0</v>
      </c>
      <c r="Z31" s="165"/>
      <c r="AA31" s="137"/>
      <c r="AB31" s="137">
        <v>0.2</v>
      </c>
      <c r="AC31" s="137"/>
      <c r="AD31" s="137"/>
      <c r="AE31" s="137"/>
      <c r="AF31" s="137">
        <v>0.2</v>
      </c>
      <c r="AG31" s="137"/>
      <c r="AH31" s="137"/>
      <c r="AI31" s="137"/>
      <c r="AJ31" s="137">
        <v>0.2</v>
      </c>
      <c r="AK31" s="137"/>
      <c r="AL31" s="137"/>
      <c r="AM31" s="137"/>
      <c r="AN31" s="137">
        <v>0.2</v>
      </c>
      <c r="AO31" s="137"/>
      <c r="AP31" s="137"/>
      <c r="AQ31" s="137"/>
      <c r="AR31" s="137">
        <v>0.2</v>
      </c>
      <c r="AS31" s="137"/>
      <c r="AT31" s="137"/>
      <c r="AU31" s="137"/>
      <c r="AV31" s="137">
        <v>0.2</v>
      </c>
      <c r="AW31" s="137"/>
      <c r="AX31" s="137"/>
      <c r="AY31" s="137"/>
      <c r="AZ31" s="137">
        <v>0.2</v>
      </c>
      <c r="BA31" s="137"/>
      <c r="BB31" s="137"/>
      <c r="BC31" s="137"/>
      <c r="BD31" s="137">
        <v>1</v>
      </c>
      <c r="BE31" s="137"/>
      <c r="BF31" s="137"/>
      <c r="BG31" s="137"/>
      <c r="BH31" s="137">
        <v>1</v>
      </c>
      <c r="BI31" s="137"/>
      <c r="BJ31" s="137"/>
      <c r="BK31" s="137"/>
    </row>
    <row r="32" spans="1:63" ht="214.5" customHeight="1">
      <c r="A32" s="117"/>
      <c r="B32" s="114"/>
      <c r="C32" s="124"/>
      <c r="D32" s="103"/>
      <c r="E32" s="32"/>
      <c r="F32" s="103"/>
      <c r="G32" s="103"/>
      <c r="H32" s="121"/>
      <c r="I32" s="173"/>
      <c r="J32" s="173"/>
      <c r="K32" s="173"/>
      <c r="L32" s="173"/>
      <c r="M32" s="92"/>
      <c r="N32" s="92"/>
      <c r="O32" s="140"/>
      <c r="P32" s="162">
        <v>0</v>
      </c>
      <c r="Q32" s="162">
        <v>0</v>
      </c>
      <c r="R32" s="162">
        <v>0</v>
      </c>
      <c r="S32" s="137"/>
      <c r="T32" s="165">
        <v>0</v>
      </c>
      <c r="U32" s="137">
        <v>0</v>
      </c>
      <c r="V32" s="165">
        <v>0</v>
      </c>
      <c r="W32" s="137"/>
      <c r="X32" s="165">
        <v>0</v>
      </c>
      <c r="Y32" s="165">
        <v>0</v>
      </c>
      <c r="Z32" s="165"/>
      <c r="AA32" s="137"/>
      <c r="AB32" s="137">
        <v>0</v>
      </c>
      <c r="AC32" s="137"/>
      <c r="AD32" s="137"/>
      <c r="AE32" s="137"/>
      <c r="AF32" s="137">
        <v>0</v>
      </c>
      <c r="AG32" s="137"/>
      <c r="AH32" s="137"/>
      <c r="AI32" s="137"/>
      <c r="AJ32" s="137">
        <v>0</v>
      </c>
      <c r="AK32" s="137"/>
      <c r="AL32" s="137"/>
      <c r="AM32" s="137"/>
      <c r="AN32" s="137">
        <v>0</v>
      </c>
      <c r="AO32" s="137"/>
      <c r="AP32" s="137"/>
      <c r="AQ32" s="137"/>
      <c r="AR32" s="137">
        <v>0</v>
      </c>
      <c r="AS32" s="137"/>
      <c r="AT32" s="137"/>
      <c r="AU32" s="137"/>
      <c r="AV32" s="137">
        <v>0</v>
      </c>
      <c r="AW32" s="137"/>
      <c r="AX32" s="137"/>
      <c r="AY32" s="137"/>
      <c r="AZ32" s="137">
        <v>0</v>
      </c>
      <c r="BA32" s="137"/>
      <c r="BB32" s="137"/>
      <c r="BC32" s="137"/>
      <c r="BD32" s="137">
        <v>0.6</v>
      </c>
      <c r="BE32" s="137"/>
      <c r="BF32" s="137"/>
      <c r="BG32" s="137"/>
      <c r="BH32" s="137">
        <v>0.65</v>
      </c>
      <c r="BI32" s="137"/>
      <c r="BJ32" s="137"/>
      <c r="BK32" s="137"/>
    </row>
    <row r="33" spans="1:63" ht="207" customHeight="1">
      <c r="A33" s="117"/>
      <c r="B33" s="114"/>
      <c r="C33" s="125"/>
      <c r="D33" s="126"/>
      <c r="E33" s="32"/>
      <c r="F33" s="126"/>
      <c r="G33" s="126"/>
      <c r="H33" s="122"/>
      <c r="I33" s="173"/>
      <c r="J33" s="173"/>
      <c r="K33" s="173"/>
      <c r="L33" s="173"/>
      <c r="M33" s="92"/>
      <c r="N33" s="92"/>
      <c r="O33" s="157"/>
      <c r="P33" s="163">
        <v>0</v>
      </c>
      <c r="Q33" s="163">
        <v>0</v>
      </c>
      <c r="R33" s="163">
        <v>0</v>
      </c>
      <c r="S33" s="138"/>
      <c r="T33" s="166">
        <v>0</v>
      </c>
      <c r="U33" s="138">
        <v>0</v>
      </c>
      <c r="V33" s="166">
        <v>0</v>
      </c>
      <c r="W33" s="138"/>
      <c r="X33" s="166">
        <v>0</v>
      </c>
      <c r="Y33" s="166">
        <v>0</v>
      </c>
      <c r="Z33" s="166"/>
      <c r="AA33" s="138"/>
      <c r="AB33" s="138">
        <v>0</v>
      </c>
      <c r="AC33" s="138"/>
      <c r="AD33" s="138"/>
      <c r="AE33" s="138"/>
      <c r="AF33" s="138">
        <v>0</v>
      </c>
      <c r="AG33" s="138"/>
      <c r="AH33" s="138"/>
      <c r="AI33" s="138"/>
      <c r="AJ33" s="138">
        <v>0</v>
      </c>
      <c r="AK33" s="138"/>
      <c r="AL33" s="138"/>
      <c r="AM33" s="138"/>
      <c r="AN33" s="138">
        <v>0</v>
      </c>
      <c r="AO33" s="138"/>
      <c r="AP33" s="138"/>
      <c r="AQ33" s="138"/>
      <c r="AR33" s="138">
        <v>0</v>
      </c>
      <c r="AS33" s="138"/>
      <c r="AT33" s="138"/>
      <c r="AU33" s="138"/>
      <c r="AV33" s="138">
        <v>0</v>
      </c>
      <c r="AW33" s="138"/>
      <c r="AX33" s="138"/>
      <c r="AY33" s="138"/>
      <c r="AZ33" s="138">
        <v>0</v>
      </c>
      <c r="BA33" s="138"/>
      <c r="BB33" s="138"/>
      <c r="BC33" s="138"/>
      <c r="BD33" s="138">
        <v>0.5</v>
      </c>
      <c r="BE33" s="138"/>
      <c r="BF33" s="138"/>
      <c r="BG33" s="138"/>
      <c r="BH33" s="138">
        <v>0.6</v>
      </c>
      <c r="BI33" s="138"/>
      <c r="BJ33" s="138"/>
      <c r="BK33" s="138"/>
    </row>
    <row r="34" spans="1:63" ht="83.25" customHeight="1">
      <c r="A34" s="116">
        <v>5</v>
      </c>
      <c r="B34" s="113" t="s">
        <v>31</v>
      </c>
      <c r="C34" s="134">
        <v>2055568</v>
      </c>
      <c r="D34" s="98">
        <v>674199</v>
      </c>
      <c r="E34" s="102"/>
      <c r="F34" s="102">
        <v>0</v>
      </c>
      <c r="G34" s="100">
        <f>F34-D34</f>
        <v>-674199</v>
      </c>
      <c r="H34" s="120" t="s">
        <v>50</v>
      </c>
      <c r="I34" s="172" t="s">
        <v>17</v>
      </c>
      <c r="J34" s="172" t="s">
        <v>17</v>
      </c>
      <c r="K34" s="172" t="s">
        <v>19</v>
      </c>
      <c r="L34" s="172" t="s">
        <v>19</v>
      </c>
      <c r="M34" s="91" t="s">
        <v>26</v>
      </c>
      <c r="N34" s="91">
        <v>0</v>
      </c>
      <c r="O34" s="139" t="s">
        <v>35</v>
      </c>
      <c r="P34" s="139">
        <v>0</v>
      </c>
      <c r="Q34" s="139">
        <v>0</v>
      </c>
      <c r="R34" s="139">
        <v>0</v>
      </c>
      <c r="S34" s="139"/>
      <c r="T34" s="139">
        <v>0</v>
      </c>
      <c r="U34" s="139">
        <v>0</v>
      </c>
      <c r="V34" s="139">
        <v>0</v>
      </c>
      <c r="W34" s="139"/>
      <c r="X34" s="139">
        <v>0</v>
      </c>
      <c r="Y34" s="139">
        <v>0</v>
      </c>
      <c r="Z34" s="139">
        <v>0</v>
      </c>
      <c r="AA34" s="139"/>
      <c r="AB34" s="139">
        <v>0</v>
      </c>
      <c r="AC34" s="139">
        <v>0</v>
      </c>
      <c r="AD34" s="139">
        <v>0</v>
      </c>
      <c r="AE34" s="139"/>
      <c r="AF34" s="139">
        <v>0</v>
      </c>
      <c r="AG34" s="139">
        <v>0</v>
      </c>
      <c r="AH34" s="139">
        <v>0</v>
      </c>
      <c r="AI34" s="139"/>
      <c r="AJ34" s="139">
        <v>0</v>
      </c>
      <c r="AK34" s="139">
        <v>0</v>
      </c>
      <c r="AL34" s="139">
        <v>0</v>
      </c>
      <c r="AM34" s="181"/>
      <c r="AN34" s="139">
        <v>30</v>
      </c>
      <c r="AO34" s="139"/>
      <c r="AP34" s="139"/>
      <c r="AQ34" s="145"/>
      <c r="AR34" s="139">
        <v>23.33</v>
      </c>
      <c r="AS34" s="139"/>
      <c r="AT34" s="139"/>
      <c r="AU34" s="145"/>
      <c r="AV34" s="139">
        <v>23.33</v>
      </c>
      <c r="AW34" s="139"/>
      <c r="AX34" s="139"/>
      <c r="AY34" s="145"/>
      <c r="AZ34" s="139">
        <v>23.33</v>
      </c>
      <c r="BA34" s="139"/>
      <c r="BB34" s="154"/>
      <c r="BC34" s="136"/>
      <c r="BD34" s="154"/>
      <c r="BE34" s="139"/>
      <c r="BF34" s="154"/>
      <c r="BG34" s="136"/>
      <c r="BH34" s="154"/>
      <c r="BI34" s="139"/>
      <c r="BJ34" s="154"/>
      <c r="BK34" s="136"/>
    </row>
    <row r="35" spans="1:63" ht="65.25" customHeight="1">
      <c r="A35" s="117"/>
      <c r="B35" s="114"/>
      <c r="C35" s="135"/>
      <c r="D35" s="99"/>
      <c r="E35" s="103"/>
      <c r="F35" s="103"/>
      <c r="G35" s="101"/>
      <c r="H35" s="121"/>
      <c r="I35" s="173"/>
      <c r="J35" s="173"/>
      <c r="K35" s="173"/>
      <c r="L35" s="173"/>
      <c r="M35" s="92"/>
      <c r="N35" s="92"/>
      <c r="O35" s="140"/>
      <c r="P35" s="140"/>
      <c r="Q35" s="140">
        <v>0</v>
      </c>
      <c r="R35" s="140">
        <v>0.2</v>
      </c>
      <c r="S35" s="140"/>
      <c r="T35" s="140"/>
      <c r="U35" s="140">
        <v>0</v>
      </c>
      <c r="V35" s="140">
        <v>0.2</v>
      </c>
      <c r="W35" s="140"/>
      <c r="X35" s="140"/>
      <c r="Y35" s="140">
        <v>0</v>
      </c>
      <c r="Z35" s="140">
        <v>0.2</v>
      </c>
      <c r="AA35" s="140"/>
      <c r="AB35" s="140"/>
      <c r="AC35" s="140">
        <v>0</v>
      </c>
      <c r="AD35" s="140">
        <v>0.2</v>
      </c>
      <c r="AE35" s="140"/>
      <c r="AF35" s="140"/>
      <c r="AG35" s="140">
        <v>0</v>
      </c>
      <c r="AH35" s="140">
        <v>0.2</v>
      </c>
      <c r="AI35" s="140"/>
      <c r="AJ35" s="140"/>
      <c r="AK35" s="140">
        <v>0</v>
      </c>
      <c r="AL35" s="140">
        <v>0.2</v>
      </c>
      <c r="AM35" s="182"/>
      <c r="AN35" s="140"/>
      <c r="AO35" s="140"/>
      <c r="AP35" s="140"/>
      <c r="AQ35" s="146"/>
      <c r="AR35" s="140"/>
      <c r="AS35" s="140"/>
      <c r="AT35" s="140"/>
      <c r="AU35" s="146"/>
      <c r="AV35" s="140"/>
      <c r="AW35" s="140"/>
      <c r="AX35" s="140"/>
      <c r="AY35" s="146"/>
      <c r="AZ35" s="140"/>
      <c r="BA35" s="140"/>
      <c r="BB35" s="155"/>
      <c r="BC35" s="137"/>
      <c r="BD35" s="155"/>
      <c r="BE35" s="140"/>
      <c r="BF35" s="155"/>
      <c r="BG35" s="137"/>
      <c r="BH35" s="155"/>
      <c r="BI35" s="140"/>
      <c r="BJ35" s="155"/>
      <c r="BK35" s="137"/>
    </row>
    <row r="36" spans="1:63" ht="42" customHeight="1">
      <c r="A36" s="117"/>
      <c r="B36" s="114"/>
      <c r="C36" s="135"/>
      <c r="D36" s="99"/>
      <c r="E36" s="103"/>
      <c r="F36" s="103"/>
      <c r="G36" s="101"/>
      <c r="H36" s="121"/>
      <c r="I36" s="173"/>
      <c r="J36" s="173"/>
      <c r="K36" s="173"/>
      <c r="L36" s="173"/>
      <c r="M36" s="92"/>
      <c r="N36" s="92"/>
      <c r="O36" s="140"/>
      <c r="P36" s="140"/>
      <c r="Q36" s="140">
        <v>0</v>
      </c>
      <c r="R36" s="140">
        <v>0</v>
      </c>
      <c r="S36" s="140"/>
      <c r="T36" s="140"/>
      <c r="U36" s="140">
        <v>0</v>
      </c>
      <c r="V36" s="140">
        <v>0</v>
      </c>
      <c r="W36" s="140"/>
      <c r="X36" s="140"/>
      <c r="Y36" s="140">
        <v>0</v>
      </c>
      <c r="Z36" s="140">
        <v>0</v>
      </c>
      <c r="AA36" s="140"/>
      <c r="AB36" s="140"/>
      <c r="AC36" s="140">
        <v>0</v>
      </c>
      <c r="AD36" s="140">
        <v>0</v>
      </c>
      <c r="AE36" s="140"/>
      <c r="AF36" s="140"/>
      <c r="AG36" s="140">
        <v>0</v>
      </c>
      <c r="AH36" s="140">
        <v>0</v>
      </c>
      <c r="AI36" s="140"/>
      <c r="AJ36" s="140"/>
      <c r="AK36" s="140">
        <v>0</v>
      </c>
      <c r="AL36" s="140">
        <v>0</v>
      </c>
      <c r="AM36" s="182"/>
      <c r="AN36" s="140"/>
      <c r="AO36" s="140"/>
      <c r="AP36" s="140"/>
      <c r="AQ36" s="146"/>
      <c r="AR36" s="140"/>
      <c r="AS36" s="140"/>
      <c r="AT36" s="140"/>
      <c r="AU36" s="146"/>
      <c r="AV36" s="140"/>
      <c r="AW36" s="140"/>
      <c r="AX36" s="140"/>
      <c r="AY36" s="146"/>
      <c r="AZ36" s="140"/>
      <c r="BA36" s="140"/>
      <c r="BB36" s="155"/>
      <c r="BC36" s="137"/>
      <c r="BD36" s="155"/>
      <c r="BE36" s="140"/>
      <c r="BF36" s="155"/>
      <c r="BG36" s="137"/>
      <c r="BH36" s="155"/>
      <c r="BI36" s="140"/>
      <c r="BJ36" s="155"/>
      <c r="BK36" s="137"/>
    </row>
    <row r="37" spans="1:63" ht="67.5" customHeight="1">
      <c r="A37" s="117"/>
      <c r="B37" s="114"/>
      <c r="C37" s="135"/>
      <c r="D37" s="99"/>
      <c r="E37" s="103"/>
      <c r="F37" s="103"/>
      <c r="G37" s="101"/>
      <c r="H37" s="121"/>
      <c r="I37" s="173"/>
      <c r="J37" s="173"/>
      <c r="K37" s="173"/>
      <c r="L37" s="173"/>
      <c r="M37" s="92"/>
      <c r="N37" s="92"/>
      <c r="O37" s="140"/>
      <c r="P37" s="140"/>
      <c r="Q37" s="140">
        <v>0</v>
      </c>
      <c r="R37" s="140">
        <v>0</v>
      </c>
      <c r="S37" s="140"/>
      <c r="T37" s="140"/>
      <c r="U37" s="140">
        <v>0</v>
      </c>
      <c r="V37" s="140">
        <v>0</v>
      </c>
      <c r="W37" s="140"/>
      <c r="X37" s="140"/>
      <c r="Y37" s="140">
        <v>0</v>
      </c>
      <c r="Z37" s="140">
        <v>0</v>
      </c>
      <c r="AA37" s="140"/>
      <c r="AB37" s="140"/>
      <c r="AC37" s="140">
        <v>0</v>
      </c>
      <c r="AD37" s="140">
        <v>0</v>
      </c>
      <c r="AE37" s="140"/>
      <c r="AF37" s="140"/>
      <c r="AG37" s="140">
        <v>0</v>
      </c>
      <c r="AH37" s="140">
        <v>0</v>
      </c>
      <c r="AI37" s="140"/>
      <c r="AJ37" s="140"/>
      <c r="AK37" s="140">
        <v>0</v>
      </c>
      <c r="AL37" s="140">
        <v>0</v>
      </c>
      <c r="AM37" s="183"/>
      <c r="AN37" s="140"/>
      <c r="AO37" s="140"/>
      <c r="AP37" s="140"/>
      <c r="AQ37" s="146"/>
      <c r="AR37" s="140"/>
      <c r="AS37" s="140"/>
      <c r="AT37" s="140"/>
      <c r="AU37" s="146"/>
      <c r="AV37" s="140"/>
      <c r="AW37" s="140"/>
      <c r="AX37" s="140"/>
      <c r="AY37" s="146"/>
      <c r="AZ37" s="140"/>
      <c r="BA37" s="140"/>
      <c r="BB37" s="155"/>
      <c r="BC37" s="138"/>
      <c r="BD37" s="155"/>
      <c r="BE37" s="140"/>
      <c r="BF37" s="155"/>
      <c r="BG37" s="138"/>
      <c r="BH37" s="155"/>
      <c r="BI37" s="140"/>
      <c r="BJ37" s="155"/>
      <c r="BK37" s="138"/>
    </row>
    <row r="38" spans="1:63" ht="55.5" hidden="1" customHeight="1">
      <c r="A38" s="117"/>
      <c r="B38" s="114"/>
      <c r="C38" s="135"/>
      <c r="D38" s="99"/>
      <c r="E38" s="103"/>
      <c r="F38" s="103"/>
      <c r="G38" s="101"/>
      <c r="H38" s="121"/>
      <c r="I38" s="173"/>
      <c r="J38" s="173"/>
      <c r="K38" s="173"/>
      <c r="L38" s="173"/>
      <c r="M38" s="92"/>
      <c r="N38" s="92"/>
      <c r="O38" s="140"/>
      <c r="P38" s="140"/>
      <c r="Q38" s="140">
        <v>0</v>
      </c>
      <c r="R38" s="140">
        <v>0</v>
      </c>
      <c r="S38" s="140"/>
      <c r="T38" s="140"/>
      <c r="U38" s="140">
        <v>0</v>
      </c>
      <c r="V38" s="140">
        <v>0</v>
      </c>
      <c r="W38" s="140"/>
      <c r="X38" s="140"/>
      <c r="Y38" s="140">
        <v>0</v>
      </c>
      <c r="Z38" s="140">
        <v>0</v>
      </c>
      <c r="AA38" s="140"/>
      <c r="AB38" s="140"/>
      <c r="AC38" s="140">
        <v>0</v>
      </c>
      <c r="AD38" s="140">
        <v>0</v>
      </c>
      <c r="AE38" s="140"/>
      <c r="AF38" s="140"/>
      <c r="AG38" s="140">
        <v>0</v>
      </c>
      <c r="AH38" s="140">
        <v>0</v>
      </c>
      <c r="AI38" s="140"/>
      <c r="AJ38" s="140"/>
      <c r="AK38" s="140">
        <v>0</v>
      </c>
      <c r="AL38" s="140">
        <v>0</v>
      </c>
      <c r="AM38" s="40"/>
      <c r="AN38" s="140"/>
      <c r="AO38" s="140"/>
      <c r="AP38" s="140"/>
      <c r="AQ38" s="146"/>
      <c r="AR38" s="140"/>
      <c r="AS38" s="140"/>
      <c r="AT38" s="140"/>
      <c r="AU38" s="146"/>
      <c r="AV38" s="140"/>
      <c r="AW38" s="140"/>
      <c r="AX38" s="140"/>
      <c r="AY38" s="146"/>
      <c r="AZ38" s="38"/>
      <c r="BA38" s="140"/>
      <c r="BB38" s="155"/>
      <c r="BC38" s="136"/>
      <c r="BD38" s="155"/>
      <c r="BE38" s="140"/>
      <c r="BF38" s="155"/>
      <c r="BG38" s="136"/>
      <c r="BH38" s="155"/>
      <c r="BI38" s="140"/>
      <c r="BJ38" s="155"/>
      <c r="BK38" s="136"/>
    </row>
    <row r="39" spans="1:63" ht="198.75" hidden="1" customHeight="1">
      <c r="A39" s="132"/>
      <c r="B39" s="115"/>
      <c r="C39" s="180"/>
      <c r="D39" s="170"/>
      <c r="E39" s="126"/>
      <c r="F39" s="126"/>
      <c r="G39" s="171"/>
      <c r="H39" s="122"/>
      <c r="I39" s="174"/>
      <c r="J39" s="174"/>
      <c r="K39" s="174"/>
      <c r="L39" s="174"/>
      <c r="M39" s="153"/>
      <c r="N39" s="153"/>
      <c r="O39" s="157"/>
      <c r="P39" s="157"/>
      <c r="Q39" s="157">
        <v>0</v>
      </c>
      <c r="R39" s="157">
        <v>0</v>
      </c>
      <c r="S39" s="157"/>
      <c r="T39" s="157"/>
      <c r="U39" s="157">
        <v>0</v>
      </c>
      <c r="V39" s="157">
        <v>0</v>
      </c>
      <c r="W39" s="157"/>
      <c r="X39" s="157"/>
      <c r="Y39" s="157">
        <v>0</v>
      </c>
      <c r="Z39" s="157">
        <v>0</v>
      </c>
      <c r="AA39" s="157"/>
      <c r="AB39" s="157"/>
      <c r="AC39" s="157">
        <v>0</v>
      </c>
      <c r="AD39" s="157">
        <v>0</v>
      </c>
      <c r="AE39" s="157"/>
      <c r="AF39" s="157"/>
      <c r="AG39" s="157">
        <v>0</v>
      </c>
      <c r="AH39" s="157">
        <v>0</v>
      </c>
      <c r="AI39" s="157"/>
      <c r="AJ39" s="157"/>
      <c r="AK39" s="157">
        <v>0</v>
      </c>
      <c r="AL39" s="157">
        <v>0</v>
      </c>
      <c r="AM39" s="40"/>
      <c r="AN39" s="157"/>
      <c r="AO39" s="157"/>
      <c r="AP39" s="157"/>
      <c r="AQ39" s="158"/>
      <c r="AR39" s="157"/>
      <c r="AS39" s="157"/>
      <c r="AT39" s="157"/>
      <c r="AU39" s="158"/>
      <c r="AV39" s="157"/>
      <c r="AW39" s="157"/>
      <c r="AX39" s="157"/>
      <c r="AY39" s="158"/>
      <c r="AZ39" s="39"/>
      <c r="BA39" s="157"/>
      <c r="BB39" s="156"/>
      <c r="BC39" s="138"/>
      <c r="BD39" s="156"/>
      <c r="BE39" s="157"/>
      <c r="BF39" s="156"/>
      <c r="BG39" s="138"/>
      <c r="BH39" s="156"/>
      <c r="BI39" s="157"/>
      <c r="BJ39" s="156"/>
      <c r="BK39" s="138"/>
    </row>
    <row r="40" spans="1:63" ht="220.5" customHeight="1">
      <c r="A40" s="167">
        <v>6</v>
      </c>
      <c r="B40" s="116" t="s">
        <v>32</v>
      </c>
      <c r="C40" s="98">
        <v>2237374</v>
      </c>
      <c r="D40" s="100">
        <v>733377</v>
      </c>
      <c r="E40" s="102"/>
      <c r="F40" s="102">
        <v>0</v>
      </c>
      <c r="G40" s="102">
        <f>F40-D40</f>
        <v>-733377</v>
      </c>
      <c r="H40" s="120" t="s">
        <v>51</v>
      </c>
      <c r="I40" s="172" t="s">
        <v>17</v>
      </c>
      <c r="J40" s="172" t="s">
        <v>17</v>
      </c>
      <c r="K40" s="172" t="s">
        <v>19</v>
      </c>
      <c r="L40" s="172" t="s">
        <v>19</v>
      </c>
      <c r="M40" s="91" t="s">
        <v>26</v>
      </c>
      <c r="N40" s="95">
        <v>0</v>
      </c>
      <c r="O40" s="139" t="s">
        <v>35</v>
      </c>
      <c r="P40" s="139">
        <v>0</v>
      </c>
      <c r="Q40" s="139">
        <v>0</v>
      </c>
      <c r="R40" s="139">
        <v>0</v>
      </c>
      <c r="S40" s="139"/>
      <c r="T40" s="139">
        <v>0</v>
      </c>
      <c r="U40" s="139">
        <v>0</v>
      </c>
      <c r="V40" s="139">
        <v>0</v>
      </c>
      <c r="W40" s="139"/>
      <c r="X40" s="139">
        <v>0</v>
      </c>
      <c r="Y40" s="139">
        <v>0</v>
      </c>
      <c r="Z40" s="139">
        <v>0</v>
      </c>
      <c r="AA40" s="139"/>
      <c r="AB40" s="139">
        <v>0</v>
      </c>
      <c r="AC40" s="139">
        <v>0</v>
      </c>
      <c r="AD40" s="139">
        <v>0</v>
      </c>
      <c r="AE40" s="139"/>
      <c r="AF40" s="139">
        <v>0</v>
      </c>
      <c r="AG40" s="139">
        <v>0</v>
      </c>
      <c r="AH40" s="139">
        <v>0</v>
      </c>
      <c r="AI40" s="139"/>
      <c r="AJ40" s="139">
        <v>0</v>
      </c>
      <c r="AK40" s="139">
        <v>0</v>
      </c>
      <c r="AL40" s="139">
        <v>0</v>
      </c>
      <c r="AM40" s="181"/>
      <c r="AN40" s="139">
        <v>30</v>
      </c>
      <c r="AO40" s="139"/>
      <c r="AP40" s="139"/>
      <c r="AQ40" s="145"/>
      <c r="AR40" s="139">
        <v>24.48</v>
      </c>
      <c r="AS40" s="139"/>
      <c r="AT40" s="139"/>
      <c r="AU40" s="145"/>
      <c r="AV40" s="139">
        <v>22.9</v>
      </c>
      <c r="AW40" s="139"/>
      <c r="AX40" s="139"/>
      <c r="AY40" s="145"/>
      <c r="AZ40" s="139">
        <v>22.62</v>
      </c>
      <c r="BA40" s="139"/>
      <c r="BB40" s="154"/>
      <c r="BC40" s="136"/>
      <c r="BD40" s="154"/>
      <c r="BE40" s="139"/>
      <c r="BF40" s="154"/>
      <c r="BG40" s="136"/>
      <c r="BH40" s="154"/>
      <c r="BI40" s="139"/>
      <c r="BJ40" s="154"/>
      <c r="BK40" s="136"/>
    </row>
    <row r="41" spans="1:63" ht="31.5" customHeight="1">
      <c r="A41" s="168"/>
      <c r="B41" s="117"/>
      <c r="C41" s="99"/>
      <c r="D41" s="101"/>
      <c r="E41" s="103"/>
      <c r="F41" s="103"/>
      <c r="G41" s="103"/>
      <c r="H41" s="121"/>
      <c r="I41" s="173"/>
      <c r="J41" s="173"/>
      <c r="K41" s="173"/>
      <c r="L41" s="173"/>
      <c r="M41" s="92"/>
      <c r="N41" s="90"/>
      <c r="O41" s="140"/>
      <c r="P41" s="140">
        <v>0</v>
      </c>
      <c r="Q41" s="140">
        <v>0</v>
      </c>
      <c r="R41" s="140">
        <v>0</v>
      </c>
      <c r="S41" s="140"/>
      <c r="T41" s="140">
        <v>0</v>
      </c>
      <c r="U41" s="140">
        <v>0</v>
      </c>
      <c r="V41" s="140">
        <v>0</v>
      </c>
      <c r="W41" s="140"/>
      <c r="X41" s="140">
        <v>0</v>
      </c>
      <c r="Y41" s="140">
        <v>0</v>
      </c>
      <c r="Z41" s="140">
        <v>0</v>
      </c>
      <c r="AA41" s="140"/>
      <c r="AB41" s="140">
        <v>0</v>
      </c>
      <c r="AC41" s="140">
        <v>0</v>
      </c>
      <c r="AD41" s="140">
        <v>0</v>
      </c>
      <c r="AE41" s="140"/>
      <c r="AF41" s="140">
        <v>0</v>
      </c>
      <c r="AG41" s="140">
        <v>0</v>
      </c>
      <c r="AH41" s="140">
        <v>0</v>
      </c>
      <c r="AI41" s="140"/>
      <c r="AJ41" s="140">
        <v>0</v>
      </c>
      <c r="AK41" s="140">
        <v>0</v>
      </c>
      <c r="AL41" s="140">
        <v>0</v>
      </c>
      <c r="AM41" s="183"/>
      <c r="AN41" s="140">
        <v>0</v>
      </c>
      <c r="AO41" s="140"/>
      <c r="AP41" s="140"/>
      <c r="AQ41" s="146"/>
      <c r="AR41" s="140">
        <v>0</v>
      </c>
      <c r="AS41" s="140"/>
      <c r="AT41" s="140"/>
      <c r="AU41" s="146"/>
      <c r="AV41" s="140">
        <v>0</v>
      </c>
      <c r="AW41" s="140"/>
      <c r="AX41" s="140"/>
      <c r="AY41" s="146"/>
      <c r="AZ41" s="140"/>
      <c r="BA41" s="140"/>
      <c r="BB41" s="155"/>
      <c r="BC41" s="137"/>
      <c r="BD41" s="155"/>
      <c r="BE41" s="140"/>
      <c r="BF41" s="155"/>
      <c r="BG41" s="137"/>
      <c r="BH41" s="155"/>
      <c r="BI41" s="140"/>
      <c r="BJ41" s="155"/>
      <c r="BK41" s="137"/>
    </row>
    <row r="42" spans="1:63" ht="36.75" hidden="1" customHeight="1">
      <c r="A42" s="168"/>
      <c r="B42" s="117"/>
      <c r="C42" s="99"/>
      <c r="D42" s="101"/>
      <c r="E42" s="103"/>
      <c r="F42" s="103"/>
      <c r="G42" s="103"/>
      <c r="H42" s="121"/>
      <c r="I42" s="173"/>
      <c r="J42" s="173"/>
      <c r="K42" s="173"/>
      <c r="L42" s="173"/>
      <c r="M42" s="92"/>
      <c r="N42" s="90"/>
      <c r="O42" s="140"/>
      <c r="P42" s="140">
        <v>0</v>
      </c>
      <c r="Q42" s="140">
        <v>0</v>
      </c>
      <c r="R42" s="140">
        <v>0</v>
      </c>
      <c r="S42" s="140"/>
      <c r="T42" s="140">
        <v>0</v>
      </c>
      <c r="U42" s="140">
        <v>0</v>
      </c>
      <c r="V42" s="140">
        <v>0</v>
      </c>
      <c r="W42" s="140"/>
      <c r="X42" s="140">
        <v>0</v>
      </c>
      <c r="Y42" s="140">
        <v>0</v>
      </c>
      <c r="Z42" s="140">
        <v>0</v>
      </c>
      <c r="AA42" s="140"/>
      <c r="AB42" s="140">
        <v>0</v>
      </c>
      <c r="AC42" s="140">
        <v>0</v>
      </c>
      <c r="AD42" s="140">
        <v>0</v>
      </c>
      <c r="AE42" s="140"/>
      <c r="AF42" s="140">
        <v>0</v>
      </c>
      <c r="AG42" s="140">
        <v>0</v>
      </c>
      <c r="AH42" s="140">
        <v>0</v>
      </c>
      <c r="AI42" s="140"/>
      <c r="AJ42" s="140">
        <v>0</v>
      </c>
      <c r="AK42" s="140">
        <v>0</v>
      </c>
      <c r="AL42" s="140">
        <v>0</v>
      </c>
      <c r="AM42" s="40"/>
      <c r="AN42" s="140">
        <v>0</v>
      </c>
      <c r="AO42" s="140"/>
      <c r="AP42" s="140"/>
      <c r="AQ42" s="146"/>
      <c r="AR42" s="140">
        <v>0</v>
      </c>
      <c r="AS42" s="140"/>
      <c r="AT42" s="140"/>
      <c r="AU42" s="146"/>
      <c r="AV42" s="140">
        <v>0</v>
      </c>
      <c r="AW42" s="140"/>
      <c r="AX42" s="140"/>
      <c r="AY42" s="146"/>
      <c r="AZ42" s="38">
        <v>0</v>
      </c>
      <c r="BA42" s="140"/>
      <c r="BB42" s="155"/>
      <c r="BC42" s="137"/>
      <c r="BD42" s="155"/>
      <c r="BE42" s="140"/>
      <c r="BF42" s="155"/>
      <c r="BG42" s="137"/>
      <c r="BH42" s="155"/>
      <c r="BI42" s="140"/>
      <c r="BJ42" s="155"/>
      <c r="BK42" s="137"/>
    </row>
    <row r="43" spans="1:63" ht="198.75" hidden="1" customHeight="1">
      <c r="A43" s="168"/>
      <c r="B43" s="117"/>
      <c r="C43" s="99"/>
      <c r="D43" s="101"/>
      <c r="E43" s="103"/>
      <c r="F43" s="103"/>
      <c r="G43" s="103"/>
      <c r="H43" s="121"/>
      <c r="I43" s="173"/>
      <c r="J43" s="173"/>
      <c r="K43" s="173"/>
      <c r="L43" s="173"/>
      <c r="M43" s="92"/>
      <c r="N43" s="90"/>
      <c r="O43" s="140"/>
      <c r="P43" s="140">
        <v>0</v>
      </c>
      <c r="Q43" s="140">
        <v>0</v>
      </c>
      <c r="R43" s="140">
        <v>0</v>
      </c>
      <c r="S43" s="140"/>
      <c r="T43" s="140">
        <v>0</v>
      </c>
      <c r="U43" s="140">
        <v>0</v>
      </c>
      <c r="V43" s="140">
        <v>0</v>
      </c>
      <c r="W43" s="140"/>
      <c r="X43" s="140">
        <v>0</v>
      </c>
      <c r="Y43" s="140">
        <v>0</v>
      </c>
      <c r="Z43" s="140">
        <v>0</v>
      </c>
      <c r="AA43" s="140"/>
      <c r="AB43" s="140">
        <v>0</v>
      </c>
      <c r="AC43" s="140">
        <v>0</v>
      </c>
      <c r="AD43" s="140">
        <v>0</v>
      </c>
      <c r="AE43" s="140"/>
      <c r="AF43" s="140">
        <v>0</v>
      </c>
      <c r="AG43" s="140">
        <v>0</v>
      </c>
      <c r="AH43" s="140">
        <v>0</v>
      </c>
      <c r="AI43" s="140"/>
      <c r="AJ43" s="140">
        <v>0</v>
      </c>
      <c r="AK43" s="140">
        <v>0</v>
      </c>
      <c r="AL43" s="140">
        <v>0</v>
      </c>
      <c r="AM43" s="40"/>
      <c r="AN43" s="140">
        <v>0</v>
      </c>
      <c r="AO43" s="140"/>
      <c r="AP43" s="140"/>
      <c r="AQ43" s="146"/>
      <c r="AR43" s="140">
        <v>0</v>
      </c>
      <c r="AS43" s="140"/>
      <c r="AT43" s="140"/>
      <c r="AU43" s="146"/>
      <c r="AV43" s="140">
        <v>0</v>
      </c>
      <c r="AW43" s="140"/>
      <c r="AX43" s="140"/>
      <c r="AY43" s="146"/>
      <c r="AZ43" s="38">
        <v>0</v>
      </c>
      <c r="BA43" s="140"/>
      <c r="BB43" s="155"/>
      <c r="BC43" s="138"/>
      <c r="BD43" s="155"/>
      <c r="BE43" s="140"/>
      <c r="BF43" s="155"/>
      <c r="BG43" s="138"/>
      <c r="BH43" s="155"/>
      <c r="BI43" s="140"/>
      <c r="BJ43" s="155"/>
      <c r="BK43" s="138"/>
    </row>
    <row r="44" spans="1:63" ht="188.25" hidden="1" customHeight="1">
      <c r="A44" s="168"/>
      <c r="B44" s="117"/>
      <c r="C44" s="99"/>
      <c r="D44" s="101"/>
      <c r="E44" s="103"/>
      <c r="F44" s="103"/>
      <c r="G44" s="103"/>
      <c r="H44" s="121"/>
      <c r="I44" s="173"/>
      <c r="J44" s="173"/>
      <c r="K44" s="173"/>
      <c r="L44" s="173"/>
      <c r="M44" s="92"/>
      <c r="N44" s="90"/>
      <c r="O44" s="140"/>
      <c r="P44" s="140">
        <v>0</v>
      </c>
      <c r="Q44" s="140">
        <v>0</v>
      </c>
      <c r="R44" s="140">
        <v>0</v>
      </c>
      <c r="S44" s="140"/>
      <c r="T44" s="140">
        <v>0</v>
      </c>
      <c r="U44" s="140">
        <v>0</v>
      </c>
      <c r="V44" s="140">
        <v>0</v>
      </c>
      <c r="W44" s="140"/>
      <c r="X44" s="140">
        <v>0</v>
      </c>
      <c r="Y44" s="140">
        <v>0</v>
      </c>
      <c r="Z44" s="140">
        <v>0</v>
      </c>
      <c r="AA44" s="140"/>
      <c r="AB44" s="140">
        <v>0</v>
      </c>
      <c r="AC44" s="140">
        <v>0</v>
      </c>
      <c r="AD44" s="140">
        <v>0</v>
      </c>
      <c r="AE44" s="140"/>
      <c r="AF44" s="140">
        <v>0</v>
      </c>
      <c r="AG44" s="140">
        <v>0</v>
      </c>
      <c r="AH44" s="140">
        <v>0</v>
      </c>
      <c r="AI44" s="140"/>
      <c r="AJ44" s="140">
        <v>0</v>
      </c>
      <c r="AK44" s="140">
        <v>0</v>
      </c>
      <c r="AL44" s="140">
        <v>0</v>
      </c>
      <c r="AM44" s="40"/>
      <c r="AN44" s="140">
        <v>0</v>
      </c>
      <c r="AO44" s="140"/>
      <c r="AP44" s="140"/>
      <c r="AQ44" s="146"/>
      <c r="AR44" s="140">
        <v>0</v>
      </c>
      <c r="AS44" s="140"/>
      <c r="AT44" s="140"/>
      <c r="AU44" s="146"/>
      <c r="AV44" s="140">
        <v>0</v>
      </c>
      <c r="AW44" s="140"/>
      <c r="AX44" s="140"/>
      <c r="AY44" s="146"/>
      <c r="AZ44" s="38">
        <v>0</v>
      </c>
      <c r="BA44" s="140"/>
      <c r="BB44" s="155"/>
      <c r="BC44" s="136"/>
      <c r="BD44" s="155"/>
      <c r="BE44" s="140"/>
      <c r="BF44" s="155"/>
      <c r="BG44" s="136"/>
      <c r="BH44" s="155"/>
      <c r="BI44" s="140"/>
      <c r="BJ44" s="155"/>
      <c r="BK44" s="136"/>
    </row>
    <row r="45" spans="1:63" ht="232.5" hidden="1" customHeight="1">
      <c r="A45" s="169"/>
      <c r="B45" s="132"/>
      <c r="C45" s="170"/>
      <c r="D45" s="171"/>
      <c r="E45" s="126"/>
      <c r="F45" s="126"/>
      <c r="G45" s="126"/>
      <c r="H45" s="122"/>
      <c r="I45" s="174"/>
      <c r="J45" s="174"/>
      <c r="K45" s="174"/>
      <c r="L45" s="174"/>
      <c r="M45" s="153"/>
      <c r="N45" s="112"/>
      <c r="O45" s="157"/>
      <c r="P45" s="157">
        <v>0</v>
      </c>
      <c r="Q45" s="157">
        <v>0</v>
      </c>
      <c r="R45" s="157">
        <v>0</v>
      </c>
      <c r="S45" s="157"/>
      <c r="T45" s="157">
        <v>0</v>
      </c>
      <c r="U45" s="157">
        <v>0</v>
      </c>
      <c r="V45" s="157">
        <v>0</v>
      </c>
      <c r="W45" s="157"/>
      <c r="X45" s="157">
        <v>0</v>
      </c>
      <c r="Y45" s="157">
        <v>0</v>
      </c>
      <c r="Z45" s="157">
        <v>0</v>
      </c>
      <c r="AA45" s="157"/>
      <c r="AB45" s="157">
        <v>0</v>
      </c>
      <c r="AC45" s="157">
        <v>0</v>
      </c>
      <c r="AD45" s="157">
        <v>0</v>
      </c>
      <c r="AE45" s="157"/>
      <c r="AF45" s="157">
        <v>0</v>
      </c>
      <c r="AG45" s="157">
        <v>0</v>
      </c>
      <c r="AH45" s="157">
        <v>0</v>
      </c>
      <c r="AI45" s="157"/>
      <c r="AJ45" s="157">
        <v>0</v>
      </c>
      <c r="AK45" s="157">
        <v>0</v>
      </c>
      <c r="AL45" s="157">
        <v>0</v>
      </c>
      <c r="AM45" s="40"/>
      <c r="AN45" s="157">
        <v>0</v>
      </c>
      <c r="AO45" s="157"/>
      <c r="AP45" s="157"/>
      <c r="AQ45" s="158"/>
      <c r="AR45" s="157">
        <v>0</v>
      </c>
      <c r="AS45" s="157"/>
      <c r="AT45" s="157"/>
      <c r="AU45" s="158"/>
      <c r="AV45" s="157">
        <v>0</v>
      </c>
      <c r="AW45" s="157"/>
      <c r="AX45" s="157"/>
      <c r="AY45" s="158"/>
      <c r="AZ45" s="39">
        <v>0</v>
      </c>
      <c r="BA45" s="157"/>
      <c r="BB45" s="156"/>
      <c r="BC45" s="138"/>
      <c r="BD45" s="156"/>
      <c r="BE45" s="157"/>
      <c r="BF45" s="156"/>
      <c r="BG45" s="138"/>
      <c r="BH45" s="156"/>
      <c r="BI45" s="157"/>
      <c r="BJ45" s="156"/>
      <c r="BK45" s="138"/>
    </row>
    <row r="46" spans="1:63" ht="199.5" customHeight="1">
      <c r="A46" s="70">
        <v>7</v>
      </c>
      <c r="B46" s="81" t="s">
        <v>33</v>
      </c>
      <c r="C46" s="71">
        <v>2052246</v>
      </c>
      <c r="D46" s="66">
        <v>672695</v>
      </c>
      <c r="E46" s="68"/>
      <c r="F46" s="67">
        <v>0</v>
      </c>
      <c r="G46" s="67">
        <f>F46-D46-0.2</f>
        <v>-672695.2</v>
      </c>
      <c r="H46" s="69" t="s">
        <v>61</v>
      </c>
      <c r="I46" s="74" t="s">
        <v>17</v>
      </c>
      <c r="J46" s="74" t="s">
        <v>17</v>
      </c>
      <c r="K46" s="74" t="s">
        <v>19</v>
      </c>
      <c r="L46" s="74" t="s">
        <v>19</v>
      </c>
      <c r="M46" s="64" t="s">
        <v>26</v>
      </c>
      <c r="N46" s="64">
        <v>0</v>
      </c>
      <c r="O46" s="73" t="s">
        <v>35</v>
      </c>
      <c r="P46" s="75">
        <v>0</v>
      </c>
      <c r="Q46" s="75">
        <v>0</v>
      </c>
      <c r="R46" s="75">
        <v>0</v>
      </c>
      <c r="S46" s="75"/>
      <c r="T46" s="75">
        <v>0</v>
      </c>
      <c r="U46" s="75">
        <v>0</v>
      </c>
      <c r="V46" s="75">
        <v>0</v>
      </c>
      <c r="W46" s="75"/>
      <c r="X46" s="75">
        <v>0</v>
      </c>
      <c r="Y46" s="75">
        <v>0</v>
      </c>
      <c r="Z46" s="75">
        <v>0</v>
      </c>
      <c r="AA46" s="75"/>
      <c r="AB46" s="85">
        <v>0.3</v>
      </c>
      <c r="AC46" s="75">
        <v>0</v>
      </c>
      <c r="AD46" s="85">
        <v>0.3</v>
      </c>
      <c r="AE46" s="76" t="s">
        <v>52</v>
      </c>
      <c r="AF46" s="77">
        <v>0.27310000000000001</v>
      </c>
      <c r="AG46" s="75">
        <v>0</v>
      </c>
      <c r="AH46" s="77">
        <v>0.27310000000000001</v>
      </c>
      <c r="AI46" s="76" t="s">
        <v>52</v>
      </c>
      <c r="AJ46" s="77">
        <v>0.21029999999999999</v>
      </c>
      <c r="AK46" s="75">
        <v>0</v>
      </c>
      <c r="AL46" s="77">
        <v>0.21029999999999999</v>
      </c>
      <c r="AM46" s="76" t="s">
        <v>62</v>
      </c>
      <c r="AN46" s="77">
        <v>0.2165</v>
      </c>
      <c r="AO46" s="75"/>
      <c r="AP46" s="75"/>
      <c r="AQ46" s="75"/>
      <c r="AR46" s="77">
        <v>0.27310000000000001</v>
      </c>
      <c r="AS46" s="75"/>
      <c r="AT46" s="75"/>
      <c r="AU46" s="76"/>
      <c r="AV46" s="77">
        <v>0.21029999999999999</v>
      </c>
      <c r="AW46" s="75"/>
      <c r="AX46" s="75"/>
      <c r="AY46" s="76"/>
      <c r="AZ46" s="77">
        <v>0.21659999999999999</v>
      </c>
      <c r="BA46" s="75"/>
      <c r="BB46" s="77"/>
      <c r="BC46" s="65"/>
      <c r="BD46" s="77"/>
      <c r="BE46" s="75"/>
      <c r="BF46" s="77"/>
      <c r="BG46" s="65"/>
      <c r="BH46" s="77"/>
      <c r="BI46" s="75"/>
      <c r="BJ46" s="77"/>
      <c r="BK46" s="65"/>
    </row>
    <row r="47" spans="1:63" s="47" customFormat="1" ht="102.75" customHeight="1">
      <c r="A47" s="88">
        <v>8</v>
      </c>
      <c r="B47" s="41" t="s">
        <v>64</v>
      </c>
      <c r="C47" s="61">
        <f>C48+C49</f>
        <v>156608817.80000001</v>
      </c>
      <c r="D47" s="43">
        <v>19999898</v>
      </c>
      <c r="E47" s="43"/>
      <c r="F47" s="43">
        <f t="shared" ref="F47:G47" si="0">F48+F49</f>
        <v>7957396.3532999996</v>
      </c>
      <c r="G47" s="43">
        <f>G48+G49</f>
        <v>-12042501.946700001</v>
      </c>
      <c r="H47" s="44"/>
      <c r="I47" s="45"/>
      <c r="J47" s="45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</row>
    <row r="48" spans="1:63" s="47" customFormat="1" ht="194.25" customHeight="1">
      <c r="A48" s="89"/>
      <c r="B48" s="48" t="s">
        <v>78</v>
      </c>
      <c r="C48" s="49">
        <v>99849594.299999997</v>
      </c>
      <c r="D48" s="50">
        <v>14774887.300000001</v>
      </c>
      <c r="E48" s="51"/>
      <c r="F48" s="51">
        <v>7957396.3532999996</v>
      </c>
      <c r="G48" s="49">
        <f>F48-D48</f>
        <v>-6817490.9467000011</v>
      </c>
      <c r="H48" s="52" t="s">
        <v>65</v>
      </c>
      <c r="I48" s="52" t="s">
        <v>66</v>
      </c>
      <c r="J48" s="52" t="s">
        <v>67</v>
      </c>
      <c r="K48" s="79" t="s">
        <v>19</v>
      </c>
      <c r="L48" s="72"/>
      <c r="M48" s="86" t="s">
        <v>76</v>
      </c>
      <c r="N48" s="86"/>
      <c r="O48" s="45" t="s">
        <v>70</v>
      </c>
      <c r="P48" s="53">
        <v>0.03</v>
      </c>
      <c r="Q48" s="53">
        <v>0</v>
      </c>
      <c r="R48" s="54">
        <f>Q48-P48</f>
        <v>-0.03</v>
      </c>
      <c r="S48" s="45" t="s">
        <v>72</v>
      </c>
      <c r="T48" s="55">
        <v>0.04</v>
      </c>
      <c r="U48" s="55">
        <v>0</v>
      </c>
      <c r="V48" s="54">
        <f>U48-T48</f>
        <v>-0.04</v>
      </c>
      <c r="W48" s="45" t="s">
        <v>72</v>
      </c>
      <c r="X48" s="55">
        <v>0.05</v>
      </c>
      <c r="Y48" s="55">
        <v>0</v>
      </c>
      <c r="Z48" s="54">
        <f>Y48-X48</f>
        <v>-0.05</v>
      </c>
      <c r="AA48" s="45" t="s">
        <v>72</v>
      </c>
      <c r="AB48" s="55">
        <v>7.0000000000000007E-2</v>
      </c>
      <c r="AC48" s="55">
        <v>9.0800000000000006E-2</v>
      </c>
      <c r="AD48" s="54">
        <f>AC48-AB48</f>
        <v>2.0799999999999999E-2</v>
      </c>
      <c r="AE48" s="56" t="s">
        <v>73</v>
      </c>
      <c r="AF48" s="55">
        <v>0.1</v>
      </c>
      <c r="AG48" s="55">
        <v>5.1900000000000002E-2</v>
      </c>
      <c r="AH48" s="54">
        <f>AG48-AF48</f>
        <v>-4.8100000000000004E-2</v>
      </c>
      <c r="AI48" s="56" t="s">
        <v>74</v>
      </c>
      <c r="AJ48" s="55">
        <v>0.12</v>
      </c>
      <c r="AK48" s="55">
        <v>5.0900000000000001E-2</v>
      </c>
      <c r="AL48" s="54">
        <f>AK48-AJ48</f>
        <v>-6.9099999999999995E-2</v>
      </c>
      <c r="AM48" s="57" t="s">
        <v>73</v>
      </c>
      <c r="AN48" s="55">
        <v>0.15</v>
      </c>
      <c r="AO48" s="55"/>
      <c r="AP48" s="54">
        <f>AO48-AN48</f>
        <v>-0.15</v>
      </c>
      <c r="AQ48" s="56"/>
      <c r="AR48" s="55">
        <v>0.18</v>
      </c>
      <c r="AS48" s="55"/>
      <c r="AT48" s="54">
        <f>AS48-AR48</f>
        <v>-0.18</v>
      </c>
      <c r="AU48" s="56"/>
      <c r="AV48" s="55">
        <v>0.11</v>
      </c>
      <c r="AW48" s="55"/>
      <c r="AX48" s="54">
        <f>AW48-AV48</f>
        <v>-0.11</v>
      </c>
      <c r="AY48" s="45"/>
      <c r="AZ48" s="58">
        <v>0.09</v>
      </c>
      <c r="BA48" s="58"/>
      <c r="BB48" s="54">
        <f>BA48-AZ48</f>
        <v>-0.09</v>
      </c>
      <c r="BC48" s="45"/>
      <c r="BD48" s="58">
        <v>0.04</v>
      </c>
      <c r="BE48" s="58"/>
      <c r="BF48" s="54">
        <f>BE48-BD48</f>
        <v>-0.04</v>
      </c>
      <c r="BG48" s="45"/>
      <c r="BH48" s="58">
        <v>0.02</v>
      </c>
      <c r="BI48" s="58"/>
      <c r="BJ48" s="54">
        <f>BI48-BH48</f>
        <v>-0.02</v>
      </c>
      <c r="BK48" s="59"/>
    </row>
    <row r="49" spans="1:63" s="47" customFormat="1" ht="144" customHeight="1">
      <c r="A49" s="62">
        <v>9</v>
      </c>
      <c r="B49" s="60" t="s">
        <v>79</v>
      </c>
      <c r="C49" s="49">
        <v>56759223.5</v>
      </c>
      <c r="D49" s="50">
        <v>5225011</v>
      </c>
      <c r="E49" s="61"/>
      <c r="F49" s="61"/>
      <c r="G49" s="43">
        <f>F49-D49</f>
        <v>-5225011</v>
      </c>
      <c r="H49" s="56" t="s">
        <v>77</v>
      </c>
      <c r="I49" s="45" t="s">
        <v>69</v>
      </c>
      <c r="J49" s="52" t="s">
        <v>68</v>
      </c>
      <c r="K49" s="79" t="s">
        <v>19</v>
      </c>
      <c r="L49" s="42"/>
      <c r="M49" s="87"/>
      <c r="N49" s="87"/>
      <c r="O49" s="45" t="s">
        <v>71</v>
      </c>
      <c r="P49" s="53">
        <v>0</v>
      </c>
      <c r="Q49" s="53">
        <v>0</v>
      </c>
      <c r="R49" s="42"/>
      <c r="S49" s="42"/>
      <c r="T49" s="53"/>
      <c r="U49" s="53"/>
      <c r="V49" s="42"/>
      <c r="W49" s="42"/>
      <c r="X49" s="53"/>
      <c r="Y49" s="53"/>
      <c r="Z49" s="42"/>
      <c r="AA49" s="42"/>
      <c r="AB49" s="53"/>
      <c r="AC49" s="53"/>
      <c r="AD49" s="42"/>
      <c r="AE49" s="42"/>
      <c r="AF49" s="53"/>
      <c r="AG49" s="53"/>
      <c r="AH49" s="42"/>
      <c r="AI49" s="42"/>
      <c r="AJ49" s="53"/>
      <c r="AK49" s="53"/>
      <c r="AL49" s="42"/>
      <c r="AM49" s="42"/>
      <c r="AN49" s="53"/>
      <c r="AO49" s="53"/>
      <c r="AP49" s="42"/>
      <c r="AQ49" s="42"/>
      <c r="AR49" s="53"/>
      <c r="AS49" s="53"/>
      <c r="AT49" s="42"/>
      <c r="AU49" s="42"/>
      <c r="AV49" s="53"/>
      <c r="AW49" s="53"/>
      <c r="AX49" s="42"/>
      <c r="AY49" s="42"/>
      <c r="AZ49" s="53"/>
      <c r="BA49" s="53"/>
      <c r="BB49" s="42"/>
      <c r="BC49" s="42"/>
      <c r="BD49" s="53"/>
      <c r="BE49" s="53"/>
      <c r="BF49" s="42"/>
      <c r="BG49" s="42"/>
      <c r="BH49" s="53"/>
      <c r="BI49" s="53"/>
      <c r="BJ49" s="42"/>
      <c r="BK49" s="42"/>
    </row>
    <row r="50" spans="1:63" s="10" customFormat="1" ht="36" customHeight="1">
      <c r="A50" s="96"/>
      <c r="B50" s="185" t="s">
        <v>75</v>
      </c>
      <c r="C50" s="18">
        <f>SUM(C12:C47)</f>
        <v>298766466.39999998</v>
      </c>
      <c r="D50" s="18">
        <f>D12+D17+D24+D30+D34+D40+D46+D47</f>
        <v>50449381</v>
      </c>
      <c r="E50" s="18">
        <f t="shared" ref="E50:G50" si="1">E12+E17+E24+E30+E34+E40+E46+E47</f>
        <v>10890745</v>
      </c>
      <c r="F50" s="63">
        <f t="shared" si="1"/>
        <v>20636257.853299998</v>
      </c>
      <c r="G50" s="18">
        <f>G12+G17+G24+G30+G34+G40+G46+G47</f>
        <v>-29813123.646700002</v>
      </c>
      <c r="H50" s="9"/>
      <c r="I50" s="8"/>
      <c r="J50" s="8"/>
      <c r="K50" s="8"/>
      <c r="L50" s="8"/>
      <c r="M50" s="8"/>
      <c r="N50" s="8"/>
      <c r="O50" s="7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</row>
    <row r="51" spans="1:63">
      <c r="A51" s="96"/>
    </row>
    <row r="52" spans="1:63">
      <c r="A52" s="96"/>
    </row>
    <row r="53" spans="1:63">
      <c r="A53" s="96"/>
    </row>
    <row r="54" spans="1:63">
      <c r="A54" s="96"/>
    </row>
    <row r="55" spans="1:63" ht="15.75">
      <c r="A55" s="23"/>
      <c r="D55" s="78">
        <f>D50-50449381</f>
        <v>0</v>
      </c>
    </row>
    <row r="56" spans="1:63">
      <c r="A56" s="19"/>
    </row>
    <row r="98" spans="1:12" ht="15.75">
      <c r="G98" s="21"/>
    </row>
    <row r="99" spans="1:12" ht="15.75">
      <c r="A99" s="20"/>
      <c r="B99" s="186"/>
      <c r="C99" s="21"/>
      <c r="D99" s="21"/>
      <c r="F99" s="12"/>
      <c r="G99" s="21"/>
      <c r="H99" s="13"/>
      <c r="I99" s="11"/>
      <c r="J99" s="11"/>
      <c r="K99" s="11"/>
      <c r="L99" s="11"/>
    </row>
    <row r="100" spans="1:12" ht="15.75">
      <c r="A100" s="20"/>
      <c r="B100" s="186"/>
      <c r="C100" s="21"/>
      <c r="D100" s="21"/>
      <c r="F100" s="12"/>
      <c r="H100" s="13"/>
      <c r="I100" s="11"/>
      <c r="J100" s="11"/>
      <c r="K100" s="11"/>
      <c r="L100" s="11"/>
    </row>
  </sheetData>
  <mergeCells count="449">
    <mergeCell ref="A4:C4"/>
    <mergeCell ref="D4:F4"/>
    <mergeCell ref="A6:C6"/>
    <mergeCell ref="D6:F6"/>
    <mergeCell ref="M48:M49"/>
    <mergeCell ref="N48:N49"/>
    <mergeCell ref="AM34:AM37"/>
    <mergeCell ref="AM40:AM41"/>
    <mergeCell ref="AH34:AH39"/>
    <mergeCell ref="AI34:AI39"/>
    <mergeCell ref="AJ34:AJ39"/>
    <mergeCell ref="AK34:AK39"/>
    <mergeCell ref="AL34:AL39"/>
    <mergeCell ref="AK40:AK45"/>
    <mergeCell ref="AL40:AL45"/>
    <mergeCell ref="AH40:AH45"/>
    <mergeCell ref="AI40:AI45"/>
    <mergeCell ref="AJ40:AJ45"/>
    <mergeCell ref="AB34:AB39"/>
    <mergeCell ref="AC34:AC39"/>
    <mergeCell ref="AD34:AD39"/>
    <mergeCell ref="AE34:AE39"/>
    <mergeCell ref="AF34:AF39"/>
    <mergeCell ref="AG34:AG39"/>
    <mergeCell ref="O40:O45"/>
    <mergeCell ref="P40:P45"/>
    <mergeCell ref="Q40:Q45"/>
    <mergeCell ref="AV9:AY9"/>
    <mergeCell ref="AZ9:BC9"/>
    <mergeCell ref="BD9:BG9"/>
    <mergeCell ref="P7:BK7"/>
    <mergeCell ref="J30:J33"/>
    <mergeCell ref="K30:K33"/>
    <mergeCell ref="J34:J39"/>
    <mergeCell ref="K34:K39"/>
    <mergeCell ref="G30:G33"/>
    <mergeCell ref="N30:N33"/>
    <mergeCell ref="H30:H33"/>
    <mergeCell ref="I30:I33"/>
    <mergeCell ref="L30:L33"/>
    <mergeCell ref="M30:M33"/>
    <mergeCell ref="L34:L39"/>
    <mergeCell ref="M34:M39"/>
    <mergeCell ref="N34:N39"/>
    <mergeCell ref="L17:L23"/>
    <mergeCell ref="M17:M22"/>
    <mergeCell ref="I34:I39"/>
    <mergeCell ref="J17:J23"/>
    <mergeCell ref="K17:K23"/>
    <mergeCell ref="O17:O23"/>
    <mergeCell ref="N24:N29"/>
    <mergeCell ref="A50:A54"/>
    <mergeCell ref="A34:A39"/>
    <mergeCell ref="B34:B39"/>
    <mergeCell ref="C34:C39"/>
    <mergeCell ref="D34:D39"/>
    <mergeCell ref="E34:E39"/>
    <mergeCell ref="F34:F39"/>
    <mergeCell ref="G34:G39"/>
    <mergeCell ref="H34:H39"/>
    <mergeCell ref="A47:A48"/>
    <mergeCell ref="A30:A33"/>
    <mergeCell ref="B30:B33"/>
    <mergeCell ref="C30:C33"/>
    <mergeCell ref="D30:D33"/>
    <mergeCell ref="F30:F33"/>
    <mergeCell ref="H24:H29"/>
    <mergeCell ref="I24:I29"/>
    <mergeCell ref="A24:A29"/>
    <mergeCell ref="B24:B29"/>
    <mergeCell ref="C24:C29"/>
    <mergeCell ref="D24:D26"/>
    <mergeCell ref="E24:E26"/>
    <mergeCell ref="D27:D29"/>
    <mergeCell ref="E27:E29"/>
    <mergeCell ref="J24:J29"/>
    <mergeCell ref="K24:K29"/>
    <mergeCell ref="F24:F26"/>
    <mergeCell ref="G24:G26"/>
    <mergeCell ref="F27:F29"/>
    <mergeCell ref="G27:G29"/>
    <mergeCell ref="O24:O29"/>
    <mergeCell ref="L24:L29"/>
    <mergeCell ref="M24:M29"/>
    <mergeCell ref="G12:G16"/>
    <mergeCell ref="H12:H16"/>
    <mergeCell ref="I12:I16"/>
    <mergeCell ref="A17:A23"/>
    <mergeCell ref="B17:B23"/>
    <mergeCell ref="C17:C23"/>
    <mergeCell ref="D17:D23"/>
    <mergeCell ref="E17:E23"/>
    <mergeCell ref="F17:F23"/>
    <mergeCell ref="G17:G23"/>
    <mergeCell ref="H17:H23"/>
    <mergeCell ref="I17:I23"/>
    <mergeCell ref="A2:AF2"/>
    <mergeCell ref="A7:A10"/>
    <mergeCell ref="B7:B10"/>
    <mergeCell ref="C7:H9"/>
    <mergeCell ref="I7:J9"/>
    <mergeCell ref="K7:L9"/>
    <mergeCell ref="M7:N9"/>
    <mergeCell ref="O8:O10"/>
    <mergeCell ref="A12:A16"/>
    <mergeCell ref="B12:B16"/>
    <mergeCell ref="C12:C16"/>
    <mergeCell ref="D12:D16"/>
    <mergeCell ref="E12:E16"/>
    <mergeCell ref="F12:F16"/>
    <mergeCell ref="P8:W8"/>
    <mergeCell ref="X8:AM8"/>
    <mergeCell ref="P9:S9"/>
    <mergeCell ref="T9:W9"/>
    <mergeCell ref="X9:AA9"/>
    <mergeCell ref="AB9:AE9"/>
    <mergeCell ref="AF9:AI9"/>
    <mergeCell ref="AJ9:AM9"/>
    <mergeCell ref="J12:J16"/>
    <mergeCell ref="K12:K16"/>
    <mergeCell ref="L12:L16"/>
    <mergeCell ref="O12:O16"/>
    <mergeCell ref="P12:P16"/>
    <mergeCell ref="Q12:Q16"/>
    <mergeCell ref="R12:R16"/>
    <mergeCell ref="S12:S16"/>
    <mergeCell ref="T12:T16"/>
    <mergeCell ref="U12:U16"/>
    <mergeCell ref="V12:V16"/>
    <mergeCell ref="W12:W16"/>
    <mergeCell ref="X12:X16"/>
    <mergeCell ref="Y12:Y16"/>
    <mergeCell ref="Z12:Z16"/>
    <mergeCell ref="AA12:AA16"/>
    <mergeCell ref="AN9:AQ9"/>
    <mergeCell ref="AR9:AU9"/>
    <mergeCell ref="BH9:BK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M12:M16"/>
    <mergeCell ref="N12:N16"/>
    <mergeCell ref="P17:P23"/>
    <mergeCell ref="Q17:Q23"/>
    <mergeCell ref="R17:R23"/>
    <mergeCell ref="S17:S23"/>
    <mergeCell ref="T17:T23"/>
    <mergeCell ref="U17:U23"/>
    <mergeCell ref="V17:V23"/>
    <mergeCell ref="W17:W23"/>
    <mergeCell ref="BC24:BC26"/>
    <mergeCell ref="P24:P26"/>
    <mergeCell ref="Q24:Q26"/>
    <mergeCell ref="R24:R26"/>
    <mergeCell ref="S24:S26"/>
    <mergeCell ref="T24:T26"/>
    <mergeCell ref="U24:U26"/>
    <mergeCell ref="V24:V26"/>
    <mergeCell ref="W24:W26"/>
    <mergeCell ref="X24:X26"/>
    <mergeCell ref="Y24:Y26"/>
    <mergeCell ref="Z24:Z26"/>
    <mergeCell ref="AA24:AA26"/>
    <mergeCell ref="AB24:AB26"/>
    <mergeCell ref="AC24:AC26"/>
    <mergeCell ref="AD24:AD26"/>
    <mergeCell ref="BD24:BD26"/>
    <mergeCell ref="BE24:BE26"/>
    <mergeCell ref="BF24:BF26"/>
    <mergeCell ref="BG24:BG26"/>
    <mergeCell ref="AQ24:AQ26"/>
    <mergeCell ref="AR24:AR26"/>
    <mergeCell ref="AS24:AS26"/>
    <mergeCell ref="AT24:AT26"/>
    <mergeCell ref="AU24:AU26"/>
    <mergeCell ref="AG30:AG33"/>
    <mergeCell ref="AH30:AH33"/>
    <mergeCell ref="AV24:AV26"/>
    <mergeCell ref="AW24:AW26"/>
    <mergeCell ref="AX24:AX26"/>
    <mergeCell ref="AY24:AY26"/>
    <mergeCell ref="AZ24:AZ26"/>
    <mergeCell ref="BA24:BA26"/>
    <mergeCell ref="BB24:BB26"/>
    <mergeCell ref="AS27:AS29"/>
    <mergeCell ref="AT27:AT29"/>
    <mergeCell ref="AU27:AU29"/>
    <mergeCell ref="AI30:AI33"/>
    <mergeCell ref="AJ30:AJ33"/>
    <mergeCell ref="AK30:AK33"/>
    <mergeCell ref="AL30:AL33"/>
    <mergeCell ref="AM30:AM33"/>
    <mergeCell ref="AN30:AN33"/>
    <mergeCell ref="AO30:AO33"/>
    <mergeCell ref="AP30:AP33"/>
    <mergeCell ref="AQ30:AQ33"/>
    <mergeCell ref="AR30:AR33"/>
    <mergeCell ref="AS30:AS33"/>
    <mergeCell ref="AT30:AT33"/>
    <mergeCell ref="X30:X33"/>
    <mergeCell ref="Y30:Y33"/>
    <mergeCell ref="Z30:Z33"/>
    <mergeCell ref="AA30:AA33"/>
    <mergeCell ref="AB30:AB33"/>
    <mergeCell ref="AC30:AC33"/>
    <mergeCell ref="AD30:AD33"/>
    <mergeCell ref="AE30:AE33"/>
    <mergeCell ref="AF30:AF33"/>
    <mergeCell ref="O30:O33"/>
    <mergeCell ref="P30:P33"/>
    <mergeCell ref="Q30:Q33"/>
    <mergeCell ref="R30:R33"/>
    <mergeCell ref="S30:S33"/>
    <mergeCell ref="T30:T33"/>
    <mergeCell ref="U30:U33"/>
    <mergeCell ref="V30:V33"/>
    <mergeCell ref="W30:W33"/>
    <mergeCell ref="BF30:BF33"/>
    <mergeCell ref="BG30:BG33"/>
    <mergeCell ref="BH30:BH33"/>
    <mergeCell ref="BI30:BI33"/>
    <mergeCell ref="BJ30:BJ33"/>
    <mergeCell ref="BK30:BK33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N34:AN39"/>
    <mergeCell ref="AO34:AO39"/>
    <mergeCell ref="AP34:AP39"/>
    <mergeCell ref="AU30:AU33"/>
    <mergeCell ref="AV30:AV33"/>
    <mergeCell ref="AS34:AS39"/>
    <mergeCell ref="AT34:AT39"/>
    <mergeCell ref="AU34:AU39"/>
    <mergeCell ref="AV34:AV39"/>
    <mergeCell ref="AW34:AW39"/>
    <mergeCell ref="AX34:AX39"/>
    <mergeCell ref="AY34:AY39"/>
    <mergeCell ref="BD30:BD33"/>
    <mergeCell ref="BE30:BE33"/>
    <mergeCell ref="AW30:AW33"/>
    <mergeCell ref="AX30:AX33"/>
    <mergeCell ref="AY30:AY33"/>
    <mergeCell ref="AZ30:AZ33"/>
    <mergeCell ref="BA30:BA33"/>
    <mergeCell ref="BB30:BB33"/>
    <mergeCell ref="BC30:BC33"/>
    <mergeCell ref="BJ34:BJ39"/>
    <mergeCell ref="BC34:BC37"/>
    <mergeCell ref="BG34:BG37"/>
    <mergeCell ref="BK34:BK37"/>
    <mergeCell ref="BC38:BC39"/>
    <mergeCell ref="BG38:BG39"/>
    <mergeCell ref="BK38:BK39"/>
    <mergeCell ref="BA34:BA39"/>
    <mergeCell ref="BB34:BB39"/>
    <mergeCell ref="BD34:BD39"/>
    <mergeCell ref="BE34:BE39"/>
    <mergeCell ref="BF34:BF39"/>
    <mergeCell ref="BH34:BH39"/>
    <mergeCell ref="BI34:BI39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N40:AN45"/>
    <mergeCell ref="AO40:AO45"/>
    <mergeCell ref="AP40:AP45"/>
    <mergeCell ref="AQ40:AQ45"/>
    <mergeCell ref="AR40:AR45"/>
    <mergeCell ref="AB40:AB45"/>
    <mergeCell ref="AC40:AC45"/>
    <mergeCell ref="AD40:AD45"/>
    <mergeCell ref="AE40:AE45"/>
    <mergeCell ref="AF40:AF45"/>
    <mergeCell ref="AG40:AG45"/>
    <mergeCell ref="BJ40:BJ45"/>
    <mergeCell ref="BC40:BC43"/>
    <mergeCell ref="BG40:BG43"/>
    <mergeCell ref="BK40:BK43"/>
    <mergeCell ref="BC44:BC45"/>
    <mergeCell ref="BG44:BG45"/>
    <mergeCell ref="BK44:BK45"/>
    <mergeCell ref="BA40:BA45"/>
    <mergeCell ref="BB40:BB45"/>
    <mergeCell ref="BD40:BD45"/>
    <mergeCell ref="BE40:BE45"/>
    <mergeCell ref="BF40:BF45"/>
    <mergeCell ref="BH40:BH45"/>
    <mergeCell ref="BI40:BI45"/>
    <mergeCell ref="AB12:AB16"/>
    <mergeCell ref="AC12:AC16"/>
    <mergeCell ref="AD12:AD16"/>
    <mergeCell ref="AE12:AE16"/>
    <mergeCell ref="AF12:AF16"/>
    <mergeCell ref="AG12:AG16"/>
    <mergeCell ref="AH12:AH16"/>
    <mergeCell ref="AI12:AI16"/>
    <mergeCell ref="AJ12:AJ16"/>
    <mergeCell ref="AX12:AX16"/>
    <mergeCell ref="BH12:BH16"/>
    <mergeCell ref="BI12:BI16"/>
    <mergeCell ref="BJ12:BJ16"/>
    <mergeCell ref="BK12:BK16"/>
    <mergeCell ref="AY12:AY16"/>
    <mergeCell ref="AZ12:AZ16"/>
    <mergeCell ref="BA12:BA16"/>
    <mergeCell ref="BB12:BB16"/>
    <mergeCell ref="BC12:BC16"/>
    <mergeCell ref="BD12:BD16"/>
    <mergeCell ref="BE12:BE16"/>
    <mergeCell ref="BF12:BF16"/>
    <mergeCell ref="BG12:BG16"/>
    <mergeCell ref="AI24:AI26"/>
    <mergeCell ref="AJ24:AJ26"/>
    <mergeCell ref="AK24:AK26"/>
    <mergeCell ref="AL24:AL26"/>
    <mergeCell ref="AM24:AM26"/>
    <mergeCell ref="AT12:AT16"/>
    <mergeCell ref="AU12:AU16"/>
    <mergeCell ref="AV12:AV16"/>
    <mergeCell ref="AW12:AW16"/>
    <mergeCell ref="AK12:AK16"/>
    <mergeCell ref="AL12:AL16"/>
    <mergeCell ref="AM12:AM16"/>
    <mergeCell ref="AN12:AN16"/>
    <mergeCell ref="AO12:AO16"/>
    <mergeCell ref="AP12:AP16"/>
    <mergeCell ref="AQ12:AQ16"/>
    <mergeCell ref="AR12:AR16"/>
    <mergeCell ref="AS12:AS16"/>
    <mergeCell ref="BI24:BI26"/>
    <mergeCell ref="BJ24:BJ26"/>
    <mergeCell ref="BK24:BK26"/>
    <mergeCell ref="P27:P29"/>
    <mergeCell ref="Q27:Q29"/>
    <mergeCell ref="R27:R29"/>
    <mergeCell ref="S27:S29"/>
    <mergeCell ref="T27:T29"/>
    <mergeCell ref="U27:U29"/>
    <mergeCell ref="V27:V29"/>
    <mergeCell ref="W27:W29"/>
    <mergeCell ref="X27:X29"/>
    <mergeCell ref="Y27:Y29"/>
    <mergeCell ref="Z27:Z29"/>
    <mergeCell ref="AA27:AA29"/>
    <mergeCell ref="AB27:AB29"/>
    <mergeCell ref="AC27:AC29"/>
    <mergeCell ref="AD27:AD29"/>
    <mergeCell ref="AE27:AE29"/>
    <mergeCell ref="AF27:AF29"/>
    <mergeCell ref="AE24:AE26"/>
    <mergeCell ref="AF24:AF26"/>
    <mergeCell ref="AG24:AG26"/>
    <mergeCell ref="AH24:AH26"/>
    <mergeCell ref="BJ27:BJ29"/>
    <mergeCell ref="AG27:AG29"/>
    <mergeCell ref="AH27:AH29"/>
    <mergeCell ref="AI27:AI29"/>
    <mergeCell ref="AJ27:AJ29"/>
    <mergeCell ref="AK27:AK29"/>
    <mergeCell ref="AL27:AL29"/>
    <mergeCell ref="AM27:AM29"/>
    <mergeCell ref="AN27:AN29"/>
    <mergeCell ref="AO27:AO29"/>
    <mergeCell ref="AG17:AG18"/>
    <mergeCell ref="AH17:AH18"/>
    <mergeCell ref="AI17:AI18"/>
    <mergeCell ref="AJ17:AJ18"/>
    <mergeCell ref="AK17:AK18"/>
    <mergeCell ref="AL17:AL18"/>
    <mergeCell ref="BK27:BK29"/>
    <mergeCell ref="AV27:AV29"/>
    <mergeCell ref="AW27:AW29"/>
    <mergeCell ref="AX27:AX29"/>
    <mergeCell ref="AY27:AY29"/>
    <mergeCell ref="AZ27:AZ29"/>
    <mergeCell ref="BA27:BA29"/>
    <mergeCell ref="BB27:BB29"/>
    <mergeCell ref="BC27:BC29"/>
    <mergeCell ref="BD27:BD29"/>
    <mergeCell ref="AP27:AP29"/>
    <mergeCell ref="AQ27:AQ29"/>
    <mergeCell ref="AR27:AR29"/>
    <mergeCell ref="BE27:BE29"/>
    <mergeCell ref="BF27:BF29"/>
    <mergeCell ref="BG27:BG29"/>
    <mergeCell ref="BH27:BH29"/>
    <mergeCell ref="BI27:BI29"/>
    <mergeCell ref="AA17:AA18"/>
    <mergeCell ref="X17:X18"/>
    <mergeCell ref="Y17:Y18"/>
    <mergeCell ref="Z17:Z18"/>
    <mergeCell ref="AB17:AB18"/>
    <mergeCell ref="AC17:AC18"/>
    <mergeCell ref="AD17:AD18"/>
    <mergeCell ref="AE17:AE18"/>
    <mergeCell ref="AF17:AF18"/>
    <mergeCell ref="AZ34:AZ37"/>
    <mergeCell ref="BD17:BD18"/>
    <mergeCell ref="BH17:BH18"/>
    <mergeCell ref="AZ17:AZ18"/>
    <mergeCell ref="AV17:AV18"/>
    <mergeCell ref="AR17:AR18"/>
    <mergeCell ref="AZ40:AZ41"/>
    <mergeCell ref="AM17:AM18"/>
    <mergeCell ref="AN17:AN18"/>
    <mergeCell ref="AO17:AO18"/>
    <mergeCell ref="AP17:AP18"/>
    <mergeCell ref="AN24:AN26"/>
    <mergeCell ref="AO24:AO26"/>
    <mergeCell ref="AP24:AP26"/>
    <mergeCell ref="BH24:BH26"/>
    <mergeCell ref="AS40:AS45"/>
    <mergeCell ref="AT40:AT45"/>
    <mergeCell ref="AU40:AU45"/>
    <mergeCell ref="AV40:AV45"/>
    <mergeCell ref="AW40:AW45"/>
    <mergeCell ref="AX40:AX45"/>
    <mergeCell ref="AY40:AY45"/>
    <mergeCell ref="AQ34:AQ39"/>
    <mergeCell ref="AR34:AR39"/>
  </mergeCells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қосымша 36 каз</vt:lpstr>
      <vt:lpstr>'қосымша 36 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2026-07-11T06:06:49Z</dcterms:modified>
</cp:coreProperties>
</file>