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a-dos-628-5\Обменка\Гражданский бюджет за 2026 год\на 1.08.2026\"/>
    </mc:Choice>
  </mc:AlternateContent>
  <xr:revisionPtr revIDLastSave="0" documentId="13_ncr:1_{8F30CC2A-D2EF-4754-B716-CDE5F221F9BB}" xr6:coauthVersionLast="47" xr6:coauthVersionMax="47" xr10:uidLastSave="{00000000-0000-0000-0000-000000000000}"/>
  <bookViews>
    <workbookView xWindow="-120" yWindow="-120" windowWidth="25440" windowHeight="15390" tabRatio="653" xr2:uid="{00000000-000D-0000-FFFF-FFFF00000000}"/>
  </bookViews>
  <sheets>
    <sheet name="1" sheetId="22" r:id="rId1"/>
    <sheet name="2" sheetId="23" r:id="rId2"/>
    <sheet name="3" sheetId="11" r:id="rId3"/>
    <sheet name="4" sheetId="12" r:id="rId4"/>
    <sheet name="5" sheetId="25" r:id="rId5"/>
    <sheet name="6" sheetId="26" r:id="rId6"/>
    <sheet name="7" sheetId="14" r:id="rId7"/>
    <sheet name="8" sheetId="38" r:id="rId8"/>
    <sheet name="9" sheetId="39" r:id="rId9"/>
    <sheet name="10" sheetId="40" r:id="rId10"/>
    <sheet name="11" sheetId="41" r:id="rId11"/>
    <sheet name="12" sheetId="42"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Toc24389956" localSheetId="10">#REF!</definedName>
    <definedName name="_Toc24389956" localSheetId="7">#REF!</definedName>
    <definedName name="_Toc24389956" localSheetId="8">#REF!</definedName>
    <definedName name="_Toc24389956">#REF!</definedName>
    <definedName name="_Toc518731441" localSheetId="7">'8'!$A$2</definedName>
    <definedName name="_xlnm._FilterDatabase" localSheetId="1" hidden="1">'2'!$A$10:$N$59</definedName>
    <definedName name="_xlnm._FilterDatabase" localSheetId="3" hidden="1">'4'!$A$7:$H$374</definedName>
    <definedName name="CodeOnly" localSheetId="10">'[1]CODE LIST'!$D$3:$D$425</definedName>
    <definedName name="CodeOnly" localSheetId="8">'[1]CODE LIST'!$D$3:$D$425</definedName>
    <definedName name="CodeOnly">'[2]CODE LIST'!$D$3:$D$425</definedName>
    <definedName name="GFSLIST" localSheetId="10">'[1]CODE LIST'!$A$3:$A$424</definedName>
    <definedName name="GFSLIST" localSheetId="8">'[1]CODE LIST'!$A$3:$A$424</definedName>
    <definedName name="GFSLIST">'[2]CODE LIST'!$A$3:$A$424</definedName>
    <definedName name="GFSM_Code_List" localSheetId="10">'[1]CODE LIST'!$J$3:$J$424</definedName>
    <definedName name="GFSM_Code_List" localSheetId="8">'[1]CODE LIST'!$J$3:$J$424</definedName>
    <definedName name="GFSM_Code_List">'[2]CODE LIST'!$J$3:$J$424</definedName>
    <definedName name="METADATA_COVERPAGE_2" localSheetId="9">#REF!</definedName>
    <definedName name="METADATA_COVERPAGE_2" localSheetId="10">#REF!</definedName>
    <definedName name="METADATA_COVERPAGE_2" localSheetId="11">#REF!</definedName>
    <definedName name="METADATA_COVERPAGE_2" localSheetId="7">#REF!</definedName>
    <definedName name="METADATA_COVERPAGE_2" localSheetId="8">#REF!</definedName>
    <definedName name="METADATA_COVERPAGE_2">#REF!</definedName>
    <definedName name="Reporting_Country_Code" localSheetId="10">[3]Coverpage!$I$9</definedName>
    <definedName name="Reporting_Country_Code" localSheetId="8">[3]Coverpage!$I$9</definedName>
    <definedName name="Reporting_Country_Code">[4]Coverpage!$I$9</definedName>
    <definedName name="Reporting_Country_Name" localSheetId="10">[3]Coverpage!$I$8</definedName>
    <definedName name="Reporting_Country_Name" localSheetId="8">[3]Coverpage!$I$8</definedName>
    <definedName name="Reporting_Country_Name">[4]Coverpage!$I$8</definedName>
    <definedName name="Reporting_Period_Code" localSheetId="9">#REF!</definedName>
    <definedName name="Reporting_Period_Code" localSheetId="10">#REF!</definedName>
    <definedName name="Reporting_Period_Code" localSheetId="11">#REF!</definedName>
    <definedName name="Reporting_Period_Code" localSheetId="7">#REF!</definedName>
    <definedName name="Reporting_Period_Code" localSheetId="8">#REF!</definedName>
    <definedName name="Reporting_Period_Code">#REF!</definedName>
    <definedName name="Reporting_Scale_Name">[5]Coverpage!$I$13</definedName>
    <definedName name="Reporting_Sector_Code">'[5]Report Form'!$I$9</definedName>
    <definedName name="Reporting_Sector_DMXPlus_Code">'[5]Report Form'!$I$11</definedName>
    <definedName name="Reporting_Sector_Name">'[5]Report Form'!$I$10</definedName>
    <definedName name="select" localSheetId="10">'[6]CODE LIST'!$N$2:$N$6</definedName>
    <definedName name="select" localSheetId="8">'[6]CODE LIST'!$N$2:$N$6</definedName>
    <definedName name="select">'[7]CODE LIST'!$N$2:$N$6</definedName>
    <definedName name="Valid_Values" localSheetId="10">'[8]Accounting Methods'!$A$2:$A$3</definedName>
    <definedName name="Valid_Values" localSheetId="8">'[8]Accounting Methods'!$A$2:$A$3</definedName>
    <definedName name="Valid_Values">'[9]Accounting Methods'!$A$2:$A$3</definedName>
    <definedName name="ждьж" localSheetId="10">'[10]CODE LIST'!$P$3:$P$724</definedName>
    <definedName name="ждьж" localSheetId="8">'[10]CODE LIST'!$P$3:$P$724</definedName>
    <definedName name="ждьж">'[11]CODE LIST'!$P$3:$P$724</definedName>
    <definedName name="_xlnm.Print_Titles" localSheetId="9">'10'!$4:$7</definedName>
    <definedName name="_xlnm.Print_Titles" localSheetId="10">'11'!$4:$6</definedName>
    <definedName name="_xlnm.Print_Titles" localSheetId="11">'12'!$4:$8</definedName>
    <definedName name="_xlnm.Print_Titles" localSheetId="1">'2'!$4:$4</definedName>
    <definedName name="_xlnm.Print_Titles" localSheetId="3">'4'!$4:$6</definedName>
    <definedName name="_xlnm.Print_Titles" localSheetId="5">'6'!$4:$6</definedName>
    <definedName name="_xlnm.Print_Titles" localSheetId="8">'9'!$4:$6</definedName>
    <definedName name="_xlnm.Print_Area" localSheetId="0">'1'!$A$1:$K$28</definedName>
    <definedName name="_xlnm.Print_Area" localSheetId="9">'10'!$A$1:$N$48</definedName>
    <definedName name="_xlnm.Print_Area" localSheetId="10">'11'!$A$1:$J$76</definedName>
    <definedName name="_xlnm.Print_Area" localSheetId="5">'6'!$A$1:$S$72</definedName>
    <definedName name="_xlnm.Print_Area" localSheetId="7">'8'!$A$1:$AX$42</definedName>
    <definedName name="_xlnm.Print_Area" localSheetId="8">'9'!$A$1:$J$79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X42" i="38" l="1"/>
  <c r="AW42" i="38"/>
  <c r="R37" i="26"/>
  <c r="N25" i="26"/>
  <c r="N26" i="26"/>
  <c r="M26" i="26"/>
  <c r="I16" i="26"/>
  <c r="H42" i="26"/>
  <c r="H43" i="26"/>
  <c r="H40" i="26"/>
  <c r="H31" i="26"/>
  <c r="H32" i="26"/>
  <c r="H33" i="26"/>
  <c r="H34" i="26"/>
  <c r="H35" i="26"/>
  <c r="H36" i="26"/>
  <c r="H37" i="26"/>
  <c r="I26" i="26"/>
  <c r="H26" i="26"/>
  <c r="H16" i="26"/>
  <c r="H9" i="23" l="1"/>
  <c r="H10" i="23"/>
  <c r="H11" i="23"/>
  <c r="H12" i="23"/>
  <c r="H13" i="23"/>
  <c r="H14" i="23"/>
  <c r="H15" i="23"/>
  <c r="H16" i="23"/>
  <c r="H17" i="23"/>
  <c r="H18" i="23"/>
  <c r="H19" i="23"/>
  <c r="H20" i="23"/>
  <c r="H21" i="23"/>
  <c r="H24" i="23"/>
  <c r="H25" i="23"/>
  <c r="H26" i="23"/>
  <c r="H27" i="23"/>
  <c r="H28" i="23"/>
  <c r="H29" i="23"/>
  <c r="H30" i="23"/>
  <c r="H31" i="23"/>
  <c r="H32" i="23"/>
  <c r="H33" i="23"/>
  <c r="H34" i="23"/>
  <c r="H35" i="23"/>
  <c r="H36" i="23"/>
  <c r="H37" i="23"/>
  <c r="H38" i="23"/>
  <c r="H39" i="23"/>
  <c r="H40" i="23"/>
  <c r="H43" i="23"/>
  <c r="H44" i="23"/>
  <c r="H45" i="23"/>
  <c r="H46" i="23"/>
  <c r="H47" i="23"/>
  <c r="H51" i="23"/>
  <c r="H52" i="23"/>
  <c r="H53" i="23"/>
  <c r="H54" i="23"/>
  <c r="H55" i="23"/>
  <c r="H56" i="23"/>
  <c r="H57" i="23"/>
  <c r="H58" i="23"/>
  <c r="H8" i="23"/>
  <c r="H7" i="23"/>
  <c r="R16" i="22"/>
  <c r="R27" i="22"/>
  <c r="Q27" i="22"/>
  <c r="P27" i="22"/>
  <c r="O27" i="22"/>
  <c r="R26" i="22"/>
  <c r="Q26" i="22"/>
  <c r="P26" i="22"/>
  <c r="O26" i="22"/>
  <c r="R22" i="22"/>
  <c r="Q22" i="22"/>
  <c r="P22" i="22"/>
  <c r="O22" i="22"/>
  <c r="R21" i="22"/>
  <c r="Q21" i="22"/>
  <c r="P21" i="22"/>
  <c r="O21" i="22"/>
  <c r="R20" i="22"/>
  <c r="Q20" i="22"/>
  <c r="P20" i="22"/>
  <c r="O20" i="22"/>
  <c r="R19" i="22"/>
  <c r="Q19" i="22"/>
  <c r="P19" i="22"/>
  <c r="O19" i="22"/>
  <c r="N19" i="22"/>
  <c r="M19" i="22"/>
  <c r="L19" i="22"/>
  <c r="R18" i="22"/>
  <c r="Q18" i="22"/>
  <c r="P18" i="22"/>
  <c r="O18" i="22"/>
  <c r="R17" i="22"/>
  <c r="Q17" i="22"/>
  <c r="P17" i="22"/>
  <c r="O17" i="22"/>
  <c r="Q16" i="22"/>
  <c r="P16" i="22"/>
  <c r="R15" i="22"/>
  <c r="Q15" i="22"/>
  <c r="P15" i="22"/>
  <c r="O15" i="22"/>
  <c r="R14" i="22"/>
  <c r="Q14" i="22"/>
  <c r="P14" i="22"/>
  <c r="O14" i="22"/>
  <c r="P13" i="22"/>
  <c r="O13" i="22"/>
  <c r="R12" i="22"/>
  <c r="Q12" i="22"/>
  <c r="P12" i="22"/>
  <c r="O12" i="22"/>
  <c r="R11" i="22"/>
  <c r="Q11" i="22"/>
  <c r="P11" i="22"/>
  <c r="O11" i="22"/>
  <c r="R10" i="22"/>
  <c r="Q10" i="22"/>
  <c r="P10" i="22"/>
  <c r="O10" i="22"/>
  <c r="R9" i="22"/>
  <c r="Q9" i="22"/>
  <c r="N9" i="22"/>
  <c r="P9" i="22" s="1"/>
  <c r="M9" i="22"/>
  <c r="L9" i="22"/>
  <c r="L8" i="22" s="1"/>
  <c r="L7" i="22" s="1"/>
  <c r="N8" i="22"/>
  <c r="Q8" i="22" s="1"/>
  <c r="M8" i="22"/>
  <c r="M7" i="22" s="1"/>
  <c r="K27" i="22"/>
  <c r="J27" i="22"/>
  <c r="K26" i="22"/>
  <c r="J26" i="22"/>
  <c r="K22" i="22"/>
  <c r="J22" i="22"/>
  <c r="K21" i="22"/>
  <c r="J21" i="22"/>
  <c r="K20" i="22"/>
  <c r="J20" i="22"/>
  <c r="I19" i="22"/>
  <c r="K19" i="22" s="1"/>
  <c r="H19" i="22"/>
  <c r="G19" i="22"/>
  <c r="K18" i="22"/>
  <c r="J18" i="22"/>
  <c r="K17" i="22"/>
  <c r="J17" i="22"/>
  <c r="K16" i="22"/>
  <c r="J16" i="22"/>
  <c r="K15" i="22"/>
  <c r="J15" i="22"/>
  <c r="K14" i="22"/>
  <c r="J14" i="22"/>
  <c r="K13" i="22"/>
  <c r="K12" i="22"/>
  <c r="K11" i="22"/>
  <c r="J11" i="22"/>
  <c r="K10" i="22"/>
  <c r="J10" i="22"/>
  <c r="I9" i="22"/>
  <c r="K9" i="22" s="1"/>
  <c r="H9" i="22"/>
  <c r="G9" i="22"/>
  <c r="K8" i="22"/>
  <c r="J8" i="22"/>
  <c r="I8" i="22"/>
  <c r="H8" i="22"/>
  <c r="G8" i="22"/>
  <c r="I7" i="22"/>
  <c r="K7" i="22" s="1"/>
  <c r="H7" i="22"/>
  <c r="G7" i="22"/>
  <c r="F27" i="22"/>
  <c r="E27" i="22"/>
  <c r="F26" i="22"/>
  <c r="E26" i="22"/>
  <c r="F22" i="22"/>
  <c r="E22" i="22"/>
  <c r="F21" i="22"/>
  <c r="E21" i="22"/>
  <c r="F20" i="22"/>
  <c r="E20" i="22"/>
  <c r="D19" i="22"/>
  <c r="F19" i="22" s="1"/>
  <c r="C19" i="22"/>
  <c r="B19" i="22"/>
  <c r="F18" i="22"/>
  <c r="E18" i="22"/>
  <c r="F17" i="22"/>
  <c r="E17" i="22"/>
  <c r="F16" i="22"/>
  <c r="E16" i="22"/>
  <c r="F15" i="22"/>
  <c r="E15" i="22"/>
  <c r="F14" i="22"/>
  <c r="E14" i="22"/>
  <c r="F12" i="22"/>
  <c r="E12" i="22"/>
  <c r="F11" i="22"/>
  <c r="E11" i="22"/>
  <c r="F10" i="22"/>
  <c r="E10" i="22"/>
  <c r="D9" i="22"/>
  <c r="F9" i="22" s="1"/>
  <c r="C9" i="22"/>
  <c r="B9" i="22"/>
  <c r="E8" i="22"/>
  <c r="D8" i="22"/>
  <c r="D7" i="22" s="1"/>
  <c r="C8" i="22"/>
  <c r="B8" i="22"/>
  <c r="C7" i="22"/>
  <c r="B7" i="22"/>
  <c r="O8" i="22" l="1"/>
  <c r="R8" i="22"/>
  <c r="N7" i="22"/>
  <c r="O9" i="22"/>
  <c r="P8" i="22"/>
  <c r="J19" i="22"/>
  <c r="J9" i="22"/>
  <c r="J7" i="22"/>
  <c r="F7" i="22"/>
  <c r="E7" i="22"/>
  <c r="F8" i="22"/>
  <c r="E19" i="22"/>
  <c r="E9" i="22"/>
  <c r="J42" i="38"/>
  <c r="I42" i="38"/>
  <c r="J7" i="38"/>
  <c r="I7" i="38"/>
  <c r="R7" i="22" l="1"/>
  <c r="Q7" i="22"/>
  <c r="P7" i="22"/>
  <c r="O7" i="22"/>
  <c r="V6" i="14"/>
  <c r="T7" i="14"/>
  <c r="T8" i="14"/>
  <c r="T9" i="14"/>
  <c r="T10" i="14"/>
  <c r="T11" i="14"/>
  <c r="T12" i="14"/>
  <c r="T13" i="14"/>
  <c r="T14" i="14"/>
  <c r="T15" i="14"/>
  <c r="T16" i="14"/>
  <c r="T17" i="14"/>
  <c r="T18" i="14"/>
  <c r="T19" i="14"/>
  <c r="T20" i="14"/>
  <c r="T21" i="14"/>
  <c r="T22" i="14"/>
  <c r="T23" i="14"/>
  <c r="T24" i="14"/>
  <c r="T26" i="14"/>
  <c r="T25" i="14"/>
  <c r="S7" i="14"/>
  <c r="S8" i="14"/>
  <c r="S9" i="14"/>
  <c r="S10" i="14"/>
  <c r="S11" i="14"/>
  <c r="S12" i="14"/>
  <c r="S13" i="14"/>
  <c r="S14" i="14"/>
  <c r="S15" i="14"/>
  <c r="S16" i="14"/>
  <c r="S17" i="14"/>
  <c r="S18" i="14"/>
  <c r="S19" i="14"/>
  <c r="S20" i="14"/>
  <c r="S21" i="14"/>
  <c r="S22" i="14"/>
  <c r="S23" i="14"/>
  <c r="S24" i="14"/>
  <c r="S26" i="14"/>
  <c r="S25" i="14"/>
  <c r="Q6" i="14"/>
  <c r="R6" i="14"/>
  <c r="S6" i="14" s="1"/>
  <c r="P6" i="14"/>
  <c r="T6" i="14" l="1"/>
  <c r="S8" i="26"/>
  <c r="S9" i="26"/>
  <c r="S10" i="26"/>
  <c r="S11" i="26"/>
  <c r="S12" i="26"/>
  <c r="S13" i="26"/>
  <c r="S14" i="26"/>
  <c r="S15" i="26"/>
  <c r="S16" i="26"/>
  <c r="S17" i="26"/>
  <c r="S18" i="26"/>
  <c r="S19" i="26"/>
  <c r="S20" i="26"/>
  <c r="S21" i="26"/>
  <c r="S22" i="26"/>
  <c r="S23" i="26"/>
  <c r="S24" i="26"/>
  <c r="S25" i="26"/>
  <c r="S26" i="26"/>
  <c r="S27" i="26"/>
  <c r="S28" i="26"/>
  <c r="S29" i="26"/>
  <c r="S30" i="26"/>
  <c r="S31" i="26"/>
  <c r="S32" i="26"/>
  <c r="S33" i="26"/>
  <c r="S34" i="26"/>
  <c r="S35" i="26"/>
  <c r="S36" i="26"/>
  <c r="S37" i="26"/>
  <c r="S38" i="26"/>
  <c r="S39" i="26"/>
  <c r="S40" i="26"/>
  <c r="S41" i="26"/>
  <c r="S42" i="26"/>
  <c r="S43" i="26"/>
  <c r="R8" i="26"/>
  <c r="R9" i="26"/>
  <c r="R10" i="26"/>
  <c r="R11" i="26"/>
  <c r="R12" i="26"/>
  <c r="R13" i="26"/>
  <c r="R14" i="26"/>
  <c r="R15" i="26"/>
  <c r="R17" i="26"/>
  <c r="R18" i="26"/>
  <c r="R19" i="26"/>
  <c r="R20" i="26"/>
  <c r="R21" i="26"/>
  <c r="R22" i="26"/>
  <c r="R23" i="26"/>
  <c r="R24" i="26"/>
  <c r="R26" i="26"/>
  <c r="R27" i="26"/>
  <c r="R28" i="26"/>
  <c r="R29" i="26"/>
  <c r="R30" i="26"/>
  <c r="R31" i="26"/>
  <c r="R32" i="26"/>
  <c r="R33" i="26"/>
  <c r="R34" i="26"/>
  <c r="R35" i="26"/>
  <c r="R36" i="26"/>
  <c r="R38" i="26"/>
  <c r="R39" i="26"/>
  <c r="R40" i="26"/>
  <c r="R41" i="26"/>
  <c r="R42" i="26"/>
  <c r="R43" i="26"/>
  <c r="R7" i="26"/>
  <c r="V8" i="25"/>
  <c r="V9" i="25"/>
  <c r="V10" i="25"/>
  <c r="V11" i="25"/>
  <c r="V12" i="25"/>
  <c r="V13" i="25"/>
  <c r="V14" i="25"/>
  <c r="V15" i="25"/>
  <c r="V16" i="25"/>
  <c r="V17" i="25"/>
  <c r="V18" i="25"/>
  <c r="V19" i="25"/>
  <c r="V20" i="25"/>
  <c r="V21" i="25"/>
  <c r="V22" i="25"/>
  <c r="U8" i="25"/>
  <c r="U9" i="25"/>
  <c r="U10" i="25"/>
  <c r="U11" i="25"/>
  <c r="U12" i="25"/>
  <c r="U13" i="25"/>
  <c r="U14" i="25"/>
  <c r="U15" i="25"/>
  <c r="U16" i="25"/>
  <c r="U17" i="25"/>
  <c r="U18" i="25"/>
  <c r="U19" i="25"/>
  <c r="U20" i="25"/>
  <c r="U21" i="25"/>
  <c r="U22" i="25"/>
  <c r="T21" i="25"/>
  <c r="T19" i="25"/>
  <c r="T17" i="25"/>
  <c r="T15" i="25"/>
  <c r="T13" i="25"/>
  <c r="T11" i="25"/>
  <c r="T9" i="25"/>
  <c r="S8" i="25"/>
  <c r="S9" i="25"/>
  <c r="S10" i="25"/>
  <c r="S11" i="25"/>
  <c r="S12" i="25"/>
  <c r="S13" i="25"/>
  <c r="S14" i="25"/>
  <c r="S15" i="25"/>
  <c r="S16" i="25"/>
  <c r="S17" i="25"/>
  <c r="S18" i="25"/>
  <c r="S19" i="25"/>
  <c r="S20" i="25"/>
  <c r="S21" i="25"/>
  <c r="S22" i="25"/>
  <c r="R8" i="25"/>
  <c r="R9" i="25"/>
  <c r="R10" i="25"/>
  <c r="R11" i="25"/>
  <c r="R12" i="25"/>
  <c r="R13" i="25"/>
  <c r="R14" i="25"/>
  <c r="R15" i="25"/>
  <c r="R16" i="25"/>
  <c r="R17" i="25"/>
  <c r="R18" i="25"/>
  <c r="R19" i="25"/>
  <c r="R20" i="25"/>
  <c r="R21" i="25"/>
  <c r="R22" i="25"/>
  <c r="U7" i="25"/>
  <c r="F42" i="11"/>
  <c r="F43" i="11"/>
  <c r="F29" i="11"/>
  <c r="F14" i="11"/>
  <c r="F16" i="11"/>
  <c r="F44" i="11"/>
  <c r="F15" i="11"/>
  <c r="F21" i="11"/>
  <c r="F12" i="11"/>
  <c r="F26" i="11"/>
  <c r="F37" i="11"/>
  <c r="F13" i="11"/>
  <c r="F28" i="11"/>
  <c r="F27" i="11"/>
  <c r="F34" i="11"/>
  <c r="F25" i="11"/>
  <c r="F36" i="11"/>
  <c r="F19" i="11"/>
  <c r="F23" i="11"/>
  <c r="F40" i="11"/>
  <c r="F38" i="11"/>
  <c r="F31" i="11"/>
  <c r="F22" i="11"/>
  <c r="F9" i="11"/>
  <c r="F11" i="11"/>
  <c r="F24" i="11"/>
  <c r="F45" i="11"/>
  <c r="F33" i="11"/>
  <c r="F18" i="11"/>
  <c r="F47" i="11"/>
  <c r="F39" i="11"/>
  <c r="F46" i="11"/>
  <c r="F20" i="11"/>
  <c r="F30" i="11"/>
  <c r="F32" i="11"/>
  <c r="F41" i="11"/>
  <c r="F10" i="11"/>
  <c r="F17" i="11"/>
  <c r="G42" i="11"/>
  <c r="G43" i="11"/>
  <c r="G29" i="11"/>
  <c r="G14" i="11"/>
  <c r="G16" i="11"/>
  <c r="G44" i="11"/>
  <c r="G15" i="11"/>
  <c r="G21" i="11"/>
  <c r="G12" i="11"/>
  <c r="G26" i="11"/>
  <c r="G37" i="11"/>
  <c r="G13" i="11"/>
  <c r="G28" i="11"/>
  <c r="G27" i="11"/>
  <c r="G34" i="11"/>
  <c r="G25" i="11"/>
  <c r="G36" i="11"/>
  <c r="G19" i="11"/>
  <c r="G23" i="11"/>
  <c r="G40" i="11"/>
  <c r="G38" i="11"/>
  <c r="G31" i="11"/>
  <c r="G22" i="11"/>
  <c r="G9" i="11"/>
  <c r="G11" i="11"/>
  <c r="G24" i="11"/>
  <c r="G45" i="11"/>
  <c r="G33" i="11"/>
  <c r="G18" i="11"/>
  <c r="G47" i="11"/>
  <c r="G39" i="11"/>
  <c r="G46" i="11"/>
  <c r="G20" i="11"/>
  <c r="G30" i="11"/>
  <c r="G32" i="11"/>
  <c r="G41" i="11"/>
  <c r="G10" i="11"/>
  <c r="G17" i="11"/>
  <c r="G35" i="11"/>
  <c r="F35" i="11"/>
  <c r="S7" i="26" l="1"/>
  <c r="T8" i="25"/>
  <c r="T14" i="25"/>
  <c r="T20" i="25"/>
  <c r="S7" i="25"/>
  <c r="T10" i="25"/>
  <c r="T16" i="25"/>
  <c r="T22" i="25"/>
  <c r="V7" i="25"/>
  <c r="R7" i="25"/>
  <c r="T12" i="25"/>
  <c r="T18" i="25"/>
  <c r="F26" i="14"/>
  <c r="E26" i="14"/>
  <c r="F25" i="14"/>
  <c r="E25" i="14"/>
  <c r="M24" i="14"/>
  <c r="F24" i="14"/>
  <c r="E24" i="14"/>
  <c r="M23" i="14"/>
  <c r="F23" i="14"/>
  <c r="E23" i="14"/>
  <c r="M22" i="14"/>
  <c r="F22" i="14"/>
  <c r="E22" i="14"/>
  <c r="M21" i="14"/>
  <c r="F21" i="14"/>
  <c r="E21" i="14"/>
  <c r="M20" i="14"/>
  <c r="F20" i="14"/>
  <c r="E20" i="14"/>
  <c r="M19" i="14"/>
  <c r="F19" i="14"/>
  <c r="E19" i="14"/>
  <c r="M18" i="14"/>
  <c r="F18" i="14"/>
  <c r="E18" i="14"/>
  <c r="M17" i="14"/>
  <c r="F17" i="14"/>
  <c r="E17" i="14"/>
  <c r="M16" i="14"/>
  <c r="F16" i="14"/>
  <c r="E16" i="14"/>
  <c r="M15" i="14"/>
  <c r="F15" i="14"/>
  <c r="E15" i="14"/>
  <c r="M14" i="14"/>
  <c r="F14" i="14"/>
  <c r="E14" i="14"/>
  <c r="M13" i="14"/>
  <c r="F13" i="14"/>
  <c r="E13" i="14"/>
  <c r="M12" i="14"/>
  <c r="F12" i="14"/>
  <c r="E12" i="14"/>
  <c r="M11" i="14"/>
  <c r="F11" i="14"/>
  <c r="E11" i="14"/>
  <c r="M10" i="14"/>
  <c r="F10" i="14"/>
  <c r="E10" i="14"/>
  <c r="M9" i="14"/>
  <c r="F9" i="14"/>
  <c r="E9" i="14"/>
  <c r="M8" i="14"/>
  <c r="F8" i="14"/>
  <c r="E8" i="14"/>
  <c r="M7" i="14"/>
  <c r="F7" i="14"/>
  <c r="E7" i="14"/>
  <c r="L6" i="14"/>
  <c r="K6" i="14"/>
  <c r="J6" i="14"/>
  <c r="I6" i="14"/>
  <c r="F6" i="14"/>
  <c r="N43" i="26"/>
  <c r="I43" i="26"/>
  <c r="N42" i="26"/>
  <c r="I42" i="26"/>
  <c r="N41" i="26"/>
  <c r="I41" i="26"/>
  <c r="H41" i="26"/>
  <c r="N40" i="26"/>
  <c r="I40" i="26"/>
  <c r="N39" i="26"/>
  <c r="I39" i="26"/>
  <c r="H39" i="26"/>
  <c r="N38" i="26"/>
  <c r="I38" i="26"/>
  <c r="H38" i="26"/>
  <c r="N37" i="26"/>
  <c r="I37" i="26"/>
  <c r="N36" i="26"/>
  <c r="I36" i="26"/>
  <c r="N35" i="26"/>
  <c r="I35" i="26"/>
  <c r="N34" i="26"/>
  <c r="I34" i="26"/>
  <c r="N33" i="26"/>
  <c r="I33" i="26"/>
  <c r="N32" i="26"/>
  <c r="I32" i="26"/>
  <c r="N31" i="26"/>
  <c r="I31" i="26"/>
  <c r="N30" i="26"/>
  <c r="I30" i="26"/>
  <c r="H30" i="26"/>
  <c r="N29" i="26"/>
  <c r="I29" i="26"/>
  <c r="H29" i="26"/>
  <c r="N28" i="26"/>
  <c r="I28" i="26"/>
  <c r="H28" i="26"/>
  <c r="I25" i="26"/>
  <c r="N24" i="26"/>
  <c r="M24" i="26"/>
  <c r="I24" i="26"/>
  <c r="H24" i="26"/>
  <c r="N23" i="26"/>
  <c r="M23" i="26"/>
  <c r="I23" i="26"/>
  <c r="H23" i="26"/>
  <c r="N22" i="26"/>
  <c r="M22" i="26"/>
  <c r="I22" i="26"/>
  <c r="H22" i="26"/>
  <c r="N21" i="26"/>
  <c r="M21" i="26"/>
  <c r="I21" i="26"/>
  <c r="H21" i="26"/>
  <c r="N20" i="26"/>
  <c r="M20" i="26"/>
  <c r="I20" i="26"/>
  <c r="H20" i="26"/>
  <c r="N19" i="26"/>
  <c r="M19" i="26"/>
  <c r="I19" i="26"/>
  <c r="H19" i="26"/>
  <c r="N18" i="26"/>
  <c r="M18" i="26"/>
  <c r="I18" i="26"/>
  <c r="H18" i="26"/>
  <c r="N17" i="26"/>
  <c r="M17" i="26"/>
  <c r="I17" i="26"/>
  <c r="H17" i="26"/>
  <c r="N16" i="26"/>
  <c r="N15" i="26"/>
  <c r="M15" i="26"/>
  <c r="I15" i="26"/>
  <c r="H15" i="26"/>
  <c r="N14" i="26"/>
  <c r="M14" i="26"/>
  <c r="I14" i="26"/>
  <c r="H14" i="26"/>
  <c r="N13" i="26"/>
  <c r="M13" i="26"/>
  <c r="I13" i="26"/>
  <c r="H13" i="26"/>
  <c r="N12" i="26"/>
  <c r="M12" i="26"/>
  <c r="I12" i="26"/>
  <c r="H12" i="26"/>
  <c r="N11" i="26"/>
  <c r="M11" i="26"/>
  <c r="I11" i="26"/>
  <c r="H11" i="26"/>
  <c r="N10" i="26"/>
  <c r="M10" i="26"/>
  <c r="I10" i="26"/>
  <c r="H10" i="26"/>
  <c r="N9" i="26"/>
  <c r="M9" i="26"/>
  <c r="I9" i="26"/>
  <c r="H9" i="26"/>
  <c r="N8" i="26"/>
  <c r="M8" i="26"/>
  <c r="I8" i="26"/>
  <c r="H8" i="26"/>
  <c r="N7" i="26"/>
  <c r="M7" i="26"/>
  <c r="I7" i="26"/>
  <c r="H7" i="26"/>
  <c r="T7" i="25" l="1"/>
  <c r="E6" i="14"/>
  <c r="M6" i="14"/>
  <c r="M22" i="25" l="1"/>
  <c r="L22" i="25"/>
  <c r="M21" i="25"/>
  <c r="L21" i="25"/>
  <c r="M20" i="25"/>
  <c r="L20" i="25"/>
  <c r="M19" i="25"/>
  <c r="L19" i="25"/>
  <c r="M18" i="25"/>
  <c r="L18" i="25"/>
  <c r="M17" i="25"/>
  <c r="L17" i="25"/>
  <c r="M16" i="25"/>
  <c r="L16" i="25"/>
  <c r="M15" i="25"/>
  <c r="L15" i="25"/>
  <c r="M14" i="25"/>
  <c r="L14" i="25"/>
  <c r="M13" i="25"/>
  <c r="L13" i="25"/>
  <c r="M12" i="25"/>
  <c r="L12" i="25"/>
  <c r="M11" i="25"/>
  <c r="L11" i="25"/>
  <c r="M10" i="25"/>
  <c r="L10" i="25"/>
  <c r="M9" i="25"/>
  <c r="L9" i="25"/>
  <c r="M8" i="25"/>
  <c r="L8" i="25"/>
  <c r="M7" i="25"/>
  <c r="L7" i="25"/>
  <c r="G22" i="25"/>
  <c r="F22" i="25"/>
  <c r="G21" i="25"/>
  <c r="F21" i="25"/>
  <c r="G20" i="25"/>
  <c r="F20" i="25"/>
  <c r="G19" i="25"/>
  <c r="F19" i="25"/>
  <c r="G18" i="25"/>
  <c r="F18" i="25"/>
  <c r="G17" i="25"/>
  <c r="F17" i="25"/>
  <c r="G16" i="25"/>
  <c r="F16" i="25"/>
  <c r="G15" i="25"/>
  <c r="F15" i="25"/>
  <c r="G14" i="25"/>
  <c r="F14" i="25"/>
  <c r="G13" i="25"/>
  <c r="F13" i="25"/>
  <c r="G12" i="25"/>
  <c r="F12" i="25"/>
  <c r="G11" i="25"/>
  <c r="F11" i="25"/>
  <c r="G10" i="25"/>
  <c r="F10" i="25"/>
  <c r="G9" i="25"/>
  <c r="F9" i="25"/>
  <c r="G8" i="25"/>
  <c r="F8" i="25"/>
  <c r="G7" i="25"/>
  <c r="F7" i="25"/>
  <c r="H22" i="25" l="1"/>
  <c r="H21" i="25"/>
  <c r="H20" i="25"/>
  <c r="H19" i="25"/>
  <c r="H18" i="25"/>
  <c r="H17" i="25"/>
  <c r="H16" i="25"/>
  <c r="H15" i="25"/>
  <c r="H14" i="25"/>
  <c r="H13" i="25"/>
  <c r="H12" i="25"/>
  <c r="H11" i="25"/>
  <c r="H10" i="25"/>
  <c r="H9" i="25"/>
  <c r="H8" i="25"/>
  <c r="E7" i="11" l="1"/>
  <c r="D7" i="11"/>
  <c r="C7" i="11"/>
  <c r="G7" i="11" l="1"/>
  <c r="F7" i="11"/>
  <c r="N22" i="25"/>
  <c r="N21" i="25"/>
  <c r="N20" i="25"/>
  <c r="N19" i="25"/>
  <c r="N18" i="25"/>
  <c r="N17" i="25"/>
  <c r="N16" i="25"/>
  <c r="N15" i="25"/>
  <c r="N14" i="25"/>
  <c r="N13" i="25"/>
  <c r="N12" i="25"/>
  <c r="N11" i="25"/>
  <c r="N10" i="25"/>
  <c r="N9" i="25"/>
  <c r="N8" i="25"/>
  <c r="H7" i="25" l="1"/>
  <c r="N7" i="25"/>
</calcChain>
</file>

<file path=xl/sharedStrings.xml><?xml version="1.0" encoding="utf-8"?>
<sst xmlns="http://schemas.openxmlformats.org/spreadsheetml/2006/main" count="1922" uniqueCount="908">
  <si>
    <t xml:space="preserve">1 </t>
  </si>
  <si>
    <t>1</t>
  </si>
  <si>
    <t>01</t>
  </si>
  <si>
    <t>05</t>
  </si>
  <si>
    <t>2</t>
  </si>
  <si>
    <t>3</t>
  </si>
  <si>
    <t>4</t>
  </si>
  <si>
    <t>5</t>
  </si>
  <si>
    <t>06</t>
  </si>
  <si>
    <t>07</t>
  </si>
  <si>
    <t>08</t>
  </si>
  <si>
    <t>6</t>
  </si>
  <si>
    <t>7</t>
  </si>
  <si>
    <t>9</t>
  </si>
  <si>
    <t>02</t>
  </si>
  <si>
    <t>03</t>
  </si>
  <si>
    <t>04</t>
  </si>
  <si>
    <t>101</t>
  </si>
  <si>
    <t>106</t>
  </si>
  <si>
    <t>107</t>
  </si>
  <si>
    <t>201</t>
  </si>
  <si>
    <t>204</t>
  </si>
  <si>
    <t>208</t>
  </si>
  <si>
    <t>212</t>
  </si>
  <si>
    <t>213</t>
  </si>
  <si>
    <t>217</t>
  </si>
  <si>
    <t>221</t>
  </si>
  <si>
    <t>225</t>
  </si>
  <si>
    <t>226</t>
  </si>
  <si>
    <t>240</t>
  </si>
  <si>
    <t>241</t>
  </si>
  <si>
    <t>243</t>
  </si>
  <si>
    <t>406</t>
  </si>
  <si>
    <t>501</t>
  </si>
  <si>
    <t>502</t>
  </si>
  <si>
    <t>637</t>
  </si>
  <si>
    <t>690</t>
  </si>
  <si>
    <t>693</t>
  </si>
  <si>
    <t>694</t>
  </si>
  <si>
    <t>09</t>
  </si>
  <si>
    <t>10</t>
  </si>
  <si>
    <t>11</t>
  </si>
  <si>
    <t>12</t>
  </si>
  <si>
    <t>13</t>
  </si>
  <si>
    <t>14</t>
  </si>
  <si>
    <t>15</t>
  </si>
  <si>
    <t>001</t>
  </si>
  <si>
    <t>002</t>
  </si>
  <si>
    <t>003</t>
  </si>
  <si>
    <t>008</t>
  </si>
  <si>
    <t>009</t>
  </si>
  <si>
    <t>011</t>
  </si>
  <si>
    <t>014</t>
  </si>
  <si>
    <t>015</t>
  </si>
  <si>
    <t>116</t>
  </si>
  <si>
    <t>005</t>
  </si>
  <si>
    <t>006</t>
  </si>
  <si>
    <t>010</t>
  </si>
  <si>
    <t>013</t>
  </si>
  <si>
    <t>017</t>
  </si>
  <si>
    <t>034</t>
  </si>
  <si>
    <t>056</t>
  </si>
  <si>
    <t>033</t>
  </si>
  <si>
    <t>067</t>
  </si>
  <si>
    <t>091</t>
  </si>
  <si>
    <t>096</t>
  </si>
  <si>
    <t>099</t>
  </si>
  <si>
    <t>065</t>
  </si>
  <si>
    <t>024</t>
  </si>
  <si>
    <t>040</t>
  </si>
  <si>
    <t>092</t>
  </si>
  <si>
    <t>219</t>
  </si>
  <si>
    <t>223</t>
  </si>
  <si>
    <t>224</t>
  </si>
  <si>
    <t>228</t>
  </si>
  <si>
    <t>007</t>
  </si>
  <si>
    <t>053</t>
  </si>
  <si>
    <t>061</t>
  </si>
  <si>
    <t>070</t>
  </si>
  <si>
    <t>021</t>
  </si>
  <si>
    <t>035</t>
  </si>
  <si>
    <t>036</t>
  </si>
  <si>
    <t>038</t>
  </si>
  <si>
    <t>041</t>
  </si>
  <si>
    <t>043</t>
  </si>
  <si>
    <t>037</t>
  </si>
  <si>
    <t>039</t>
  </si>
  <si>
    <t>057</t>
  </si>
  <si>
    <t>089</t>
  </si>
  <si>
    <t>090</t>
  </si>
  <si>
    <t>205</t>
  </si>
  <si>
    <t>227</t>
  </si>
  <si>
    <t>229</t>
  </si>
  <si>
    <t>233</t>
  </si>
  <si>
    <t>004</t>
  </si>
  <si>
    <t>087</t>
  </si>
  <si>
    <t>012</t>
  </si>
  <si>
    <t>018</t>
  </si>
  <si>
    <t>120</t>
  </si>
  <si>
    <t>160</t>
  </si>
  <si>
    <t>I</t>
  </si>
  <si>
    <t>II</t>
  </si>
  <si>
    <t>III</t>
  </si>
  <si>
    <t>044</t>
  </si>
  <si>
    <t>244</t>
  </si>
  <si>
    <t>255</t>
  </si>
  <si>
    <t>060</t>
  </si>
  <si>
    <t>076</t>
  </si>
  <si>
    <t>077</t>
  </si>
  <si>
    <t>078</t>
  </si>
  <si>
    <t>079</t>
  </si>
  <si>
    <t>019</t>
  </si>
  <si>
    <t>047</t>
  </si>
  <si>
    <t>249</t>
  </si>
  <si>
    <t>250</t>
  </si>
  <si>
    <t>254</t>
  </si>
  <si>
    <t>256</t>
  </si>
  <si>
    <t>259</t>
  </si>
  <si>
    <t>262</t>
  </si>
  <si>
    <t>267</t>
  </si>
  <si>
    <t>268</t>
  </si>
  <si>
    <t>027</t>
  </si>
  <si>
    <t>058</t>
  </si>
  <si>
    <t>068</t>
  </si>
  <si>
    <t>094</t>
  </si>
  <si>
    <t>400</t>
  </si>
  <si>
    <t>026</t>
  </si>
  <si>
    <t>209</t>
  </si>
  <si>
    <t>045</t>
  </si>
  <si>
    <t>046</t>
  </si>
  <si>
    <t>028</t>
  </si>
  <si>
    <t>029</t>
  </si>
  <si>
    <t>207</t>
  </si>
  <si>
    <t>211</t>
  </si>
  <si>
    <t>608</t>
  </si>
  <si>
    <t>202</t>
  </si>
  <si>
    <t>Атауы</t>
  </si>
  <si>
    <t>Жоспардан ауытқу есепті кезеңде</t>
  </si>
  <si>
    <t>млн.теңге</t>
  </si>
  <si>
    <t>Республикалық бюджеттің атқарылуы (агрегирленген нысан)</t>
  </si>
  <si>
    <t>ТҮСІМДЕР</t>
  </si>
  <si>
    <t>Кірістер, оның ішінде:</t>
  </si>
  <si>
    <t>ШЫҒЫСТАР</t>
  </si>
  <si>
    <t>САЛЫҚТЫҚ ТҮСІМДЕР</t>
  </si>
  <si>
    <t>САЛЫҚТЫҚ ЕМЕС ТҮСІМДЕР</t>
  </si>
  <si>
    <t>НЕГІЗГІ КАПИТАЛДЫ САТУДАН ТҮСЕТІН ТҮСІМДЕР</t>
  </si>
  <si>
    <t>ТРАНСФЕРТТЕРДІҢ ТҮСІМДЕРІ</t>
  </si>
  <si>
    <t>БЮДЖЕТТІК КРЕДИТТЕРДІ ӨТЕУ</t>
  </si>
  <si>
    <t>ҚАРЖЫЛЫҚ АКТИВТЕРДІ САТЫП АЛУ</t>
  </si>
  <si>
    <t>БЮДЖЕТТІК КРЕДИТТЕР</t>
  </si>
  <si>
    <t>ҚАРЫЗДАР ТҮСІМІ</t>
  </si>
  <si>
    <t>ҚАРЫЗДАРДЫ ӨТЕУ</t>
  </si>
  <si>
    <t>БЮДЖЕТ ҚАРАЖАТТАРЫНЫҢ ҚОЛДАНЫЛАТЫН ҚАЛДЫҚТАРЫ</t>
  </si>
  <si>
    <t>Қаржы жылының басындағы бюджет қаражаттарының қалдықтары</t>
  </si>
  <si>
    <t>Есепті кезең соңындағы бюджет қаражаттарының қалдықтары</t>
  </si>
  <si>
    <t>Төмен тұрған мемлекеттiк басқару органдарынан алынатын трансферттер</t>
  </si>
  <si>
    <t>Қазақстан Республикасының Ұлттық қорынан Республикалық бюджеткe берiлетiн    нысаналы трансферт</t>
  </si>
  <si>
    <t>Ұлттық қордан республикалық бюджетке кепілдік берілген трансферт</t>
  </si>
  <si>
    <t>ШЫҒЫНДАР</t>
  </si>
  <si>
    <t>БЮДЖЕТТІҢ ТАПШЫЛЫҒЫ (ПРОФИЦИТІ)</t>
  </si>
  <si>
    <t>БЮДЖЕТТІҢ ТАПШЫЛЫҒЫН ҚАРЖЫЛАНДЫРУ (ПРОФИЦИТТІ ПАЙДАЛАНУ)</t>
  </si>
  <si>
    <t xml:space="preserve">млн.теңге </t>
  </si>
  <si>
    <t>Республикалық бюджеттің түсімдері</t>
  </si>
  <si>
    <t>Табыс салығы</t>
  </si>
  <si>
    <t>Қосылған құн салығы</t>
  </si>
  <si>
    <t>Акциздер</t>
  </si>
  <si>
    <t>Табиғи және басқа да ресурстарды пайдаланғаны үшiн түсетiн түсiмдер</t>
  </si>
  <si>
    <t>Кәсiпкерлiк және кәсiби қызметтi жүргiзгенi үшiн алынатын алымдар</t>
  </si>
  <si>
    <t>Ойын бизнесіне салық</t>
  </si>
  <si>
    <t>Халықаралық сауда мен сыртқы операцияларға салынатын салықтар</t>
  </si>
  <si>
    <t>Халықаралық сауда мен операцияларға салынатын басқа да салықтар</t>
  </si>
  <si>
    <t>Басқа да салықтар</t>
  </si>
  <si>
    <t>Мемлекеттік баж</t>
  </si>
  <si>
    <t>Мемлекеттік меншіктен түсетін кірістер</t>
  </si>
  <si>
    <t>Мемлекеттік кәсіпорындардың таза кірісі бөлігінің түсімдері</t>
  </si>
  <si>
    <t>Мемлекет меншігіндегі акциялардың мемлекеттік пакеттеріне дивидендтер</t>
  </si>
  <si>
    <t>Мемлекет меншігіндегі мүлікті жалға беруден түсетін кірістер</t>
  </si>
  <si>
    <t>Бюджет қаражатын банк шоттарына орналастырғаны үшін сыйақылар</t>
  </si>
  <si>
    <t>Мемлекеттік бюджеттен берілген кредиттер бойынша сыйақылар</t>
  </si>
  <si>
    <t>Мемлекет меншігінен түсетін басқа да кірістер</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</si>
  <si>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</si>
  <si>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Гранттар</t>
  </si>
  <si>
    <t>Қаржылық көмек</t>
  </si>
  <si>
    <t>Мемлекеттік материалдық резервтен тауарлар сату</t>
  </si>
  <si>
    <t>Ұлттық қордан трансферттер</t>
  </si>
  <si>
    <t>Бюджеттік кредиттерді өтеу</t>
  </si>
  <si>
    <t>Мемлекеттік бюджеттен берілген бюджеттік кредиттерді өтеу</t>
  </si>
  <si>
    <t>Бюджеттік кредиттердің сомаларын қайтару</t>
  </si>
  <si>
    <t>Жалпы сипаттағы мемлекеттiк қызметтер</t>
  </si>
  <si>
    <t>Қорғаныс</t>
  </si>
  <si>
    <t>Қоғамдық тәртіп, қауіпсіздік, құқықтық, сот, қылмыстық-атқару қызметі</t>
  </si>
  <si>
    <t>Бiлiм беру</t>
  </si>
  <si>
    <t>Денсаулық сақтау</t>
  </si>
  <si>
    <t>Әлеуметтiк көмек және әлеуметтiк қамсыздандыру</t>
  </si>
  <si>
    <t>Тұрғын үй-коммуналдық шаруашылық</t>
  </si>
  <si>
    <t>Мәдениет, спорт, туризм және ақпараттық кеңістiк</t>
  </si>
  <si>
    <t>Отын-энергетика кешенi және жер қойнауын пайдалану</t>
  </si>
  <si>
    <t>Ауыл, су, орман, балық шаруашылығы, ерекше қорғалатын табиғи аумақтар, қоршаған ортаны және жануарлар дүниесін қорғау, жер қатынастары</t>
  </si>
  <si>
    <t>Өнеркәсіп, сәулет, қала құрылысы және құрылыс қызметі</t>
  </si>
  <si>
    <t>Көлiк және коммуникация</t>
  </si>
  <si>
    <t>Басқалар</t>
  </si>
  <si>
    <t>Борышқа  қызмет көрсету</t>
  </si>
  <si>
    <t>Трансферттер</t>
  </si>
  <si>
    <t>Шығыстардың жалпы көлеміндегі үлесі</t>
  </si>
  <si>
    <t xml:space="preserve">Атқ., % </t>
  </si>
  <si>
    <t>Қазақстан Республикасы Президентінің Әкімшілігі</t>
  </si>
  <si>
    <t>Адам құқықтары жөніндегі ұлттық орталық</t>
  </si>
  <si>
    <t>Мемлекеттік-жекешелік әріптестік жобалар бойынша мемлекеттік міндеттемелерді орындау</t>
  </si>
  <si>
    <t>Материалдық-техникалық қамтамасыз ету басқармасы</t>
  </si>
  <si>
    <t>БКК</t>
  </si>
  <si>
    <t>Бюджеттік субсидиялар</t>
  </si>
  <si>
    <t>Негізгі капиталды сатып алу</t>
  </si>
  <si>
    <t>Бюджеттік кредиттер</t>
  </si>
  <si>
    <t>Ішкі бюджеттік кредиттер</t>
  </si>
  <si>
    <t>Үнемдеу</t>
  </si>
  <si>
    <t>Игерілмеген</t>
  </si>
  <si>
    <t>РБ бөлінген</t>
  </si>
  <si>
    <t>ЖБ атқарылуы</t>
  </si>
  <si>
    <t>ЖБ атқарылмаған</t>
  </si>
  <si>
    <t>Барлығы:</t>
  </si>
  <si>
    <t>Ақмола</t>
  </si>
  <si>
    <t>Ақтөбе</t>
  </si>
  <si>
    <t>Алматы</t>
  </si>
  <si>
    <t>Атырау</t>
  </si>
  <si>
    <t>ШҚО</t>
  </si>
  <si>
    <t>Жамбыл</t>
  </si>
  <si>
    <t>БҚО</t>
  </si>
  <si>
    <t>Қарағанды</t>
  </si>
  <si>
    <t>Қостанай</t>
  </si>
  <si>
    <t>Қызылорда</t>
  </si>
  <si>
    <t>Манғыстау</t>
  </si>
  <si>
    <t>Павлодар</t>
  </si>
  <si>
    <t>СҚО</t>
  </si>
  <si>
    <t>Түркістан</t>
  </si>
  <si>
    <t>Шымкент қ.</t>
  </si>
  <si>
    <t>Алматы қ.</t>
  </si>
  <si>
    <t>Республикалық бюджеттен аймақтарға бөлінген нысаналы трансферттердің орындалуы</t>
  </si>
  <si>
    <t>тоқсан сайын</t>
  </si>
  <si>
    <t>ішкі:</t>
  </si>
  <si>
    <t>сыртқы:</t>
  </si>
  <si>
    <t>Жапон халықаралық ынтымақтастық агенттігі</t>
  </si>
  <si>
    <t>Еурооблигациялар</t>
  </si>
  <si>
    <t>Ислам Даму Банкі</t>
  </si>
  <si>
    <t>Мемлекет кепілдік берген борыш</t>
  </si>
  <si>
    <t>млрд.теңге</t>
  </si>
  <si>
    <t>млн. теңге</t>
  </si>
  <si>
    <t>4 кесте</t>
  </si>
  <si>
    <t>1 кесте</t>
  </si>
  <si>
    <t>2 кесте</t>
  </si>
  <si>
    <t>3 кесте</t>
  </si>
  <si>
    <t>оның ішінде</t>
  </si>
  <si>
    <t>5 кесте</t>
  </si>
  <si>
    <t>6 кесте</t>
  </si>
  <si>
    <t>7 кесте</t>
  </si>
  <si>
    <t>131</t>
  </si>
  <si>
    <t>114</t>
  </si>
  <si>
    <t>110</t>
  </si>
  <si>
    <t>112</t>
  </si>
  <si>
    <t>231</t>
  </si>
  <si>
    <t>Мемлекеттік және мемлекет кепілдік берген борыш, мемлекет кепілгерліктері бойынша борыш</t>
  </si>
  <si>
    <t>№</t>
  </si>
  <si>
    <t>Көрсеткіштердің атауы</t>
  </si>
  <si>
    <t>на 1.01.2018г</t>
  </si>
  <si>
    <t>1.01.2020ж.</t>
  </si>
  <si>
    <t xml:space="preserve"> 1.04.2020ж.</t>
  </si>
  <si>
    <t>1.07.2020ж.</t>
  </si>
  <si>
    <t>млрд. тенге</t>
  </si>
  <si>
    <t>млн.  долл. США</t>
  </si>
  <si>
    <t>млн.АҚШ долл.</t>
  </si>
  <si>
    <t>Мемлекеттік борыш (өзара талаптарды есепке алмағанда)</t>
  </si>
  <si>
    <t>ҚР Үкіметінің борышы</t>
  </si>
  <si>
    <t>Мемлекеттік қысқа мерзімді қазынашылық міндеттемелер</t>
  </si>
  <si>
    <t>Орта мерзімді қазынашылық міндеттемелер</t>
  </si>
  <si>
    <t>Мем.ұзақ мерзімді қазынашылық міндеттемелер жинағы</t>
  </si>
  <si>
    <t>Мем.ұзақ мерзімді қазынашылық міндеттемелер</t>
  </si>
  <si>
    <t>Басқа міндеттемелер</t>
  </si>
  <si>
    <t>Халықаралық Қайта Құру және Даму Банкі</t>
  </si>
  <si>
    <t>Азиялық Даму Банкі</t>
  </si>
  <si>
    <t>Еуропа Қайта Құру және Даму Банкі</t>
  </si>
  <si>
    <t>Кувейт Араб Экономикалық Даму Қоры</t>
  </si>
  <si>
    <t>Абу-Даби Даму Қоры</t>
  </si>
  <si>
    <t>Германия Үкіметінің кредиттік агенттігігі</t>
  </si>
  <si>
    <t>Шетелдік коммерциялық банктер</t>
  </si>
  <si>
    <t>ҚР Ұлттық Банкінің борышы</t>
  </si>
  <si>
    <t>ҚР Жергілікті атқарушы органдарының борышы</t>
  </si>
  <si>
    <t xml:space="preserve">Үкімет алдында </t>
  </si>
  <si>
    <t>басқа кредиторлар алдында</t>
  </si>
  <si>
    <t>Мемлекет кепілгерліктері бойынша борыш</t>
  </si>
  <si>
    <t>Барлығы мемлекеттік және мемлекет кепілдік берген борыш, мемлекет кепілгерліктері бойынша борыш (I + II + III)</t>
  </si>
  <si>
    <t>Қазақстан Республикасының Қорғаныс министрлігі</t>
  </si>
  <si>
    <t>Қазақстан Республикасының Жоғарғы Соты</t>
  </si>
  <si>
    <t>Қазақстан Республикасының Бас прокуратурасы</t>
  </si>
  <si>
    <t>Қазақстан Республикасының Сауда және интеграция министрлігі</t>
  </si>
  <si>
    <t>Қазақстан Республикасының Қаржы министрлігі</t>
  </si>
  <si>
    <t>Қазақстан Республикасының Ұлттық экономика министрлігі</t>
  </si>
  <si>
    <t>Қазақстан Республикасының Орталық сайлау комиссиясы</t>
  </si>
  <si>
    <t>Республикалық бағдарламалар әкімшілері бойынша республикалық бюджет шығыстарының атқарылуы</t>
  </si>
  <si>
    <t>Атқарылмаған</t>
  </si>
  <si>
    <t>1.10.2020ж.</t>
  </si>
  <si>
    <t>8</t>
  </si>
  <si>
    <t>Барлығы</t>
  </si>
  <si>
    <t>123</t>
  </si>
  <si>
    <t>161</t>
  </si>
  <si>
    <t>Ел iшiндегi iссапарлар мен қызметтiк сапарлар</t>
  </si>
  <si>
    <t>152</t>
  </si>
  <si>
    <t>Байланыс қызметтерiне ақы төлеу</t>
  </si>
  <si>
    <t>153</t>
  </si>
  <si>
    <t>Көлiктiк қызмет көрсетулерге ақы төлеу</t>
  </si>
  <si>
    <t>151</t>
  </si>
  <si>
    <t>Коммуналдық қызметтерге ақы төлеу</t>
  </si>
  <si>
    <t>159</t>
  </si>
  <si>
    <t>Өзге де қызметтер мен жұмыстарға ақы төлеу</t>
  </si>
  <si>
    <t>111</t>
  </si>
  <si>
    <t>Еңбекке ақы төлеу</t>
  </si>
  <si>
    <t>Қосымша ақшалай төлемдер</t>
  </si>
  <si>
    <t>124</t>
  </si>
  <si>
    <t>Міндетті әлеуметтік медициналық сақтандыруға аударымдар</t>
  </si>
  <si>
    <t>121</t>
  </si>
  <si>
    <t>Әлеуметтік салық</t>
  </si>
  <si>
    <t>122</t>
  </si>
  <si>
    <t>144</t>
  </si>
  <si>
    <t>Отын, жанар-жағар май материалдарын  сатып алу</t>
  </si>
  <si>
    <t>162</t>
  </si>
  <si>
    <t>Елден тыс жерлерге iссапарлар мен қызметтiк сапарлар</t>
  </si>
  <si>
    <t>135</t>
  </si>
  <si>
    <t>Міндетті кәсіптік зейнетақы жарналары</t>
  </si>
  <si>
    <t>149</t>
  </si>
  <si>
    <t>Өзге де қорларды сатып алу</t>
  </si>
  <si>
    <t>154</t>
  </si>
  <si>
    <t>322</t>
  </si>
  <si>
    <t>Жеке тұлғаларға берiлетiн трансферттер</t>
  </si>
  <si>
    <t>136</t>
  </si>
  <si>
    <t>169</t>
  </si>
  <si>
    <t>Өзге де ағымдағы шығындар</t>
  </si>
  <si>
    <t>143</t>
  </si>
  <si>
    <t>Заттай мүлiктердi, басқа да киім нысанын және арнаулы киім-кешектер сатып алу, тiгу және жөндеу</t>
  </si>
  <si>
    <t>321</t>
  </si>
  <si>
    <t>113</t>
  </si>
  <si>
    <t>Өтемақы төлемдері</t>
  </si>
  <si>
    <t>413</t>
  </si>
  <si>
    <t>Көлік құралдарын сатып алу</t>
  </si>
  <si>
    <t>141</t>
  </si>
  <si>
    <t>Азық-түлiк өнiмдерiн сатып алу</t>
  </si>
  <si>
    <t>414</t>
  </si>
  <si>
    <t>Машиналар, жабдықтар, өндірістік және шаруашылық мүккамал құралдарын сатып алу</t>
  </si>
  <si>
    <t>431</t>
  </si>
  <si>
    <t>Жаңа объектілерді салу және қолдағы объектілерді реконструкциялау</t>
  </si>
  <si>
    <t>412</t>
  </si>
  <si>
    <t>Үй-жайлар, ғимараттар мен құрылыстарды, беру қондырғыларын сатып алу</t>
  </si>
  <si>
    <t>421</t>
  </si>
  <si>
    <t>167</t>
  </si>
  <si>
    <t>Ерекше шығындар</t>
  </si>
  <si>
    <t>142</t>
  </si>
  <si>
    <t>165</t>
  </si>
  <si>
    <t>Атқарушылық құжаттарының, сот актiлерiнiң орындалуы</t>
  </si>
  <si>
    <t>419</t>
  </si>
  <si>
    <t>Өзге де негізгі құралдарды сатып алу</t>
  </si>
  <si>
    <t>324</t>
  </si>
  <si>
    <t>Стипендиялар</t>
  </si>
  <si>
    <t>416</t>
  </si>
  <si>
    <t>Мiндеттi сақтандыру жарналары</t>
  </si>
  <si>
    <t>156</t>
  </si>
  <si>
    <t>418</t>
  </si>
  <si>
    <t>Мемлекеттік кәсіпорындарды материалдық-техникалық жарақтандыру</t>
  </si>
  <si>
    <t>434</t>
  </si>
  <si>
    <t>Ақпараттық жүйелерді құру, енгізу және дамыту</t>
  </si>
  <si>
    <t>422</t>
  </si>
  <si>
    <t>Жолдарды күрделі жөндеу</t>
  </si>
  <si>
    <t>155</t>
  </si>
  <si>
    <t>Мемлекеттiк әлеуметтiк тапсырыс шеңберiнде көрсетілетін қызметтерге ақы төлеу</t>
  </si>
  <si>
    <t>311</t>
  </si>
  <si>
    <t>323</t>
  </si>
  <si>
    <t>Зейнетақылар</t>
  </si>
  <si>
    <t>134</t>
  </si>
  <si>
    <t>140</t>
  </si>
  <si>
    <t>164</t>
  </si>
  <si>
    <t>Шетелдегi стипендиаттардың оқуына ақы төлеу</t>
  </si>
  <si>
    <t>341</t>
  </si>
  <si>
    <t>Шетелдегi ұйымдарға ағымдағы трансферттер</t>
  </si>
  <si>
    <t>432</t>
  </si>
  <si>
    <t>Жолдар салу</t>
  </si>
  <si>
    <t>410</t>
  </si>
  <si>
    <t>Алқа билерге сыйақылар төлеу</t>
  </si>
  <si>
    <t>681</t>
  </si>
  <si>
    <t xml:space="preserve"> 8 кесте</t>
  </si>
  <si>
    <t>626</t>
  </si>
  <si>
    <t>627</t>
  </si>
  <si>
    <t>130</t>
  </si>
  <si>
    <t>жоспар</t>
  </si>
  <si>
    <t>факті</t>
  </si>
  <si>
    <t>137</t>
  </si>
  <si>
    <t>150</t>
  </si>
  <si>
    <t>310</t>
  </si>
  <si>
    <t>320</t>
  </si>
  <si>
    <t>340</t>
  </si>
  <si>
    <t>420</t>
  </si>
  <si>
    <t>430</t>
  </si>
  <si>
    <t>157</t>
  </si>
  <si>
    <t>Қытай Халықтық Республикасының экспортты-импортты банкі</t>
  </si>
  <si>
    <t xml:space="preserve">Республикалық бюджеттің атқарылуы туралы есеп  </t>
  </si>
  <si>
    <t>Республикалық бюджеттің атқарылуы туралы есеп</t>
  </si>
  <si>
    <t>Ағымдағы шығындар</t>
  </si>
  <si>
    <t>Тауарлар мен қызметтерге арналған шығындар</t>
  </si>
  <si>
    <t>Жалақы</t>
  </si>
  <si>
    <t>Жұмыс берушілердің жарналары</t>
  </si>
  <si>
    <t>Қазақстан Республикасының заңнамалық актілеріне сәйкес азаматтардың жекелеген санаттарына жалақы төлеу және жарналар аудару</t>
  </si>
  <si>
    <t>Қорлар сатып алу</t>
  </si>
  <si>
    <t>Дәрілік заттар және медициналық мақсаттағы өзге де бұйымдарды сатып алу</t>
  </si>
  <si>
    <t>Қызметтер мен жұмыстарды сатып алу</t>
  </si>
  <si>
    <t>Зерттеулер бойынша қызметтерге ақы төлеу</t>
  </si>
  <si>
    <t>Консалтингтік қызметтерге ақы төлеу</t>
  </si>
  <si>
    <t>Басқа да ағымдағы шығындар</t>
  </si>
  <si>
    <t>Сыйақылар төлеу</t>
  </si>
  <si>
    <t>Ішкі қарыздар бойынша сыйақы төлемдері</t>
  </si>
  <si>
    <t>Сыртқы заемдар бойынша сыйақылар төлеу</t>
  </si>
  <si>
    <t>Ағымдағы трансферттер</t>
  </si>
  <si>
    <t>Жеке тұлғаларға берілетін трансферттер</t>
  </si>
  <si>
    <t>Шетелге берiлетiн ағымдағы трансферттер</t>
  </si>
  <si>
    <t>Өзге де ағымдағы трансферттер</t>
  </si>
  <si>
    <t>Күрделі шығындар</t>
  </si>
  <si>
    <t>Негiзгi құралдарды, материалдық емес және биологиялық активтерді сатып алу</t>
  </si>
  <si>
    <t>Негізгі қаражатты күрделі жөндеу</t>
  </si>
  <si>
    <t>Дамуға бағытталған күрделі шығындар</t>
  </si>
  <si>
    <t>Дамуға арналған нысаналы трансферттер</t>
  </si>
  <si>
    <t>138</t>
  </si>
  <si>
    <t>628</t>
  </si>
  <si>
    <t>Қазақстан Республикасының Қаржылық мониторинг агенттігі</t>
  </si>
  <si>
    <t>100</t>
  </si>
  <si>
    <t>025</t>
  </si>
  <si>
    <t>230</t>
  </si>
  <si>
    <t>049</t>
  </si>
  <si>
    <t>170</t>
  </si>
  <si>
    <t>1.01.2022ж.</t>
  </si>
  <si>
    <t>Азия инфрақұрылымдық инвестициялар банкі</t>
  </si>
  <si>
    <t>Ресей нарығында орналастырылған мемлекеттік бағалы қағаздар</t>
  </si>
  <si>
    <t>109</t>
  </si>
  <si>
    <t>Қаржы активтерін сатып алу</t>
  </si>
  <si>
    <t>Елден тысқары жерлерден қаржы активтерін сатып алу</t>
  </si>
  <si>
    <t>Астана қ.</t>
  </si>
  <si>
    <t>Жетісу</t>
  </si>
  <si>
    <t>Абай</t>
  </si>
  <si>
    <t>Ұлытау</t>
  </si>
  <si>
    <t>1.04.2022ж.</t>
  </si>
  <si>
    <t>1.07.2022ж.</t>
  </si>
  <si>
    <t>1.10.2022ж.</t>
  </si>
  <si>
    <t>TONIA-ға индекстелген мемлекеттік қазынашылық вексельдер</t>
  </si>
  <si>
    <t>1.01.2023ж.</t>
  </si>
  <si>
    <t>9 - кесте</t>
  </si>
  <si>
    <t>Бюджеттік сыныптама 
кодтары</t>
  </si>
  <si>
    <t>Барлығы берешек</t>
  </si>
  <si>
    <t>қуыным мерзімі өткен берешек сомасы</t>
  </si>
  <si>
    <t>Мемлекеттiк әлеуметтiк сақтандыру қорына әлеуметтiк аударымдар</t>
  </si>
  <si>
    <t>Қазақстан Республикасы Жоғары Сот Кеңесінің Аппараты</t>
  </si>
  <si>
    <t>016</t>
  </si>
  <si>
    <t>10 - кесте</t>
  </si>
  <si>
    <t>Дебиторлық берешек сомасы,
 барлығы</t>
  </si>
  <si>
    <t>оның ішінде:</t>
  </si>
  <si>
    <t>біржылдық шарттар бойынша алдын ала төлем</t>
  </si>
  <si>
    <t>шарттар бойынша (көп жылдық) алдын ала төлем</t>
  </si>
  <si>
    <t>есепке берілген сома</t>
  </si>
  <si>
    <t>салыстыру актілеріне сәйкес артық төлеу</t>
  </si>
  <si>
    <t>жеткізушілердің шарттық міндеттемелерді орындамауына байланысты</t>
  </si>
  <si>
    <t>өткен 
жылы</t>
  </si>
  <si>
    <t>ағымдағы жылы</t>
  </si>
  <si>
    <t>ағымдағы жылғы</t>
  </si>
  <si>
    <t>Барлыгы</t>
  </si>
  <si>
    <t>11 - кесте</t>
  </si>
  <si>
    <t>төлеу мерзімі басталмаған міндеттемелер бойынша берешек сомасы</t>
  </si>
  <si>
    <t>қуыным мерзімі аяқталған берешек сомасы</t>
  </si>
  <si>
    <t>022</t>
  </si>
  <si>
    <t>Кредиторлық берешек сомасы, 
барлығы</t>
  </si>
  <si>
    <t>Төлеу мерзімі басталмаған міндеттемелер бойынша</t>
  </si>
  <si>
    <t>Расталған құжаттарды кеш беруге байланысты</t>
  </si>
  <si>
    <t>тауарларды (жұмыстарды, көрсетілетін қызметтерді) жеткізу бойынша өнім берушілердің шартты міндеттемелерді орындамауына байланысты</t>
  </si>
  <si>
    <t>Салыстыру актілері бойынша анықталған берешек</t>
  </si>
  <si>
    <t>Төлемдер жөніндегі жоспар бойынша қаражаттың жетіспеушілігіне байланысты</t>
  </si>
  <si>
    <t>барлығы</t>
  </si>
  <si>
    <t>тарифтің көтерілуіне байланысты</t>
  </si>
  <si>
    <t>басқалары</t>
  </si>
  <si>
    <t>құрылыс және реконструкциялау бойынша 5% төлемді ұстау</t>
  </si>
  <si>
    <t>2024 жылға жоспар</t>
  </si>
  <si>
    <t>1.04.2023ж.</t>
  </si>
  <si>
    <t>1.07.2023ж.</t>
  </si>
  <si>
    <t>1.10.2023ж.</t>
  </si>
  <si>
    <t>1.01.2024ж.</t>
  </si>
  <si>
    <t>652</t>
  </si>
  <si>
    <t>650</t>
  </si>
  <si>
    <t>651</t>
  </si>
  <si>
    <t>Қазақстан Республикасының Мәдениет және ақпарат министрлігі</t>
  </si>
  <si>
    <t>Қазақстан Республикасының Экология және табиғи ресурстар министрлігі</t>
  </si>
  <si>
    <t xml:space="preserve">Қазақстан Республикасы Президентінің Әкімшілігі                                                                                                                                                                                              </t>
  </si>
  <si>
    <t xml:space="preserve">Мемлекет басшысының қызметін қамтамасыз ету                                                                                                                                                                                                                                                                                                                                                                                                                                                                                                                                                                    </t>
  </si>
  <si>
    <t xml:space="preserve">Адам құқықтары жөніндегі ұлттық орталық                                                                                                                                                                                                      </t>
  </si>
  <si>
    <t xml:space="preserve">Қазақстан Республикасы Жоғары Сот Кеңесінің Аппараты                                                                                                                                                                                         </t>
  </si>
  <si>
    <t xml:space="preserve">Қазақстан Республикасы Премьер-Министрінің қызметін қамтамасыз ету жөніндегі көрсетілетін қызметтер                                                                                                                                                                                                                                                                                                                                                                                                                                                                                                             </t>
  </si>
  <si>
    <t xml:space="preserve">Мемлекеттік мекемелерді фельдъегерлік байланыспен қамтамасыз ету жөніндегі көрсетілетін қызметтер                                                                                                                                                                                                                                                                                                                                                                                                                                                                                                               </t>
  </si>
  <si>
    <t xml:space="preserve">Қоғамдық тәртіпті қорғау және қоғамдық қауіпсіздікті қамтамасыз ету, қылмыстық-атқару жүйесі саласындағы мемлекеттік саясатты айқындау және оның іске асырылуын ұйымдастыру жөніндегі көрсетілетін қызметтер                                                                                                                                                                                                                                                                                                                                                                                                      </t>
  </si>
  <si>
    <t xml:space="preserve">Әскери қызметшілерді, құқық қорғау органдарының қызметкерлерін емдеу жөніндегі көрсетілетін қызметтер                                                                                                                                                                                                                                                                                                                                                                                                                                                                                                           </t>
  </si>
  <si>
    <t xml:space="preserve">Қоғамдық тәртіпті сақтау және қоғамдық қауіпсіздікті қамтамасыз ету                                                                                                                                                                                                                                                                                                                                                                                                                                                                                                                                             </t>
  </si>
  <si>
    <t xml:space="preserve">Қылмыстық-атқару жүйесінің қызметін ұйымдастыру                                                                                                                                                                                                                                                                                                                                                                                                                                                                                                                                                                </t>
  </si>
  <si>
    <t xml:space="preserve">Ішкі істер органдарының жедел-іздестіру қызметтерін жүзеге асыру                                                                                                                                                                                                                                                                                                                                                                                                                                                                                                                                                </t>
  </si>
  <si>
    <t xml:space="preserve">Қазақстан Республикасы Ішкі істер министрлігінің кадрларын оқыту, біліктілігін арттыру және қайта даярлау                                                                                                                                                                                                                                                                                                                                                                                                                                                                                                       </t>
  </si>
  <si>
    <t xml:space="preserve">Өкілдiк шығындарға арналған қаражат есебiнен іс-шаралар өткізу                                                                                                                                                                                                                                                                                                                                                                                                                                                                                                                                                  </t>
  </si>
  <si>
    <t xml:space="preserve">Қазақстан Республикасы Төтенше жағдайлар министрлігінің кадрларын оқыту, біліктілігін арттыру және қайта даярлау                                                                                                                                                                                                                                                                                                                                                                                                                                                                                                </t>
  </si>
  <si>
    <t xml:space="preserve">Мемлекеттік материалдық резервті қалыптастыру және сақтау бойынша іс-шараларды іске асыру                                                                                                                                                                                                                                                                                                                                                                                                                                                                                                                       </t>
  </si>
  <si>
    <t xml:space="preserve">Табиғи және техногендік сипаттағы төтенше жағдайлардан қорғау объектілерін салу және реконструкциялау                                                                                                                                                                                                                                                                                                                                                                                                                                                                                                           </t>
  </si>
  <si>
    <t xml:space="preserve">Төтенше жағдайлар жөніндегі органдар мен мекемелердің күрделі шығыстары                                                                                                                                                                                                                                                                                                                                                                                                                                                                                                                                         </t>
  </si>
  <si>
    <t xml:space="preserve">Ғылыми және (немесе) ғылыми-техникалық қызмет субъектілерін базалық қаржыландыруды қамтамасыз ету                                                                                                                                                                                                                                                                                                                                                                                                                                                                                                               </t>
  </si>
  <si>
    <t xml:space="preserve">Сыртқы саяси қызметті үйлестіру жөніндегі көрсетілетін қызметтер                                                                                                                                                                                                                                                                                                                                                                                                                                                                                                                                                </t>
  </si>
  <si>
    <t xml:space="preserve">Шетелдік іссапарлар                                                                                                                                                                                                                                                                                                                                                                                                                                                                                                                                                                                            </t>
  </si>
  <si>
    <t xml:space="preserve">Өкілдік шығындар                                                                                                                                                                                                                                                                                                                                                                                                                                                                                                                                                                                               </t>
  </si>
  <si>
    <t xml:space="preserve">Шетелдегі дипломатиялық өкілдіктердің арнайы, инженерлік-техникалық және нақты қорғалуын қамтамасыз ету                                                                                                                                                                                                                                                                                                                                                                                                                                                                                                         </t>
  </si>
  <si>
    <t xml:space="preserve">Қазақстан Республикасының халықаралық ұйымдарға, өзге де халықаралық және басқа органдарға қатысуы                                                                                                                                                                                                                                                                                                                                                                                                                                                                                                              </t>
  </si>
  <si>
    <t xml:space="preserve">Шетелде Қазақстан Республикасы азаматтарының құқықтары мен мүдделерін қорғау жөніндегі іс-шараларды қамтамасыз ету                                                                                                                                                                                                                                                                                                                                                                                                                                                                                              </t>
  </si>
  <si>
    <t xml:space="preserve">Шетелдегі отандастармен және Қазақстан Республикасына келген этникалық қазақтармен байланыстарды және қатынастарды дамытуға жәрдемдесу                                                                                                                                                                                                                                                                                                                                                                                                                                                                           </t>
  </si>
  <si>
    <t xml:space="preserve">Қазақстан Республикасына инвестициялар тартуға жәрдемдесу                                                                                                                                                                                                                                                                                                                                                                                                                                                                                                                                                      </t>
  </si>
  <si>
    <t xml:space="preserve">Экология және табиғи ресурстар саласындағы қызметті үйлестіру жөніндегі көрсетілетін қызметтер                                                                                                                                                                                                                                                                                                                                                                                                                                                                                                                  </t>
  </si>
  <si>
    <t xml:space="preserve">Тұран жолбарысын реинтродукциялау үшін жағдайлар жасау және Ұлытау таулы алқабының табиғи және тарихи-мәдени объектілерін сақтауға жәрдем көрсету                                                                                                                                                                                                                                                                                                                                                                                                                                                                </t>
  </si>
  <si>
    <t xml:space="preserve">Парниктік газдар шығарындыларын азайту                                                                                                                                                                                                                                                                                                                                                                                                                                                                                                                                                                         </t>
  </si>
  <si>
    <t xml:space="preserve">Гидрометеорологиялық және экологиялық мониторингті дамыту                                                                                                                                                                                                                                                                                                                                                                                                                                                                                                                                                      </t>
  </si>
  <si>
    <t xml:space="preserve">Білімнің және ғылыми зерттеулердің қолжетімділігін арттыру                                                                                                                                                                                                                                                                                                                                                                                                                                                                                                                                                     </t>
  </si>
  <si>
    <t xml:space="preserve">Қазақстан Республикасы Қарулы Күштерінің жауынгерлік, жұмылдыру дайындығын қамтамасыз ету                                                                                                                                                                                                                                                                                                                                                                                                                                                                                                                       </t>
  </si>
  <si>
    <t xml:space="preserve">Техникалық реттеу және метрология саласындағы көрсетілетін қызметтер                                                                                                                                                                                                                                                                                                                                                                                                                                                                                                                                            </t>
  </si>
  <si>
    <t xml:space="preserve">Қазақстандық тауарлардың сыртқы нарыққа экспортын ілгерілетуге жәрдемдесу                                                                                                                                                                                                                                                                                                                                                                                                                                                                                                                                       </t>
  </si>
  <si>
    <t xml:space="preserve">Ауыл шаруашылығы және жер ресурстарын пайдалану саласындағы жоспарлау, реттеу, басқару жөніндегі көрсетілетін қызметтер                                                                                                                                                                                                                                                                                                                                                                                                                                                                                         </t>
  </si>
  <si>
    <t xml:space="preserve">Облыстық бюджеттерге, республикалық маңызы бар қалалардың, астананың бюджеттеріне агроөнеркәсіптік кешендегі инвестициялық жобаларға кредит беру                                                                                                                                                                                                                                                                                                                                                                                                                                                                 </t>
  </si>
  <si>
    <t xml:space="preserve">Жер ресурстары туралы ақпаратқа қолжетімділікті арттыру                                                                                                                                                                                                                                                                                                                                                                                                                                                                                                                                                        </t>
  </si>
  <si>
    <t xml:space="preserve">Еңбек, халықты жұмыспен қамту, әлеуметтік қорғау және көші-қон саласындағы мемлекеттік саясатты қалыптастыру                                                                                                                                                                                                                                                                                                                                                                                                                                                                                                    </t>
  </si>
  <si>
    <t xml:space="preserve">Азаматтардың жекелеген санаттарын әлеуметтік қамсыздандыру және олардың төлемдерін жүргізу                                                                                                                                                                                                                                                                                                                                                                                                                                                                                                                      </t>
  </si>
  <si>
    <t xml:space="preserve">Еңбекті қорғау саласындағы қолданбалы ғылыми зерттеулер                                                                                                                                                                                                                                                                                                                                                                                                                                                                                                                                                        </t>
  </si>
  <si>
    <t xml:space="preserve">Нәтижелі жұмыспен қамтуды дамыту                                                                                                                                                                                                                                                                                                                                                                                                                                                                                                                                                                               </t>
  </si>
  <si>
    <t xml:space="preserve">Біліктілік жүйесін дамыту                                                                                                                                                                                                                                                                                                                                                                                                                                                                                                                                                                                      </t>
  </si>
  <si>
    <t xml:space="preserve">Бюджеттік жоспарлауды, мемлекеттік бюджетті атқаруды және оның атқарылуын бақылауды қамтамасыз ету жөніндегі көрсетілетін қызметтер                                                                                                                                                                                                                                                                                                                                                                                                                                                                              </t>
  </si>
  <si>
    <t xml:space="preserve">Халықаралық қаржы ұйымдары қаржыландыратын инвестициялық жобалардың аудитiн жүзеге асыру                                                                                                                                                                                                                                                                                                                                                                                                                                                                                                                        </t>
  </si>
  <si>
    <t xml:space="preserve">Халықаралық қаржы ұйымдарының акцияларын сатып алу                                                                                                                                                                                                                                                                                                                                                                                                                                                                                                                                                             </t>
  </si>
  <si>
    <t xml:space="preserve">Қазақстан Республикасы Үкіметінің  резерві                                                                                                                                                                                                                                                                                                                                                                                                                                                                                                                                                                     </t>
  </si>
  <si>
    <t xml:space="preserve">Үкіметтік борышқа қызмет көрсету                                                                                                                                                                                                                                                                                                                                                                                                                                                                                                                                                                               </t>
  </si>
  <si>
    <t xml:space="preserve">Жай вексельдерді өтеу                                                                                                                                                                                                                                                                                                                                                                                                                                                                                                                                                                                          </t>
  </si>
  <si>
    <t xml:space="preserve">Саяси партияларды қаржыландыру                                                                                                                                                                                                                                                                                                                                                                                                                                                                                                                                                                                 </t>
  </si>
  <si>
    <t xml:space="preserve">Мемлекеттік активтерді басқару                                                                                                                                                                                                                                                                                                                                                                                                                                                                                                                                                                                 </t>
  </si>
  <si>
    <t xml:space="preserve">Мемлекеттік-жекешелік әріптестік жобалары бойынша мемлекеттік міндеттемелерді орындау                                                                                                                                                                                                                                                                                                                                                                                                                                                                                                                           </t>
  </si>
  <si>
    <t xml:space="preserve">Шекарадағы өткізу пункттерін жаңғырту және техникалық толық жарақтандыру                                                                                                                                                                                                                                                                                                                                                                                                                                                                                                                                        </t>
  </si>
  <si>
    <t xml:space="preserve">Еуразия даму банкінің төленген жарғылық капиталындағы үлесін сатып алу                                                                                                                                                                                                                                                                                                                                                                                                                                                                                                                                          </t>
  </si>
  <si>
    <t xml:space="preserve">Субвенциялар                                                                                                                                                                                                                                                                                                                                                                                                                                                                                                                                                                                                   </t>
  </si>
  <si>
    <t xml:space="preserve">Мемлекет қызметін құқықтық жағынан қамтамасыз ету                                                                                                                                                                                                                                                                                                                                                                                                                                                                                                                                                              </t>
  </si>
  <si>
    <t xml:space="preserve">Адвокаттардың және заң консультанттарының заң көмегін көрсетуі                                                                                                                                                                                                                                                                                                                                                                                                                                                                                                                                                  </t>
  </si>
  <si>
    <t xml:space="preserve">Халықты құқықтық ақпаратпен қамтамасыз ету және Бірыңғай құқықтық ақпарат жүйесін жүргізу                                                                                                                                                                                                                                                                                                                                                                                                                                                                                                                       </t>
  </si>
  <si>
    <t xml:space="preserve">Төреліктерде, шетелдік төреліктерде, шетелдік мемлекеттік және сот органдарында, сондай-ақ төрелікке дейінгі және сотқа дейінгі дауларды реттеу процесінде мемлекеттің мүдделерін қорғау және білдіру, Қазақстан Республикасы Үкіметінің қатысуымен шетелде өткізілетін сот немесе төрелік талқылаулардың перспективаларын бағалау                                                                                                                                                                                                                                                                                  </t>
  </si>
  <si>
    <t xml:space="preserve">Сот-сараптама кадрларының біліктілігін арттыру                                                                                                                                                                                                                                                                                                                                                                                                                                                                                                                                                                 </t>
  </si>
  <si>
    <t xml:space="preserve">Сот сараптамалары жөніндегі көрсетілетін қызметтер                                                                                                                                                                                                                                                                                                                                                                                                                                                                                                                                                             </t>
  </si>
  <si>
    <t xml:space="preserve">«Электрондық үкіметті», инфокоммуникациялық инфрақұрылымды және ақпараттық қауіпсіздікті дамыту                                                                                                                                                                                                                                                                                                                                                                                                                                                                                                                 </t>
  </si>
  <si>
    <t xml:space="preserve">Ғарыш қызметі және ақпараттық қауіпсіздік салаларындағы қолданбалы ғылыми зерттеулер                                                                                                                                                                                                                                                                                                                                                                                                                                                                                                                            </t>
  </si>
  <si>
    <t xml:space="preserve">Ғарыш инфрақұрылымының сақталуын және оның пайдаланылуын кеңейтуді қамтамасыз ету                                                                                                                                                                                                                                                                                                                                                                                                                                                                                                                               </t>
  </si>
  <si>
    <t xml:space="preserve">Қазақстан Республикасының инновациялық дамуын қамтамасыз ету                                                                                                                                                                                                                                                                                                                                                                                                                                                                                                                                                   </t>
  </si>
  <si>
    <t xml:space="preserve">Оқу-ағарту саласындағы мемлекеттік саясатты қалыптастыру және іске асыру                                                                                                                                                                                                                                                                                                                                                                                                                                                                                                                                        </t>
  </si>
  <si>
    <t xml:space="preserve">Мектепке дейінгі тәрбие мен білім беруге қолжетімділікті қамтамасыз ету                                                                                                                                                                                                                                                                                                                                                                                                                                                                                                                                         </t>
  </si>
  <si>
    <t xml:space="preserve">Сапалы мектеп біліміне қолжетімділікті қамтамасыз ету                                                                                                                                                                                                                                                                                                                                                                                                                                                                                                                                                          </t>
  </si>
  <si>
    <t xml:space="preserve">Техникалық және кәсіптік білімі бар кадрлармен қамтамасыз ету                                                                                                                                                                                                                                                                                                                                                                                                                                                                                                                                                   </t>
  </si>
  <si>
    <t xml:space="preserve">Мектепке дейінгі мемлекеттік білім беру ұйымдары педагогтерінің біліктілігін арттыру                                                                                                                                                                                                                                                                                                                                                                                                                                                                                                                            </t>
  </si>
  <si>
    <t xml:space="preserve">Мемлекеттік орта білім беру ұйымдары педагогтерінің біліктілігін арттыру                                                                                                                                                                                                                                                                                                                                                                                                                                                                                                                                        </t>
  </si>
  <si>
    <t xml:space="preserve">Техникалық және кәсіптік білім беру мемлекеттік ұйымдары педагогтерінің біліктілігін арттыру                                                                                                                                                                                                                                                                                                                                                                                                                                                                                                                    </t>
  </si>
  <si>
    <t xml:space="preserve">Балаларды сауықтыру, оңалту және олардың демалысын ұйымдастыру                                                                                                                                                                                                                                                                                                                                                                                                                                                                                                                                                  </t>
  </si>
  <si>
    <t xml:space="preserve">Ғылыми-тарихи құндылықтарға, ғылыми-педагогикалық ақпаратқа қолжетімділікті қамтамасыз ету                                                                                                                                                                                                                                                                                                                                                                                                                                                                                                                      </t>
  </si>
  <si>
    <t xml:space="preserve">Денсаулық сақтау саласындағы мемлекеттік саясатты қалыптастыру                                                                                                                                                                                                                                                                                                                                                                                                                                                                                                                                                  </t>
  </si>
  <si>
    <t xml:space="preserve">Денсаулық сақтау ұйымдары кадрларының біліктілігін арттыру және оларды қайта даярлау                                                                                                                                                                                                                                                                                                                                                                                                                                                                                                                            </t>
  </si>
  <si>
    <t xml:space="preserve">Жоғары және жоғары оқу орнынан кейінгі білімі бар мамандарды даярлау және білім алушыларға әлеуметтік қолдау көрсету                                                                                                                                                                                                                                                                                                                                                                                                                                                                                            </t>
  </si>
  <si>
    <t xml:space="preserve">Денсаулық сақтау және халықтың санитариялық-эпидемиологиялық саламаттылығы саласындағы қолданбалы ғылыми зерттеулер                                                                                                                                                                                                                                                                                                                                                                                                                                                                                             </t>
  </si>
  <si>
    <t xml:space="preserve">Қоғамдық денсаулықты сақтау                                                                                                                                                                                                                                                                                                                                                                                                                                                                                                                                                                                    </t>
  </si>
  <si>
    <t xml:space="preserve">Ғылым және жоғары білім саласындағы мемлекеттік саясатты қалыптастыру және іске асыру                                                                                                                                                                                                                                                                                                                                                                                                                                                                                                                           </t>
  </si>
  <si>
    <t xml:space="preserve">Жоғары және жоғары оқу орнынан кейінгі білімі бар кадрлармен қамтамасыз ету                                                                                                                                                                                                                                                                                                                                                                                                                                                                                                                                     </t>
  </si>
  <si>
    <t xml:space="preserve">Ғылымды дамыту                                                                                                                                                                                                                                                                                                                                                                                                                                                                                                                                                                                                 </t>
  </si>
  <si>
    <t xml:space="preserve">Ғылыми-тарихи құндылықтарға, ғылыми-техникалық және ғылыми-педагогикалық ақпаратқа қолжетімділікті қамтамасыз ету                                                                                                                                                                                                                                                                                                                                                                                                                                                                                               </t>
  </si>
  <si>
    <t xml:space="preserve">Мемлекеттік тілді және Қазақстан халқының басқа да тілдерін дамыту                                                                                                                                                                                                                                                                                                                                                                                                                                                                                                                                              </t>
  </si>
  <si>
    <t xml:space="preserve">Түркі академиясын орналастыру шарттары мен тәртібі туралы келісімнің іске асырылуын қамтамасыз ету                                                                                                                                                                                                                                                                                                                                                                                                                                                                                                              </t>
  </si>
  <si>
    <t xml:space="preserve">Көлік және коммуникация саласындағы мемлекеттік саясатты қалыптастыру және іске асыру                                                                                                                                                                                                                                                                                                                                                                                                                                                                                                                           </t>
  </si>
  <si>
    <t xml:space="preserve">Тұрақты авиатасымалдарды субсидиялау                                                                                                                                                                                                                                                                                                                                                                                                                                                                                                                                                                           </t>
  </si>
  <si>
    <t xml:space="preserve">Әлеуметтік маңызы бар облысаралық қатынастар бойынша теміржол жолаушылар тасымалдарын субсидиялау                                                                                                                                                                                                                                                                                                                                                                                                                                                                                                               </t>
  </si>
  <si>
    <t xml:space="preserve">«Астана қаласының жаңа көлік жүйесі. LRT (әуежайдан жаңа теміржол вокзалына дейінгі учаске)» жобасы шеңберінде іс-шараларды іске асыру                                                                                                                                                                                                                                                                                                                                                                                                                                                                           </t>
  </si>
  <si>
    <t xml:space="preserve">Су көлігін және су инфрақұрылымын дамыту, күтіп-ұстау                                                                                                                                                                                                                                                                                                                                                                                                                                                                                                                                                          </t>
  </si>
  <si>
    <t xml:space="preserve">Азаматтық авиацияны және әуе көлігін дамыту                                                                                                                                                                                                                                                                                                                                                                                                                                                                                                                                                                    </t>
  </si>
  <si>
    <t xml:space="preserve">Шекара бөлімшелерін жобалау және салу                                                                                                                                                                                                                                                                                                                                                                                                                                                                                                                                                                          </t>
  </si>
  <si>
    <t xml:space="preserve">Мемлекеттік мүлікті сенімгерлік басқару шарты бойынша міндеттемелерді орындау                                                                                                                                                                                                                                                                                                                                                                                                                                                                                                                                   </t>
  </si>
  <si>
    <t xml:space="preserve">Қазақстан Республикасының Мемлекеттiк шекарасы арқылы өткізу пункттерін салу және реконструкциялау                                                                                                                                                                                                                                                                                                                                                                                                                                                                                                              </t>
  </si>
  <si>
    <t xml:space="preserve">Экономика салаларының энергия тиімділігін арттыруды қамтамасыз ету                                                                                                                                                                                                                                                                                                                                                                                                                                                                                                                                              </t>
  </si>
  <si>
    <t xml:space="preserve">Өнеркәсіп саласындағы технологиялық сипаттағы қолданбалы ғылыми зерттеулер                                                                                                                                                                                                                                                                                                                                                                                                                                                                                                                                      </t>
  </si>
  <si>
    <t xml:space="preserve">Өнеркәсіп салаларының дамуына жәрдемдесу                                                                                                                                                                                                                                                                                                                                                                                                                                                                                                                                                                       </t>
  </si>
  <si>
    <t xml:space="preserve">Тұрғын үй құрылысы саласындағы іс-шараларды іске асыру                                                                                                                                                                                                                                                                                                                                                                                                                                                                                                                                                         </t>
  </si>
  <si>
    <t xml:space="preserve">Тұрғын үй-коммуналдық шаруашылық саласындағы іс-шараларды іске асыру                                                                                                                                                                                                                                                                                                                                                                                                                                                                                                                                            </t>
  </si>
  <si>
    <t xml:space="preserve">«Қарағандышахтатарату» жауапкершілігі шектеулі серіктестігіне берілген, таратылған шахталардың жұмыскерлеріне келтірілген залалды өтеу                                                                                                                                                                                                                                                                                                                                                                                                                                                                           </t>
  </si>
  <si>
    <t xml:space="preserve">Облыстық бюджеттерге, республикалық маңызы бар қалалардың, астананың бюджеттеріне газ тасымалдау жүйесін дамытуға берілетін нысаналы даму трансферттері                                                                                                                                                                                                                                                                                                                                                                                                                                                          </t>
  </si>
  <si>
    <t xml:space="preserve">Атомдық және энергетикалық жобаларды дамыту                                                                                                                                                                                                                                                                                                                                                                                                                                                                                                                                                                    </t>
  </si>
  <si>
    <t xml:space="preserve">Жылу-электр энергетикасын дамыту                                                                                                                                                                                                                                                                                                                                                                                                                                                                                                                                                                               </t>
  </si>
  <si>
    <t xml:space="preserve">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көрсетілетін қызметтер                                                                                                                                                                                                                                                                                                                                                         </t>
  </si>
  <si>
    <t xml:space="preserve">Мамандарды әлеуметтік қолдау шараларын іске асыру үшін жергілікті атқарушы органдарға берілетін бюджеттік кредиттер                                                                                                                                                                                                                                                                                                                                                                                                                                                                                             </t>
  </si>
  <si>
    <t xml:space="preserve">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                                                                                                                                                                                                                                                                                                                                                                                                                              </t>
  </si>
  <si>
    <t xml:space="preserve">Кәсіпкерлік субъектілерін мемлекеттік қолдау шараларын іске асыру                                                                                                                                                                                                                                                                                                                                                                                                                                                                                                                                               </t>
  </si>
  <si>
    <t xml:space="preserve">Құжаттамалардың сақтандыру қорын құру және сақтау бойынша іс-шараларды іске асыру                                                                                                                                                                                                                                                                                                                                                                                                                                                                                                                               </t>
  </si>
  <si>
    <t xml:space="preserve">Жұмылдыру органдары қызметкерлерінің біліктілігін арттыру                                                                                                                                                                                                                                                                                                                                                                                                                                                                                                                                                      </t>
  </si>
  <si>
    <t xml:space="preserve">Қазақстанның Түркі инвестициялық қоры жарғылық капиталындағы үлесін сатып алу                                                                                                                                                                                                                                                                                                                                                                                                                                                                                                                                   </t>
  </si>
  <si>
    <t xml:space="preserve">Қазақстан Республикасы Жоғары аудиторлық палатасының қызметін қамтамасыз ету жөніндегі көрсетілетін қызметтер                                                                                                                                                                                                                                                                                                                                                                                                                                                                                                   </t>
  </si>
  <si>
    <t xml:space="preserve">Мемлекеттік аудит және қаржылық бақылау жүйесін жетілдіру                                                                                                                                                                                                                                                                                                                                                                                                                                                                                                                                                      </t>
  </si>
  <si>
    <t xml:space="preserve">Сот органдарының азаматтардың және ұйымдардың құқықтарын, бостандықтары мен заңды мүдделерін сотта қорғауды қамтамасыз етуі                                                                                                                                                                                                                                                                                                                                                                                                                                                                                      </t>
  </si>
  <si>
    <t xml:space="preserve">Сот кадрларына жоғары оқу орнынан кейінгі білім беруді ұйымдастыру, оларды қайта даярлау және біліктілігін арттыру                                                                                                                                                                                                                                                                                                                                                                                                                                                                                              </t>
  </si>
  <si>
    <t xml:space="preserve">Қазақстан Республикасында заңдардың және заңға тәуелді актілердің дәлме-дәл және бірізді қолданылуына жоғары қадағалауды жүзеге асыру                                                                                                                                                                                                                                                                                                                                                                                                                                                                            </t>
  </si>
  <si>
    <t xml:space="preserve">Құқықтық статистикалық ақпаратпен қамтамасыз етудің жедел жүйесін құру                                                                                                                                                                                                                                                                                                                                                                                                                                                                                                                                          </t>
  </si>
  <si>
    <t xml:space="preserve">Мемлекеттік қызмет саласындағы бірыңғай мемлекеттiк саясатты қалыптастыру және іске асыру                                                                                                                                                                                                                                                                                                                                                                                                                                                                                                                       </t>
  </si>
  <si>
    <t xml:space="preserve">Мемлекеттік қызмет саласындағы өңірлік хабты институционалдық қолдау                                                                                                                                                                                                                                                                                                                                                                                                                                                                                                                                            </t>
  </si>
  <si>
    <t xml:space="preserve">Республиканың мемлекеттiк қызмет кадрларын тестілеу жөніндегі көрсетілетін қызметтер                                                                                                                                                                                                                                                                                                                                                                                                                                                                                                                            </t>
  </si>
  <si>
    <t xml:space="preserve">Мемлекеттік қызметшілерді даярлау, қайта даярлау және олардың біліктілігін арттыру жөніндегі көрсетілетін қызметтер                                                                                                                                                                                                                                                                                                                                                                                                                                                                                             </t>
  </si>
  <si>
    <t xml:space="preserve">Реформаларды қалыптастыруға және тиімді іске асыруға жәрдемдесу жөніндегі көрсетілетін қызметтер, стратегиялық жоспарлау, мемлекеттік статистикалық қызмет салаларында мемлекеттік саясатты жүзеге асыру, мемлекеттік басқару жүйесі мен квазимемлекеттік секторды жетілдіруге қатысу                                                                                                                                                                                                                                                                                                                              </t>
  </si>
  <si>
    <t xml:space="preserve">Статистикалық ақпаратты ұсынуды қамтамасыз ету                                                                                                                                                                                                                                                                                                                                                                                                                                                                                                                                                                 </t>
  </si>
  <si>
    <t xml:space="preserve">Бәсекелестікті қорғау және монополистік қызметті шектеу саласындағы мемлекеттік саясатты қалыптастыру жөніндегі уәкілетті органның қызметін қамтамасыз ету                                                                                                                                                                                                                                                                                                                                                                                                                                                       </t>
  </si>
  <si>
    <t xml:space="preserve">Кірістерді заңдастыруға (жылыстатуға) және терроризмді қаржыландыруға қарсы іс-қимылды, экономикалық және қаржылық құқық бұзушылықтарға қарсы күресті қамтамасыз ету жөніндегі көрсетілетін қызметтер                                                                                                                                                                                                                                                                                                                                                                                                             </t>
  </si>
  <si>
    <t xml:space="preserve">Сотқа дейінгі тергеп-тексеру                                                                                                                                                                                                                                                                                                                                                                                                                                                                                                                                                                                   </t>
  </si>
  <si>
    <t xml:space="preserve">Қазақстан Республикасы Конституциялық Сотының Аппараты                                                                                                                                                                                       </t>
  </si>
  <si>
    <t xml:space="preserve">Республика аумағында Қазақстан Республикасы Конституциясының үстемдігін қамтамасыз ету                                                                                                                                                                                                                                                                                                                                                                                                                                                                                                                          </t>
  </si>
  <si>
    <t xml:space="preserve">Спорт және туристік қызмет саласындағы мемлекеттік саясатты қалыптастыру                                                                                                                                                                                                                                                                                                                                                                                                                                                                                                                                        </t>
  </si>
  <si>
    <t xml:space="preserve">Бұқаралық спортты және ұлттық спорт түрлерін дамытуды қолдау                                                                                                                                                                                                                                                                                                                                                                                                                                                                                                                                                   </t>
  </si>
  <si>
    <t xml:space="preserve">Жоғары жетістіктер спортын дамыту                                                                                                                                                                                                                                                                                                                                                                                                                                                                                                                                                                              </t>
  </si>
  <si>
    <t xml:space="preserve">Ұлттық туристік өнімді қалыптастыру мен оны халықаралық және ішкі нарықта ілгерілету                                                                                                                                                                                                                                                                                                                                                                                                                                                                                                                            </t>
  </si>
  <si>
    <t xml:space="preserve">Туризм саласында кадрлар даярлау үшін білім беру қызметін ұйымдастыру жөніндегі көрсетілетін қызметтер                                                                                                                                                                                                                                                                                                                                                                                                                                                                                                          </t>
  </si>
  <si>
    <t xml:space="preserve">Туризм мен туристік қызметті дамытуды ынталандыру                                                                                                                                                                                                                                                                                                                                                                                                                                                                                                                                                              </t>
  </si>
  <si>
    <t xml:space="preserve">Мәдениет және ақпарат саласындағы мемлекеттік саясатты қалыптастыру                                                                                                                                                                                                                                                                                                                                                                                                                                                                                                                                             </t>
  </si>
  <si>
    <t xml:space="preserve">Қоғамдық келісім саласындағы мемлекеттік саясатты іске асыру                                                                                                                                                                                                                                                                                                                                                                                                                                                                                                                                                   </t>
  </si>
  <si>
    <t xml:space="preserve">Мемлекеттік ақпараттық саясатты жүргізу                                                                                                                                                                                                                                                                                                                                                                                                                                                                                                                                                                        </t>
  </si>
  <si>
    <t xml:space="preserve">Азаматтық қоғам институттары мен мемлекеттің өзара қарым-қатынасын нығайтуды қамтамасыз ету, қоғамдық сананы жаңғырту                                                                                                                                                                                                                                                                                                                                                                                                                                                                                           </t>
  </si>
  <si>
    <t xml:space="preserve">Мәдениеттегі және өнердегі дарынды балаларды оқыту және тәрбиелеу                                                                                                                                                                                                                                                                                                                                                                                                                                                                                                                                               </t>
  </si>
  <si>
    <t xml:space="preserve">Мәдениет пен өнер саласындағы техникалық, кәсіптік, орта білімнен кейінгі білім беру ұйымдарында мамандар даярлау және білім алушыларға әлеуметтік қолдау көрсету                                                                                                                                                                                                                                                                                                                                                                                                                                                </t>
  </si>
  <si>
    <t xml:space="preserve">Мемлекеттік жастар және отбасы саясатын іске асыру                                                                                                                                                                                                                                                                                                                                                                                                                                                                                                                                                             </t>
  </si>
  <si>
    <t xml:space="preserve">Халықаралық ұйымдармен бірлесіп жүзеге асырылатын жобаларды іске асыруды қамтамасыз ету                                                                                                                                                                                                                                                                                                                                                                                                                                                                                                                         </t>
  </si>
  <si>
    <t xml:space="preserve">Ішкі саяси тұрақтылықты  қамтамасыз ету және қазақстандық патриотизмді нығайту                                                                                                                                                                                                                                                                                                                                                                                                                                                                                                                                  </t>
  </si>
  <si>
    <t xml:space="preserve">Мәдениет пен өнер саласында кадрлар даярлау                                                                                                                                                                                                                                                                                                                                                                                                                                                                                                                                                                    </t>
  </si>
  <si>
    <t xml:space="preserve">Қолданбалы ғылыми зерттеулер                                                                                                                                                                                                                                                                                                                                                                                                                                                                                                                                                                                   </t>
  </si>
  <si>
    <t xml:space="preserve">Ономастикалық және геральдикалық қызметті дамыту                                                                                                                                                                                                                                                                                                                                                                                                                                                                                                                                                               </t>
  </si>
  <si>
    <t xml:space="preserve">Су қорын пайдалану және қорғау, сумен жабдықтау, су бұру саласындағы қызметті үйлестіру жөніндегі көрсетілетін қызметтер                                                                                                                                                                                                                                                                                                                                                                                                                                                                                        </t>
  </si>
  <si>
    <t xml:space="preserve">Су ресурстарын тиімді басқару                                                                                                                                                                                                                                                                                                                                                                                                                                                                                                                                                                                  </t>
  </si>
  <si>
    <t xml:space="preserve">Сайлау өткізуді ұйымдастыру                                                                                                                                                                                                                                                                                                                                                                                                                                                                                                                                                                                    </t>
  </si>
  <si>
    <t xml:space="preserve">Сайлау өткізу                                                                                                                                                                                                                                                                                                                                                                                                                                                                                                                                                                                                  </t>
  </si>
  <si>
    <t xml:space="preserve">Материалдық-техникалық қамтамасыз ету басқармасы                                                                                                                                                                                             </t>
  </si>
  <si>
    <t xml:space="preserve">Қазақстан Республикасы Парламентінің қызметін қамтамасыз ету жөніндегі көрсетілетін қызметтер                                                                                                                                                                                                                                                                                                                                                                                                                                                                                                                   </t>
  </si>
  <si>
    <t xml:space="preserve">Ормандар мен жануарлар дүниесін күзету, қорғау, өсімін молайту                                                                                                                                                                                                                                                                                                                                                                                                                                                                                                                                                  </t>
  </si>
  <si>
    <t xml:space="preserve">Қазақстан Республикасы Президенті Іс Басқармасының объектілерін салу және реконструкциялау                                                                                                                                                                                                                                                                                                                                                                                                                                                                                                                      </t>
  </si>
  <si>
    <t xml:space="preserve">Қазақстан Республикасы Президенттік орталығының қызметін қамтамасыз ету жөніндегі көрсетілетін қызметтер                                                                                                                                                                                                                                                                                                                                                                                                                                                                                                        </t>
  </si>
  <si>
    <t>093</t>
  </si>
  <si>
    <t>051</t>
  </si>
  <si>
    <t xml:space="preserve">Қазақстан Республикасы Үкіметінің шұғыл шығындарға арналған резервінің есебінен ағымды іс-шаралар өткізу                                                                                                                                                                                                                                                                                                                                                                                                                                                                                                        </t>
  </si>
  <si>
    <t>423</t>
  </si>
  <si>
    <t>Мемлекеттiк кәсiпорындардың жайларын, ғимараттарын, құрылыстарын күрделі жөндеу</t>
  </si>
  <si>
    <t>Қазақстан Республикасы Конституциялық Сотының Аппараты</t>
  </si>
  <si>
    <t xml:space="preserve">жұмыс берушілер
дің жалақысы және олардан ұстау, жарна және стипендиялар бойынша
</t>
  </si>
  <si>
    <t>2025 жылға жоспар</t>
  </si>
  <si>
    <t xml:space="preserve">Қазақстан Республикасының Төтенше жағдайлар министрлiгi                                                                                                                                                                                      </t>
  </si>
  <si>
    <t xml:space="preserve">Табиғи және техногендік сипаттағы төтенше жағдайлардың алдын алу және оларды жою, өнеркәсіптік қауіпсіздік, мемлекеттік материалдық резерв саласындағы мемлекеттік саясатты қалыптастыру және іске асыруды ұйымдастыру                                                                                                                                                                                                                                                                                                                                                                                            </t>
  </si>
  <si>
    <t xml:space="preserve">Қазақстан Республикасының Сыртқы iстер министрлiгi                                                                                                                                                                                           </t>
  </si>
  <si>
    <t xml:space="preserve">Қазақстан Республикасының Экология және табиғи ресурстар министрлігі                                                                                                                                                                          </t>
  </si>
  <si>
    <t xml:space="preserve">Қазақстан Республикасының Сауда және интеграция министрлігі                                                                                                                                                                                  </t>
  </si>
  <si>
    <t xml:space="preserve">Кредиттер бойынша сыйақы мөлшерлемесінің бір бөлігін субсидиялау және кредиттерге кепілдік беру                                                                                                                                                                                                                                                                                                                                                                                                                                                                                                                 </t>
  </si>
  <si>
    <t xml:space="preserve">Қазақстан Республикасының Ауыл шаруашылығы министрлiгi                                                                                                                                                                                       </t>
  </si>
  <si>
    <t xml:space="preserve">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                                                                                                                                                                                                                                                                                                                                                                                                                                                           </t>
  </si>
  <si>
    <t xml:space="preserve">Қаржылық көрсетілетін қызметтердің қолжетімділігін арттыру                                                                                                                                                                                                                                                                                                                                                                                                                                                                                                                                                     </t>
  </si>
  <si>
    <t xml:space="preserve">Қазақстан Республикасының Еңбек және халықты әлеуметтiк қорғау министрлiгi                                                                                                                                                                    </t>
  </si>
  <si>
    <t xml:space="preserve">Еліміздің мемлекеттік геодезиялық және картографиялық қамтамасыз етілу деңгейін арттыру                                                                                                                                                                                                                                                                                                                                                                                                                                                                                                                         </t>
  </si>
  <si>
    <t xml:space="preserve">Қазақстан Республикасының Денсаулық сақтау министрлігі                                                                                                                                                                                       </t>
  </si>
  <si>
    <t xml:space="preserve">Арнаулы медициналық резервті сақтауды қамтамасыз ету және денсаулық сақтау инфрақұрылымын дамыту                                                                                                                                                                                                                                                                                                                                                                                                                                                                                                                </t>
  </si>
  <si>
    <t xml:space="preserve">Қазақстан Республикасының Ғылым және жоғары білім министрлігі                                                                                                                                                                                 </t>
  </si>
  <si>
    <t xml:space="preserve">Қазақстан Республикасының Көлік министрлігі                                                                                                                                                                                                  </t>
  </si>
  <si>
    <t xml:space="preserve">Қалалық рельстік көліктің дамуын қамтамасыз ету                                                                                                                                                                                                                                                                                                                                                                                                                                                                                                                                                                </t>
  </si>
  <si>
    <t xml:space="preserve">Қазақстан Республикасының Өнеркәсіп және құрылыс министрлігі                                                                                                                                                                                 </t>
  </si>
  <si>
    <t xml:space="preserve">Жылумен жабдықтау жүйелерін дамыту                                                                                                                                                                                                                                                                                                                                                                                                                                                                                                                                                                             </t>
  </si>
  <si>
    <t xml:space="preserve">Қазақстан Республикасының Ұлттық экономика министрлігі                                                                                                                                                                                       </t>
  </si>
  <si>
    <t xml:space="preserve">Қазақстан Республикасының Жоғары аудиторлық палатасы                                                                                                                                                                                         </t>
  </si>
  <si>
    <t xml:space="preserve">Ұлттық қауіпсіздік жүйесін дамыту бағдарламасы                                                                                                                                                                                                                                                                                                                                                                                                                                                                                                                                                                 </t>
  </si>
  <si>
    <t xml:space="preserve">Қазақстан Республикасының Жоғарғы Соты                                                                                                                                                                                                       </t>
  </si>
  <si>
    <t xml:space="preserve">Қазақстан Республикасының Бас прокуратурасы                                                                                                                                                                                                  </t>
  </si>
  <si>
    <t xml:space="preserve">Қазақстан Республикасының Мемлекеттiк қызмет iстерi агенттiгi                                                                                                                                                                                 </t>
  </si>
  <si>
    <t xml:space="preserve">Қазақстан Республикасының Стратегиялық жоспарлау және реформалар агенттігі                                                                                                                                                                    </t>
  </si>
  <si>
    <t xml:space="preserve">Қазақстан Республикасының Бәсекелестікті қорғау және дамыту агенттігі                                                                                                                                                                         </t>
  </si>
  <si>
    <t xml:space="preserve">Қазақстан Республикасының Қаржылық мониторинг агенттігі                                                                                                                                                                                      </t>
  </si>
  <si>
    <t xml:space="preserve">Бірыңғай ақпараттық талдау жүйесін дамыту                                                                                                                                                                                                                                                                                                                                                                                                                                                                                                                                                                      </t>
  </si>
  <si>
    <t xml:space="preserve">Қазақстан Республикасының Туризм және спорт министрлігі                                                                                                                                                                                      </t>
  </si>
  <si>
    <t xml:space="preserve">Қазақстан Республикасының Мәдениет және ақпарат министрлігі                                                                                                                                                                                  </t>
  </si>
  <si>
    <t xml:space="preserve">Қазақстан Республикасының Су ресурстары және ирригация министрлігі                                                                                                                                                                            </t>
  </si>
  <si>
    <t xml:space="preserve">Ирригациялық және дренаждық жүйелерді жетілдіру                                                                                                                                                                                                                                                                                                                                                                                                                                                                                                                                                                </t>
  </si>
  <si>
    <t xml:space="preserve">Қазақстан Республикасының Мемлекеттік күзет қызметі                                                                                                                                                                                          </t>
  </si>
  <si>
    <t xml:space="preserve">Қазақстан Республикасының Орталық сайлау комиссиясы                                                                                                                                                                                          </t>
  </si>
  <si>
    <t>1.04.2024ж.</t>
  </si>
  <si>
    <t>1.07.2024ж.</t>
  </si>
  <si>
    <t>1.10.2024ж.</t>
  </si>
  <si>
    <t>1.01.2025ж.</t>
  </si>
  <si>
    <t>Жұмыс берушілердің міндетті зейнетақы жарналары</t>
  </si>
  <si>
    <t>Форумдар, семинарлар, конференциялар өткізуге және имидждік  іс-шараларға арналған қызметтерге ақы төлеу</t>
  </si>
  <si>
    <t>158</t>
  </si>
  <si>
    <t>Ақпараттандыру саласындағы жұмыстар мен қызметтерге ақы төлеу</t>
  </si>
  <si>
    <t>360</t>
  </si>
  <si>
    <t>Нысаналы жарна</t>
  </si>
  <si>
    <t>361</t>
  </si>
  <si>
    <t>БЮДЖЕТТІҢ МҰНАЙҒА ҚАТЫСТЫ ЕМЕС ТАПШЫЛЫҒЫ (ПРОФИЦИТІ)</t>
  </si>
  <si>
    <t xml:space="preserve">Мемлекеттік қызметшілердің біліктілігін арттыруын қамтамасыз ету                                                                                                                                                                                                                                                                                                                                                                                                                                                                                                                                                </t>
  </si>
  <si>
    <t xml:space="preserve">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жүргізуді қамтамасыз ету                                                                                                                                                                                                                                                                                                                                                                                                      </t>
  </si>
  <si>
    <t xml:space="preserve">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                                                                                                                                                                                                                                                                                                                                                                                                               </t>
  </si>
  <si>
    <t xml:space="preserve">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                                                                                                                                                                                                                                                                                                                                                                                                                   </t>
  </si>
  <si>
    <t xml:space="preserve">Қазақстан Республикасы Үкіметінің төтенше резерві есебінен ағымды іс-шаралар өткізу                                                                                                                                                                                                                                                                                                                                                                                                                                                                                                                             </t>
  </si>
  <si>
    <t>Төленген мемлекеттік кепілдіктер бойынша талаптарды қайтару</t>
  </si>
  <si>
    <t>Төленген мемлекеттік кепілдіктер бойынша талаптарды заңды тұлғалардың қайтаруы</t>
  </si>
  <si>
    <t>133</t>
  </si>
  <si>
    <t xml:space="preserve">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                                                                                                                                                                                                                                                                                                                                                                                                                       </t>
  </si>
  <si>
    <t>1.04.2025ж.</t>
  </si>
  <si>
    <t>214</t>
  </si>
  <si>
    <t>Материалдық емес активтерді сатып алу</t>
  </si>
  <si>
    <t>Қазақстан Республикасының Төтенше жағдайлар министрлiгi</t>
  </si>
  <si>
    <t>Қазақстан Республикасының Сыртқы iстер министрлiгi</t>
  </si>
  <si>
    <t>Қазақстан Республикасының Ауыл шаруашылығы министрлiгi</t>
  </si>
  <si>
    <t>Қазақстан Республикасының Еңбек және халықты әлеуметтiк қорғау министрлiгi</t>
  </si>
  <si>
    <t>Қазақстан Республикасының Денсаулық сақтау министрлігі</t>
  </si>
  <si>
    <t>Қазақстан Республикасының Ғылым және жоғары білім министрлігі</t>
  </si>
  <si>
    <t>Қазақстан Республикасының Көлік министрлігі</t>
  </si>
  <si>
    <t>Қазақстан Республикасының Өнеркәсіп және құрылыс министрлігі</t>
  </si>
  <si>
    <t>Қазақстан Республикасының Жоғары аудиторлық палатасы</t>
  </si>
  <si>
    <t>Қазақстан Республикасының Мемлекеттiк қызмет iстерi агенттiгi</t>
  </si>
  <si>
    <t>Қазақстан Республикасының Стратегиялық жоспарлау және реформалар агенттігі</t>
  </si>
  <si>
    <t>Қазақстан Республикасының Бәсекелестікті қорғау және дамытуагенттігі</t>
  </si>
  <si>
    <t>Қазақстан Республикасының Туризм және спорт министрлігі</t>
  </si>
  <si>
    <t>Қазақстан Республикасының Су ресурстары және ирригация министрлігі</t>
  </si>
  <si>
    <t>Қазақстан Республикасының Мемлекеттік күзет қызметі</t>
  </si>
  <si>
    <t>Мемлекеттік ұзақ мерзімді индекстелген қазынашылық міндеттемелер</t>
  </si>
  <si>
    <t>2026 жылға жоспар</t>
  </si>
  <si>
    <t>Өсу қарқыны
(факт 2026/ 
факт 2025)</t>
  </si>
  <si>
    <t>Ауытқу
(факт 2026 -
факт 2025)</t>
  </si>
  <si>
    <t>Арнайы түсімдер</t>
  </si>
  <si>
    <t>Ұлттық қордан нысаналы трансферт есебінен республикалық бюджеттен берілген бюджеттік кредиттерді өтеу</t>
  </si>
  <si>
    <t xml:space="preserve">Қазақстан Республикасы Үкіметінің Аппараты                                                                                                                                                                                                   </t>
  </si>
  <si>
    <t xml:space="preserve">Қазақстан Республикасының Ішкі істер министрлігі                                                                                                                                                                                             </t>
  </si>
  <si>
    <t xml:space="preserve">Қазақстан Республикасының Қорғаныс министрлігі                                                                                                                                                                                               </t>
  </si>
  <si>
    <t xml:space="preserve">Қазақстан Республикасының Қаржы министрлігі                                                                                                                                                                                                  </t>
  </si>
  <si>
    <t xml:space="preserve">Қазақстан Республикасының Әділет министрлігі                                                                                                                                                                                                 </t>
  </si>
  <si>
    <t xml:space="preserve">Қазақстан Республикасының Жасанды интеллект және цифрлық даму министрлігі                                                                                                                                                                     </t>
  </si>
  <si>
    <t xml:space="preserve">Қазақстан Республикасының Ұлттық қауіпсіздік комитеті                                                                                                                                                                                        </t>
  </si>
  <si>
    <t>629</t>
  </si>
  <si>
    <t xml:space="preserve">Қазақстан Республикасының Атом энергиясы жөніндегі агенттігі                                                                                                                                                                                 </t>
  </si>
  <si>
    <t xml:space="preserve">Қазақстан Республикасы Президентiнiң Іс Басқармасы                                                                                                                                                                                           </t>
  </si>
  <si>
    <t xml:space="preserve">Адамның және азаматтың құқықтары мен бостандықтарының  сақталуын қадағалау жөніндегі көрсетілетін қызметтер                                                                                                                                                                                                                                                                                                                                                                                                                                                                                                     </t>
  </si>
  <si>
    <t xml:space="preserve">Қазақстан Республикасы Жоғары Сот Кеңесінің қызметін қамтамасыз ету жөніндегі көрсетілетін қызметтер                                                                                                                                                                                                                                                                                                                                                                                                                                                                                                            </t>
  </si>
  <si>
    <t xml:space="preserve">Халықты жеке басты куәландыратын құжаттармен, жүргізуші  куәліктерімен, көлік құралдарын мемлекеттік тіркеу үшін құжаттармен, нөмірлік  белгілермен қамтамасыз ету                                                                                                                                                                                                                                                                                                                                                                                                                                               </t>
  </si>
  <si>
    <t xml:space="preserve">Әскери қызметшілерді, құқық қорғау органдарының қызметкерлерін және олардың отбасы мүшелерін емдеу және төтенше жағдайлар кезінде зардап шеккендерге медициналық көмек көрсету жөніндегі көрсетілетін қызметтер                                                                                                                                                                                                                                                                                                                                                                                                   </t>
  </si>
  <si>
    <t xml:space="preserve">Сейсмологиялық ақпаратты мониторингтеу                                                                                                                                                                                                                                                                                                                                                                                                                                                                                                                                                                         </t>
  </si>
  <si>
    <t xml:space="preserve">Халықаралық ұйымдарда, Тәуелсіз Мемлекеттер Достастығының жарғылық және басқа органдарында Қазақстан Республикасының мүдделерін білдіру                                                                                                                                                                                                                                                                                                                                                                                                                                                                          </t>
  </si>
  <si>
    <t xml:space="preserve">Ақпараттық-имидждік саясаттың іске асырылуын қамтамасыз ету
                                                                                                                                                                                                                                                                                                                                                                                                                                                                                                                                                   </t>
  </si>
  <si>
    <t xml:space="preserve">Қоршаған ортаны тұрақтандыру және сапасын жақсарту                                                                                                                                                                                                                                                                                                                                                                                                                                                                                                                                                             </t>
  </si>
  <si>
    <t xml:space="preserve">Технологияларды және үздік практикаларды ілгерілету, бизнес пен инвестицияларды дамыту арқылы Қазақстанның «жасыл экономикаға» жылдам көшуіне жәрдемдесу
                                                                                                                                                                                                                                                                                                                                                                                                                                                        </t>
  </si>
  <si>
    <t xml:space="preserve">Орман ресурстары мен жануарлар дүниесін сақтау мен дамытуды қамтамасыз ету, басқару                                                                                                                                                                                                                                                                                                                                                                                                                                                                                                                             </t>
  </si>
  <si>
    <t xml:space="preserve">Қазақстан Республикасы Қарулы Күштерінің даму бағдарламасы                                                                                                                                                                                                                                                                                                                                                                                                                                                                                                                                                     </t>
  </si>
  <si>
    <t xml:space="preserve">Ішкі жəне сыртқы сауда саясаты, халықаралық экономикалық интеграция, тұтынушылардың құқықтарын қорғау, техникалық реттеу, стандарттау жəне өлшем бірлігін қамтамасыз ету, шикізаттық емес экспортты дамыту жəне ілгерілету саласында мемлекеттік саясатты қалыптастыру және іске асыру                                                                                                                                                                                                                                                                                                                             </t>
  </si>
  <si>
    <t xml:space="preserve">Қазақстандық шикізаттық емес тауар өндірушілер мен көрсетілетін қызметтерді берушілердің сыртқы нарықтардағы экспортқа бағдарланған перспективалық жобаларын қолдау және олардың бәсекеге қабілеттілігін күшейту мақсатында кейіннен «Қазақстанның Экспорттық-кредиттік агенттігі» акционерлік қоғамының жарғылық капиталын ұлғайту үшін «Бәйтерек» ұлттық басқарушы холдингі» акционерлік қоғамының жарғылық капиталын ұлғайту                                                                                                                                                                                      </t>
  </si>
  <si>
    <t xml:space="preserve">Ғылыми ұйымдарды жаңғырту үшін «Ұлттық аграрлық ғылыми-білім беру орталығы» коммерциялық емес акционерлік қоғамының жарғылық капиталын ұлғайту                                                                                                                                                                                                                                                                                                                                                                                                                                                                   </t>
  </si>
  <si>
    <t xml:space="preserve">Агроөнеркәсіптік кешен субъектілерін қаржыландыру үшін инвестициялық жобаларға «Аграрлық несие корпорациясы» акционерлік қоғамына кредит беру                                                                                                                                                                                                                                                                                                                                                                                                                                                                    </t>
  </si>
  <si>
    <t xml:space="preserve">Агроөнеркәсіптік кешен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</si>
  <si>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Қазақстанда өндірілген және/немесе құрастырылған ауыл шаруашылығы техникасын кейіннен лизингке беру үшін сатып алуды қаржыландыру үшін кейіннен «ҚазАгроҚаржы» акционерлік қоғамына кредит бере отырып, «Аграрлық несие корпорациясы» акционерлік қоғамына кредит беру                                                                                                                                                                                                                                                                                                                                             </t>
  </si>
  <si>
    <t xml:space="preserve">Біріккен Ұлттар Ұйымының Азық-түлік және ауыл шаруашылығы ұйымына жарналар                                                                                                                                                                                                                                                                                                                                                                                                                                                                                                                                      </t>
  </si>
  <si>
    <t xml:space="preserve">Балық ресурстарын басқару, сақтау мен дамытуды қамтамасыз ету                                                                                                                                                                                                                                                                                                                                                                                                                                                                                                                                                   </t>
  </si>
  <si>
    <t xml:space="preserve">Мемлекеттік қызметшілердің біліктілігін арттыруын қамтамасыз ету
                                                                                                                                                                                                                                                                                                                                                                                                                                                                                                                                               </t>
  </si>
  <si>
    <t xml:space="preserve">Мал шаруашылығын дамыту және мал шаруашылығы өнiмiн өндіру, өткізу үшін жағдайлар жасау                                                                                                                                                                                                                                                                                                                                                                                                                                                                                                                         </t>
  </si>
  <si>
    <t xml:space="preserve">Өсімдік шаруашылығы өнiмiн өндіруді, өткізуді дамыту үшін жағдайлар жасау
                                                                                                                                                                                                                                                                                                                                                                                                                                                                                                                                      </t>
  </si>
  <si>
    <t xml:space="preserve">Агроөнеркәсіптік кешен субъектілерін қолдау жөніндегі іс-шараларды жүргізу үшін «Аграрлық несие корпорациясы» акционерлік қоғамына кредит беру                                                                                                                                                                                                                                                                                                                                                                                                                                                                   </t>
  </si>
  <si>
    <t xml:space="preserve">Республикалық деңгейде халықты әлеуметтік қорғау және көмек көрсету, сондай-ақ әлеуметтік қорғау жүйесін жетілдіру және инфрақұрылымды дамыту                                                                                                                                                                                                                                                                                                                                                                                                                                                                    </t>
  </si>
  <si>
    <t xml:space="preserve">«Астана» халықаралық қаржы орталығының әкімшілігі» акционерлік қоғамына трансферттер                                                                                                                                                                                                                                                                                                                                                                                                                                                                                                                            </t>
  </si>
  <si>
    <t xml:space="preserve">Қазақстан Республикасы Үкіметі резервінің қаражаты есебінен соттардың шешімдері бойынша орталық мемлекеттік органдардың міндеттемелерін орындау                                                                                                                                                                                                                                                                                                                                                                                                                                                                  </t>
  </si>
  <si>
    <t>206</t>
  </si>
  <si>
    <t xml:space="preserve">Қазақстан Республикасы Президентінің бастамаларына арналған резерв                                                                                                                                                                                                                                                                                                                                                                                                                                                                                                                                              </t>
  </si>
  <si>
    <t xml:space="preserve"> Мемлекеттік органдардың нормашығармашылық қызметін ғылыми сүйемелдеу                                                                                                                                                                                                                                                                                                                                                                                                                                                                                                                                           </t>
  </si>
  <si>
    <t xml:space="preserve">Цифрландыру, аэроғарыш және электрондық өнеркәсіп, ақпараттандыру және байланыс саласындағы ақпараттық қауіпсіздік (киберқауіпсіздік), топография-геодезия және картография саласындағы мемлекеттік саясатты қалыптастыру және іске асыру                                                                                                                                                                                                                                                                                                                                                                         </t>
  </si>
  <si>
    <t xml:space="preserve">Пилотсыз ғарыш аппараттарын ұшыру үшін орта сыныптағы ғарыштық мақсаттағы жаңа буын зымыраны базасында «Бәйтерек» ғарыштық зымыран кешенін құру                                                                                                                                                                                                                                                                                                                                                                                                                                                                  </t>
  </si>
  <si>
    <t xml:space="preserve">«KazEOSat-MR» айыру қабілеті орташа Жерді қашықтықтан зондтау ғарыштық жүйесін құру және пайдалануға беру                                                                                                                                                                                                                                                                                                                                                                                                                                                                                                       </t>
  </si>
  <si>
    <t xml:space="preserve">«Қазақстан Республикасында Интернет желісіне жоғары жылдамдықпен қол жеткізу желілерін салуға инвестициялар туралы келісім» жобасын іске асыруды қамтамасыз ету                                                                                                                                                                                                                                                                                                                                                                                                                                                  </t>
  </si>
  <si>
    <t xml:space="preserve">Қазақстанның инклюзивті экономикасы үшін жеделдетілген цифрландыру жобасы                                                                                                                                                                                                                                                                                                                                                                                                                                                                                                                                       </t>
  </si>
  <si>
    <t xml:space="preserve">Жасанды интеллектінің және инновациялардың экожүйесін дамытуды қамтамасыз ету                                                                                                                                                                                                                                                                                                                                                                                                                                                                                                                                   </t>
  </si>
  <si>
    <t xml:space="preserve">Әлеуметтік медициналық сақтандыру қорына трансферттер                                                                                                                                                                                                                                                                                                                                                                                                                                                                                                                                                          </t>
  </si>
  <si>
    <t xml:space="preserve">«Назарбаев Университеті» дербес білім беру ұйымына трансферттер                                                                                                                                                                                                                                                                                                                                                                                                                                                                                                                                                 </t>
  </si>
  <si>
    <t xml:space="preserve">Тегін медициналық көмектің кепілдік берілген көлемін қамтамасыз ету                                                                                                                                                                                                                                                                                                                                                                                                                                                                                                                                             </t>
  </si>
  <si>
    <t xml:space="preserve">Республикалық деңгейдегі автомобиль жолдарын дамыту
                                                                                                                                                                                                                                                                                                                                                                                                                                                                                                                                                           </t>
  </si>
  <si>
    <t xml:space="preserve">«Қазақстан темір жолы» ұлттық компаниясы» акционерлік қоғамының кейіннен «Жолаушылар тасымалы» акционерлік қоғамына жолаушылар вагондары паркін жаңартуды қаржыландыруға кредит беруі үшін «Самұрық-Қазына» ұлттық әл-ауқат қоры» акционерлік қоғамына кредит беру                                                                                                                                                                                                                                                                                                                                                 </t>
  </si>
  <si>
    <t xml:space="preserve">Жалпыға ортақ пайдаланылатын автомобиль жолдарын жөндеу және олардың сапасын жақсартуға бағытталған күтіп-ұстауды ұйымдастыру
                                                                                                                                                                                                                                                                                                                                                                                                                                                                                   </t>
  </si>
  <si>
    <t xml:space="preserve">Әлеуметтік маңызы бар қатынастар бойынша жолаушыларды тасымалдаушының және вагондар (контейнерлер) операторларының вагондарды сатып алуына кредит беру және қаржы лизингі кезінде сыйақы мөлшерлемелерін субсидиялау                                                                                                                                                                                                                                                                                                                                                                                              </t>
  </si>
  <si>
    <t xml:space="preserve">Өнеркәсіп, қорғаныс өнеркәсібі, геология, құрылыс, тұрғын үй-коммуналдық шаруашылық саласындағы мемлекеттік саясатты қалыптастыру және іске асыру                                                                                                                                                                                                                                                                                                                                                                                                                                                                </t>
  </si>
  <si>
    <t xml:space="preserve">Рений және басқа сирек металдарды ала отырып, рений сульфиді мен ыстыққа төзімді никель қорытпалары металлургиялық өндірісінің қалдықтары түріндегі импорттық шикізатты қайта өңдеуді дамытуға «Жезқазғансирекмет» шаруашылық жүргізу құқығындағы республикалық мемлекеттік кәсіпорнының жарғылық капиталын ұлғайту                                                                                                                                                                                                                                                                                                 </t>
  </si>
  <si>
    <t xml:space="preserve">Өңдеуші өнеркәсіп және көлік инфрақұрылымы жобаларын қаржыландыру үшін кейіннен «Өнеркәсіпті дамыту қоры» акционерлік қоғамының жарғылық капиталын ұлғайта отырып, кейіннен «Қазақстанның Даму Банкі» акционерлік қоғамының жарғылық капиталын ұлғайтумен,  «Бәйтерек» ұлттық басқарушы холдингі» акционерлік қоғамының жарғылық капиталын ұлғайту                                                                                                                                                                                                                                                                  </t>
  </si>
  <si>
    <t xml:space="preserve">Тікелей инвестициялар қорын (қорларын) қорландыру үшін кейіннен «Qazaqstan Investment Corporation» акционерлік қоғамының жарғылық капиталын ұлғайта отырып, «Бәйтерек» ұлттық басқарушы холдингі» акционерлік қоғамының жарғылық капиталын ұлғайту                                                                                                                                                                                                                                                                                                                                                                 </t>
  </si>
  <si>
    <t xml:space="preserve">Өңдеуші өнеркәсіптің ірі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</si>
  <si>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Халыққа коммуналдық қызметтердің сенімді әрі сапалы көрсетілуін және ел экономикасының орнықты дамуын қамтамасыз ету үшін Қазақстан Республикасындағы энергетикалық және коммуналдық инфрақұрылымды (желілер мен нысандарды) жаңғырту мақсатында кейіннен «Қазақстан тұрғын үй компаниясы» акционерлік қоғамына кредит бере отырып, «Бәйтерек» ұлттық басқарушы холдингі» акционерлік қоғамына кредит беру                                                                                                                                                                                                           </t>
  </si>
  <si>
    <t xml:space="preserve">Жер қойнауын ұтымды және кешенді пайдалануды қамтамасыз ету және Қазақстан Республикасы аумағының геологиялық тұрғыдан зерттелуін арттыру                                                                                                                                                                                                                                                                                                                                                                                                                                                                        </t>
  </si>
  <si>
    <t xml:space="preserve">Сәулет, қала құрылысы және құрылыс қызметін жетілдіру  іс-шараларын іске асыру                                                                                                                                                                                                                                                                                                                                                                                                                                                                                                                                  </t>
  </si>
  <si>
    <t xml:space="preserve">Алдын ала және аралық тұрғын үй қарыздарын беру үшін «Отбасы банк» тұрғын үй құрылыс жинақ банкі» акционерлік қоғамына бюджеттік кредит беру                                                                                                                                                                                                                                                                                                                                                                                                                                                                     </t>
  </si>
  <si>
    <t xml:space="preserve">Энергетика, мұнай-газ және мұнай-химия өнеркәсібі саласындағы қызметті үйлестіру жөніндегі көрсетілетін қызметтер                                                                                                                                                                                                                                                                                                                                                                                                                                                                                               </t>
  </si>
  <si>
    <t xml:space="preserve">Табиғи монополиялар субъектілері алатын қарыздар, сондай-ақ жергілікті атқарушы органдар шығаратын мемлекеттік бағалы қағаздар бойынша сыйақы мөлшерлемесін субсидиялау                                                                                                                                                                                                                                                                                                                                                                                                                                          </t>
  </si>
  <si>
    <t xml:space="preserve">Қазақстан Республикасындағы энергетикалық және коммуналдық инфрақұрылымды (желілер мен нысандарды) жаңғырту мақсатында, халыққа коммуналдық қызметтердің сенімді әрі сапалы көрсетілуін қамтамасыз ету және ел экономикасының орнықты дамуын қолдау үшін  кейіннен «Қазақстан тұрғын үй компаниясы» акционерлік қоғамына кредит бере отырып, «Бәйтерек» ұлттық басқарушы холдингі» акционерлік қоғамына  кредит беру                                                                                                                                                                                                 </t>
  </si>
  <si>
    <t xml:space="preserve">Мұнай-газ химиясы өнеркәсібін және жер қойнауын пайдалануға арналған келісімшарттардағы жергілікті қамтуды дамыту                                                                                                                                                                                                                                                                                                                                                                                                                                                                                               </t>
  </si>
  <si>
    <t xml:space="preserve">Халықаралық ұйымдармен бірлесіп жүзеге асырылатын жобаларды зерттеулердің іске асырылуын қамтамасыз ету                                                                                                                                                                                                                                                                                                                                                                                                                                                                                                         </t>
  </si>
  <si>
    <t xml:space="preserve">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                                                                                                                                                                                                                                                                                                                                                                                                                       </t>
  </si>
  <si>
    <t>216</t>
  </si>
  <si>
    <t xml:space="preserve">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қоғамына кредит беру                                                                                                                                                                                                                                                                                                                                                    </t>
  </si>
  <si>
    <t xml:space="preserve">Құқық қорғау органдары қызметкерлерінің кәсіби деңгейін арттыру және оларға жоғары білімнен кейінгі білім беру                                                                                                                                                                                                                                                                                                                                                                                                                                                                                                  </t>
  </si>
  <si>
    <t xml:space="preserve">Статистикалық жүйені жетілдіру                                                                                                                                                                                                                                                                                                                                                                                                                                                                                                                                                                                 </t>
  </si>
  <si>
    <t xml:space="preserve">Жедел-іздестіру қызметін жүзеге асыру                                                                                                                                                                                                                                                                                                                                                                                                                                                                                                                                                                          </t>
  </si>
  <si>
    <t xml:space="preserve">Атом энергиясы саласындағы қызметті үйлестіру жөніндегі көрсетілетін қызметтер                                                                                                                                                                                                                                                                                                                                                                                                                                                                                                                                  </t>
  </si>
  <si>
    <t xml:space="preserve">Спорттағы дарынды балаларды оқыту және тәрбиелеу                                                                                                                                                                                                                                                                                                                                                                                                                                                                                                                                                               </t>
  </si>
  <si>
    <t>055</t>
  </si>
  <si>
    <t xml:space="preserve">Қазақстан Республикасының туристік саласының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                                                                                                                                                                                                                                                                                                                                                                                       </t>
  </si>
  <si>
    <t xml:space="preserve">Мәдениет және өнер саласының бәсекеге қабілеттілігін арттыру, қазақстандық мәдени мұраны сақтау, зерделеу мен насихаттау және архив ісінің іске асырылу тиімділігін арттыру                                                                                                                                                                                                                                                                                                                                                                                                                                      </t>
  </si>
  <si>
    <t>166</t>
  </si>
  <si>
    <t xml:space="preserve">Қазақстан Республикасы Президентінің бастамаларына арналған резервінің есебінен заңды тұлғалардың жарғылық капиталын қалыптастыру немесе ұлғайту                                                                                                                                                                                                                                                                                                                                                                                                                                                                 </t>
  </si>
  <si>
    <t xml:space="preserve">Қазақстан Республикасы Президентінің бастамаларына арналған резервінің есебінен іс-шаралар өткізуге арналған мемлекеттік басқарудың басқа деңгейлеріне берілетін нысаналы даму трансферттері                                                                                                                                                                                                                                                                                                                                                                                                                      </t>
  </si>
  <si>
    <t xml:space="preserve">«Қазсушар» шаруашылық жүргізу құқығындағы республикалық мемлекеттік кәсіпорнының жарғылық капиталын ұлғайту                                                                                                                                                                                                                                                                                                                                                                                                                                                                                                     </t>
  </si>
  <si>
    <t xml:space="preserve">Күзетілетін адамдар мен объектілердің қауіпсіздігін қамтамасыз ету                                                                                                                                                                                                                                                                                                                                                                                                                                                                                                                                              </t>
  </si>
  <si>
    <t xml:space="preserve">Қазақстан Республикасы Президенті Іс Басқармасының мемлекеттік функциялары мен өкілеттіктерін жүзеге асыруды қамтамасыз ету жөніндегі көрсетілетін қызметтер                                                                                                                                                                                                                                                                                                                                                                                                                                                     </t>
  </si>
  <si>
    <t xml:space="preserve">Қазақстан Республикасы Президенті Іс Басқармасы медициналық ұйымдарының қызметін қамтамасыз ету                                                                                                                                                                                                                                                                                                                                                                                                                                                                                                                 </t>
  </si>
  <si>
    <t xml:space="preserve">Щучинск-Бурабай курорттық аймағының туристік имиджін қалыптастыру                                                                                                                                                                                                                                                                                                                                                                                                                                                                                                                                               </t>
  </si>
  <si>
    <t xml:space="preserve">Қазақстан Республикасы Президентінің бастамаларына арналған резервінің есебінен бюджеттік инвестициялық жобаларды іске асыру                                                                                                                                                                                                                                                                                                                                                                                                                                                                                     </t>
  </si>
  <si>
    <t>Өсу қарқыны
(факт 2026/
факт 2025)</t>
  </si>
  <si>
    <t>Ауытқу
 (факт 2026-факт 2025)</t>
  </si>
  <si>
    <t>2026 жылға 
 жоспар</t>
  </si>
  <si>
    <t>1.07.2025ж.</t>
  </si>
  <si>
    <t>1.10.2025ж.</t>
  </si>
  <si>
    <t>1.01.2026ж.</t>
  </si>
  <si>
    <t>1.04.2026ж.</t>
  </si>
  <si>
    <t>TONIA TCI индексіне индекстелген мемлекеттік қазынашылық облигациялар</t>
  </si>
  <si>
    <t xml:space="preserve">2026 жылғы 1 сәуірдегі жағдай бойынша дебиторлық берешек туралы есеп </t>
  </si>
  <si>
    <t>өткен жылдың</t>
  </si>
  <si>
    <t>ағымдығы жылдың</t>
  </si>
  <si>
    <t>Жиыны
(3 б. + 4 б.)</t>
  </si>
  <si>
    <t>аванстық төлем сомасы (алдын ала төлеу)</t>
  </si>
  <si>
    <t>Техникалық персоналдың және келісімшарттық қызметшілердің еңбегіне ақы төлеу</t>
  </si>
  <si>
    <t>Техникалық персонал және келісімшарттық қызметшілер бойыншажұмыс берушілердің жарналары</t>
  </si>
  <si>
    <t>Техникалық персоналдың және келісімшарттық қызметшілердің ел ішіндегі іссапарлары мен қызметтiк жол жүрулері</t>
  </si>
  <si>
    <t>168</t>
  </si>
  <si>
    <t>Айыппұлдар, тұрақсыздық айыбы және басқа төлемдер</t>
  </si>
  <si>
    <t>Мемлекеттік кәсіпорындарға субсидиялар</t>
  </si>
  <si>
    <t>312</t>
  </si>
  <si>
    <t>Мемлекеттік кәсіпорындар болып табылмайтын заңды тұлғаларғасубсидиялар</t>
  </si>
  <si>
    <t>Құқық қорғау, арнаулы мемлекеттік органдардың, азаматтық қорғау органдарының қызметкерлеріне және әскери қызметшілерге төленетін тұрғын үй т</t>
  </si>
  <si>
    <t>Заңды тұлғаларға берілетін трансферттер</t>
  </si>
  <si>
    <t>370</t>
  </si>
  <si>
    <t>371</t>
  </si>
  <si>
    <t>Білім беру гранты</t>
  </si>
  <si>
    <t>Жайларды, ғимараттарды, құрылыстарды беру қондырғыларын күрделі жөндеу</t>
  </si>
  <si>
    <t>435</t>
  </si>
  <si>
    <t>Мемлекеттік кәсіпорындардың жаңа объектілерін салу және қолдағы бар объектілерін реконструкциялау</t>
  </si>
  <si>
    <t>2026 жылғы 1 сәуірдегі жағдай бойынша бюджет қаражаты есебінен дебиторлық берешектің қалыптасу себептері туралы ақпарат</t>
  </si>
  <si>
    <t xml:space="preserve">млн теңге </t>
  </si>
  <si>
    <t>БСК</t>
  </si>
  <si>
    <t>берешекті өтеу бойынша сот шешімдерін
орындамауына байланысты</t>
  </si>
  <si>
    <t>Басқа қарыз</t>
  </si>
  <si>
    <t>өткен 
жылғы</t>
  </si>
  <si>
    <t>Қазақстан Республикасы Үкіметінің Аппараты</t>
  </si>
  <si>
    <t>Қазақстан Республикасының Ішкі істер министрлігі</t>
  </si>
  <si>
    <t>Қазақстан Республикасының Әділет министрлігі</t>
  </si>
  <si>
    <t>Қазақстан Республикасының Жасанды интеллект және цифрлық даму министрлігі</t>
  </si>
  <si>
    <t xml:space="preserve">Қазақстан Республикасының Оқу-ағарту министрлігі
</t>
  </si>
  <si>
    <t xml:space="preserve">Қазақстан Республикасының Энергетика министрлігі
</t>
  </si>
  <si>
    <t>Қазақстан Республикасының Ұлттық қауіпсіздік комитеті</t>
  </si>
  <si>
    <t>Қазақстан Республикасының Атом энергиясы жөніндегі агенттігі</t>
  </si>
  <si>
    <t>Қазақстан Республикасы Президентiнiң Іс Басқармасы</t>
  </si>
  <si>
    <t xml:space="preserve">2026 жылғы 1 сәуірдегі жағдай бойынша арналған кредиторлық берешек туралы есеп </t>
  </si>
  <si>
    <t>Алқабилердің іссапарлық шығыстары</t>
  </si>
  <si>
    <t>12 кесте</t>
  </si>
  <si>
    <t>2026 жылғы 1 сәуірдегі жағдай бойынша бюджет қаражаты есебінен кредиторлық берешектің қалыптасу себептері туралы ақпарат</t>
  </si>
  <si>
    <t>Кірістер (I-IV категорияда)</t>
  </si>
  <si>
    <t>Қазақстан Республикасының Бәсекелестікті қорғау және дамыту агенттігі</t>
  </si>
  <si>
    <t xml:space="preserve">1 тамызына </t>
  </si>
  <si>
    <t xml:space="preserve">1 тамызына  </t>
  </si>
  <si>
    <t>1 тамызына</t>
  </si>
  <si>
    <t>Кірістер, оның ішінде</t>
  </si>
  <si>
    <t>Кірістер (1-4 санаттар)</t>
  </si>
  <si>
    <t>Салықтық түсімдер</t>
  </si>
  <si>
    <t>Корпоративтік табыс салығы</t>
  </si>
  <si>
    <t>Тауарларға, жұмыстарға және көрсетілетін қызметтерге салынатын iшкi салықтар</t>
  </si>
  <si>
    <t>Кедендік төлемдер</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</si>
  <si>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</si>
  <si>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Салықтық емес түсiмдер</t>
  </si>
  <si>
    <t>Мемлекет меншігіндегі заңды тұлғалардағы қатысу үлесіне кірістер</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</si>
  <si>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</si>
  <si>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түсетінақша түсімдері</t>
  </si>
  <si>
    <t>Мұнай секторы ұйымдарынан түсетін, бюджеттен тыс қорларға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қаржыландырылтын айыппұлдар, өсімпұлдар, санкциялар, өндіріп алулар</t>
  </si>
  <si>
    <t>Басқа да салықтық емес түсiмдер</t>
  </si>
  <si>
    <t>Негізгі капиталды сатудан түсетін түсімдер</t>
  </si>
  <si>
    <t>Арнаулы түсімдер</t>
  </si>
  <si>
    <t>Трансферттердің түсімдері</t>
  </si>
  <si>
    <t>Төмен тұрған мемлекеттiк басқару органдарынан трансферттер</t>
  </si>
  <si>
    <t>Облыстық бюджеттерден, республикалық маңызы бар қалалар, астана бюджеттерінен трансферттер</t>
  </si>
  <si>
    <t xml:space="preserve">Республикалық бюджетке Ұлттық қордан трансферттер
</t>
  </si>
  <si>
    <t xml:space="preserve">Қазақстан Республикасының Оқу-ағарту министрлігі                                                  </t>
  </si>
  <si>
    <t xml:space="preserve">Қазақстан Республикасының Энергетика министрлігі                               </t>
  </si>
  <si>
    <t>#DIV/0</t>
  </si>
  <si>
    <t>139</t>
  </si>
  <si>
    <t xml:space="preserve">Қазақстан Республикасы Үкіметінің шұғыл шығындарға арналған резервінің есебінен дамуға бағытталған іс-шаралар өткізу                                                                                                                                                                                                                                                                                                                                                                                                                                                                                            </t>
  </si>
  <si>
    <t xml:space="preserve"> 
Ұлттық қауіпсіздікті қамтамасыз ету                                                                                                                                                                                                                                                                                                                                                                                                                                                                                                                                                                          </t>
  </si>
  <si>
    <t>Мемлекеттік емес қарыздар бойынша шығыстарды өтеу</t>
  </si>
  <si>
    <t>210</t>
  </si>
  <si>
    <t>220</t>
  </si>
  <si>
    <t>330</t>
  </si>
  <si>
    <t>Мемлекеттiк басқарудың басқа деңгейлерiне берiлетiн ағымдағытрансферттер</t>
  </si>
  <si>
    <t>350</t>
  </si>
  <si>
    <t>440</t>
  </si>
  <si>
    <t>510</t>
  </si>
  <si>
    <t>610</t>
  </si>
  <si>
    <t>620</t>
  </si>
  <si>
    <t>810</t>
  </si>
  <si>
    <t>Мемлекеттік-жекешелік әріптестік жобалар және "Толық бітіріп берілетін" құрылыс жобалары (EPC-F) бойынша мемлекеттік міндет</t>
  </si>
  <si>
    <t>1.07.2026ж.</t>
  </si>
  <si>
    <t>Панда-облигации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</si>
</sst>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_-* #,##0.00\ _₽_-;\-* #,##0.00\ _₽_-;_-* &quot;-&quot;??\ _₽_-;_-@_-"/>
    <numFmt numFmtId="165" formatCode="#,##0&quot;р.&quot;;\-#,##0&quot;р.&quot;"/>
    <numFmt numFmtId="166" formatCode="#,##0.00&quot;р.&quot;;\-#,##0.00&quot;р.&quot;"/>
    <numFmt numFmtId="167" formatCode="_-* #,##0&quot;р.&quot;_-;\-* #,##0&quot;р.&quot;_-;_-* &quot;-&quot;&quot;р.&quot;_-;_-@_-"/>
    <numFmt numFmtId="168" formatCode="_-* #,##0_р_._-;\-* #,##0_р_._-;_-* &quot;-&quot;_р_._-;_-@_-"/>
    <numFmt numFmtId="169" formatCode="_-* #,##0.00&quot;р.&quot;_-;\-* #,##0.00&quot;р.&quot;_-;_-* &quot;-&quot;??&quot;р.&quot;_-;_-@_-"/>
    <numFmt numFmtId="170" formatCode="_-* #,##0.00_р_._-;\-* #,##0.00_р_._-;_-* &quot;-&quot;??_р_._-;_-@_-"/>
    <numFmt numFmtId="171" formatCode="#,##0.0"/>
    <numFmt numFmtId="172" formatCode="0.000000"/>
    <numFmt numFmtId="173" formatCode="mmmm\ d\,\ yyyy"/>
    <numFmt numFmtId="174" formatCode="_(* #,##0_);_(* \(#,##0\);_(* &quot;-&quot;??_);_(@_)"/>
    <numFmt numFmtId="175" formatCode="_-* #,##0_?_._-;\-* #,##0_?_._-;_-* &quot;-&quot;_?_._-;_-@_-"/>
    <numFmt numFmtId="176" formatCode="_-* #,##0.00_?_._-;\-* #,##0.00_?_._-;_-* &quot;-&quot;??_?_._-;_-@_-"/>
    <numFmt numFmtId="177" formatCode="_-* #,##0_ð_._-;\-* #,##0_ð_._-;_-* &quot;-&quot;_ð_._-;_-@_-"/>
    <numFmt numFmtId="178" formatCode="_-* #,##0.00_ð_._-;\-* #,##0.00_ð_._-;_-* &quot;-&quot;??_ð_._-;_-@_-"/>
    <numFmt numFmtId="179" formatCode="_-* #,##0.0\ _₽_-;\-* #,##0.0\ _₽_-;_-* &quot;-&quot;?\ _₽_-;_-@_-"/>
    <numFmt numFmtId="180" formatCode="#,##0.0;\-#,##0.0;0.0"/>
    <numFmt numFmtId="181" formatCode="#,##0.0;\(#,##0.0\)"/>
    <numFmt numFmtId="182" formatCode="#\ ###\ ###\ ##0.0"/>
    <numFmt numFmtId="183" formatCode="#\ ###\ ###\ ##0.0;\-#\ ###\ ###\ ##0.0;0.0"/>
    <numFmt numFmtId="184" formatCode="#,##0.0_ ;[Red]\-#,##0.0\ "/>
    <numFmt numFmtId="185" formatCode="0.0"/>
    <numFmt numFmtId="186" formatCode="#,##0.0_ ;\-#,##0.0\ "/>
    <numFmt numFmtId="187" formatCode="#,##0.0;[Red]\-#,##0.0"/>
  </numFmts>
  <fonts count="73">
    <font>
      <sz val="11"/>
      <color theme="1"/>
      <name val="Calibri"/>
      <family val="2"/>
      <charset val="204"/>
      <scheme val="minor"/>
    </font>
    <font>
      <sz val="10"/>
      <name val="Arial Cyr"/>
      <charset val="204"/>
    </font>
    <font>
      <sz val="10"/>
      <name val="Arial"/>
      <family val="2"/>
      <charset val="204"/>
    </font>
    <font>
      <b/>
      <sz val="14"/>
      <name val="Times New Roman"/>
      <family val="1"/>
      <charset val="204"/>
    </font>
    <font>
      <sz val="10"/>
      <name val="Times New Roman"/>
      <family val="1"/>
      <charset val="204"/>
    </font>
    <font>
      <b/>
      <sz val="10"/>
      <name val="Times New Roman"/>
      <family val="1"/>
      <charset val="204"/>
    </font>
    <font>
      <sz val="11"/>
      <color theme="1"/>
      <name val="Calibri"/>
      <family val="2"/>
      <charset val="204"/>
      <scheme val="minor"/>
    </font>
    <font>
      <b/>
      <sz val="12"/>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cademy"/>
    </font>
    <font>
      <b/>
      <sz val="18"/>
      <name val="Arial"/>
      <family val="2"/>
      <charset val="204"/>
    </font>
    <font>
      <sz val="12"/>
      <name val="Academy"/>
    </font>
    <font>
      <sz val="10"/>
      <name val="Arial"/>
      <family val="2"/>
    </font>
    <font>
      <sz val="10"/>
      <name val="Helv"/>
      <charset val="204"/>
    </font>
    <font>
      <sz val="10"/>
      <name val="Helv"/>
    </font>
    <font>
      <sz val="10"/>
      <name val="NTHarmonica"/>
      <charset val="204"/>
    </font>
    <font>
      <sz val="10"/>
      <color indexed="8"/>
      <name val="Times New Roman"/>
      <family val="1"/>
      <charset val="204"/>
    </font>
    <font>
      <b/>
      <sz val="10"/>
      <color indexed="8"/>
      <name val="Times New Roman"/>
      <family val="1"/>
      <charset val="204"/>
    </font>
    <font>
      <b/>
      <sz val="10"/>
      <color indexed="8"/>
      <name val="Arial"/>
      <family val="2"/>
    </font>
    <font>
      <sz val="10"/>
      <color indexed="8"/>
      <name val="Arial"/>
      <family val="2"/>
    </font>
    <font>
      <sz val="8"/>
      <color indexed="0"/>
      <name val="Arial"/>
      <family val="2"/>
      <charset val="204"/>
    </font>
    <font>
      <sz val="9"/>
      <color indexed="8"/>
      <name val="Calibri"/>
      <family val="2"/>
      <charset val="204"/>
    </font>
    <font>
      <u/>
      <sz val="11"/>
      <color theme="10"/>
      <name val="Calibri"/>
      <family val="2"/>
    </font>
    <font>
      <sz val="11"/>
      <color theme="1"/>
      <name val="Calibri"/>
      <family val="2"/>
      <scheme val="minor"/>
    </font>
    <font>
      <sz val="9"/>
      <color theme="1"/>
      <name val="Calibri"/>
      <family val="2"/>
      <charset val="204"/>
      <scheme val="minor"/>
    </font>
    <font>
      <sz val="10"/>
      <color theme="1"/>
      <name val="Times New Roman"/>
      <family val="1"/>
      <charset val="204"/>
    </font>
    <font>
      <sz val="10"/>
      <color theme="1"/>
      <name val="Calibri"/>
      <family val="2"/>
      <charset val="204"/>
      <scheme val="minor"/>
    </font>
    <font>
      <sz val="10"/>
      <color rgb="FF000000"/>
      <name val="Times New Roman"/>
      <family val="1"/>
      <charset val="204"/>
    </font>
    <font>
      <b/>
      <sz val="14"/>
      <color theme="1"/>
      <name val="Calibri"/>
      <family val="2"/>
      <charset val="204"/>
      <scheme val="minor"/>
    </font>
    <font>
      <b/>
      <sz val="10"/>
      <color rgb="FF000000"/>
      <name val="Times New Roman"/>
      <family val="1"/>
      <charset val="204"/>
    </font>
    <font>
      <b/>
      <sz val="14"/>
      <color theme="1"/>
      <name val="Times New Roman"/>
      <family val="1"/>
      <charset val="204"/>
    </font>
    <font>
      <sz val="10"/>
      <color rgb="FF000000"/>
      <name val="Arial"/>
      <family val="2"/>
      <charset val="204"/>
    </font>
    <font>
      <sz val="10"/>
      <name val="KZ Times New Roman"/>
      <family val="1"/>
      <charset val="204"/>
    </font>
    <font>
      <sz val="10"/>
      <color rgb="FF333333"/>
      <name val="Times New Roman"/>
      <family val="1"/>
      <charset val="204"/>
    </font>
    <font>
      <sz val="9"/>
      <color rgb="FF000000"/>
      <name val="Times New Roman"/>
      <family val="1"/>
      <charset val="204"/>
    </font>
    <font>
      <sz val="9"/>
      <color rgb="FF333333"/>
      <name val="Times New Roman"/>
      <family val="1"/>
      <charset val="204"/>
    </font>
    <font>
      <b/>
      <sz val="9"/>
      <name val="Times New Roman"/>
      <family val="1"/>
      <charset val="204"/>
    </font>
    <font>
      <sz val="9"/>
      <name val="Times New Roman"/>
      <family val="1"/>
      <charset val="204"/>
    </font>
    <font>
      <sz val="9"/>
      <color theme="1"/>
      <name val="Times New Roman"/>
      <family val="1"/>
      <charset val="204"/>
    </font>
    <font>
      <sz val="12"/>
      <name val="Times New Roman"/>
      <family val="1"/>
      <charset val="204"/>
    </font>
    <font>
      <sz val="12"/>
      <name val="KZ Arial"/>
      <family val="2"/>
      <charset val="204"/>
    </font>
    <font>
      <b/>
      <sz val="12"/>
      <name val="Times New Roman"/>
      <family val="1"/>
      <charset val="204"/>
    </font>
    <font>
      <b/>
      <sz val="12"/>
      <color rgb="FF333333"/>
      <name val="Times New Roman"/>
      <family val="1"/>
      <charset val="204"/>
    </font>
    <font>
      <sz val="9"/>
      <color rgb="FF333333"/>
      <name val="Arial"/>
      <family val="2"/>
      <charset val="204"/>
    </font>
    <font>
      <b/>
      <sz val="7"/>
      <color rgb="FF000000"/>
      <name val="Times New Roman"/>
      <family val="1"/>
      <charset val="204"/>
    </font>
    <font>
      <b/>
      <sz val="9"/>
      <color rgb="FF000000"/>
      <name val="Times New Roman"/>
      <family val="1"/>
      <charset val="204"/>
    </font>
    <font>
      <b/>
      <sz val="7"/>
      <color rgb="FF333333"/>
      <name val="Times New Roman"/>
      <family val="1"/>
      <charset val="204"/>
    </font>
    <font>
      <sz val="12"/>
      <name val="Calibri"/>
      <family val="2"/>
      <charset val="204"/>
      <scheme val="minor"/>
    </font>
    <font>
      <i/>
      <sz val="10"/>
      <color rgb="FF000000"/>
      <name val="Times New Roman"/>
      <family val="1"/>
      <charset val="204"/>
    </font>
    <font>
      <b/>
      <sz val="10"/>
      <color theme="1"/>
      <name val="Times New Roman"/>
      <family val="1"/>
      <charset val="204"/>
    </font>
    <font>
      <b/>
      <sz val="9"/>
      <color theme="1"/>
      <name val="Times New Roman"/>
      <family val="1"/>
      <charset val="204"/>
    </font>
    <font>
      <i/>
      <sz val="12"/>
      <name val="Times New Roman"/>
      <family val="1"/>
      <charset val="204"/>
    </font>
    <font>
      <b/>
      <sz val="10"/>
      <color rgb="FF333333"/>
      <name val="Times New Roman"/>
      <family val="1"/>
      <charset val="204"/>
    </font>
    <font>
      <b/>
      <sz val="9"/>
      <color rgb="FF333333"/>
      <name val="Times New Roman"/>
      <family val="1"/>
      <charset val="204"/>
    </font>
    <font>
      <b/>
      <sz val="9"/>
      <color rgb="FF333333"/>
      <name val="Arial"/>
      <family val="2"/>
      <charset val="204"/>
    </font>
    <font>
      <i/>
      <sz val="10"/>
      <name val="Times New Roman"/>
      <family val="1"/>
      <charset val="204"/>
    </font>
    <font>
      <sz val="11"/>
      <color rgb="FF333333"/>
      <name val="Times New Roman"/>
      <family val="1"/>
      <charset val="204"/>
    </font>
  </fonts>
  <fills count="31">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1"/>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FFFFFF"/>
        <bgColor rgb="FFFFFFFF"/>
      </patternFill>
    </fill>
    <fill>
      <patternFill patternType="solid">
        <fgColor theme="4" tint="0.79998168889431442"/>
        <bgColor rgb="FFFFFFFF"/>
      </patternFill>
    </fill>
    <fill>
      <patternFill patternType="solid">
        <fgColor rgb="FFDDEBF7"/>
        <bgColor rgb="FFFFFFFF"/>
      </patternFill>
    </fill>
  </fills>
  <borders count="60">
    <border>
      <left/>
      <right/>
      <top/>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theme="0"/>
      </left>
      <right style="thin">
        <color theme="0"/>
      </right>
      <top/>
      <bottom style="thin">
        <color theme="0"/>
      </bottom>
      <diagonal/>
    </border>
    <border>
      <left/>
      <right/>
      <top style="thin">
        <color theme="0"/>
      </top>
      <bottom/>
      <diagonal/>
    </border>
    <border>
      <left style="thin">
        <color theme="0"/>
      </left>
      <right/>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style="thin">
        <color theme="0"/>
      </bottom>
      <diagonal/>
    </border>
    <border>
      <left style="thin">
        <color rgb="FFFFFFFF"/>
      </left>
      <right/>
      <top/>
      <bottom/>
      <diagonal/>
    </border>
    <border>
      <left style="thin">
        <color rgb="FFC6C3C6"/>
      </left>
      <right style="thin">
        <color rgb="FFC6C3C6"/>
      </right>
      <top style="thin">
        <color rgb="FFC6C3C6"/>
      </top>
      <bottom style="thin">
        <color rgb="FFC6C3C6"/>
      </bottom>
      <diagonal/>
    </border>
    <border>
      <left style="thin">
        <color rgb="FFFFFFFF"/>
      </left>
      <right style="thin">
        <color rgb="FFFFFFFF"/>
      </right>
      <top style="thin">
        <color rgb="FFFFFFFF"/>
      </top>
      <bottom/>
      <diagonal/>
    </border>
    <border>
      <left style="thin">
        <color theme="0" tint="-0.249977111117893"/>
      </left>
      <right style="thin">
        <color indexed="64"/>
      </right>
      <top style="thin">
        <color theme="0" tint="-0.249977111117893"/>
      </top>
      <bottom style="thin">
        <color indexed="64"/>
      </bottom>
      <diagonal/>
    </border>
    <border>
      <left style="thin">
        <color indexed="64"/>
      </left>
      <right style="thin">
        <color indexed="64"/>
      </right>
      <top style="thin">
        <color theme="0" tint="-0.249977111117893"/>
      </top>
      <bottom style="thin">
        <color indexed="64"/>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indexed="64"/>
      </left>
      <right style="thin">
        <color indexed="64"/>
      </right>
      <top style="thin">
        <color indexed="64"/>
      </top>
      <bottom style="thin">
        <color theme="0" tint="-0.249977111117893"/>
      </bottom>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indexed="64"/>
      </right>
      <top/>
      <bottom style="thin">
        <color theme="0" tint="-0.249977111117893"/>
      </bottom>
      <diagonal/>
    </border>
    <border>
      <left style="thin">
        <color indexed="64"/>
      </left>
      <right style="thin">
        <color indexed="64"/>
      </right>
      <top/>
      <bottom style="thin">
        <color theme="0" tint="-0.249977111117893"/>
      </bottom>
      <diagonal/>
    </border>
    <border>
      <left style="thin">
        <color indexed="64"/>
      </left>
      <right style="thin">
        <color theme="0" tint="-0.249977111117893"/>
      </right>
      <top/>
      <bottom style="thin">
        <color theme="0" tint="-0.249977111117893"/>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C0C0C0"/>
      </bottom>
      <diagonal/>
    </border>
    <border>
      <left/>
      <right/>
      <top style="thin">
        <color rgb="FFFFFFFF"/>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style="thin">
        <color rgb="FFC0C0C0"/>
      </right>
      <top style="thin">
        <color rgb="FFC0C0C0"/>
      </top>
      <bottom style="thin">
        <color rgb="FFC0C0C0"/>
      </bottom>
      <diagonal/>
    </border>
    <border>
      <left/>
      <right/>
      <top style="thin">
        <color rgb="FFC0C0C0"/>
      </top>
      <bottom/>
      <diagonal/>
    </border>
    <border>
      <left/>
      <right style="thin">
        <color theme="0" tint="-0.249977111117893"/>
      </right>
      <top style="thin">
        <color theme="0" tint="-0.249977111117893"/>
      </top>
      <bottom style="thin">
        <color indexed="64"/>
      </bottom>
      <diagonal/>
    </border>
    <border>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s>
  <cellStyleXfs count="284">
    <xf numFmtId="0" fontId="0" fillId="0" borderId="0"/>
    <xf numFmtId="0" fontId="1" fillId="0" borderId="0"/>
    <xf numFmtId="0" fontId="2" fillId="0" borderId="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170" fontId="8" fillId="0" borderId="0" applyFont="0" applyFill="0" applyBorder="0" applyAlignment="0" applyProtection="0"/>
    <xf numFmtId="168" fontId="2" fillId="0" borderId="0" applyFont="0" applyFill="0" applyBorder="0" applyAlignment="0" applyProtection="0"/>
    <xf numFmtId="170" fontId="2" fillId="0" borderId="0" applyFont="0" applyFill="0" applyBorder="0" applyAlignment="0" applyProtection="0"/>
    <xf numFmtId="3" fontId="2" fillId="0" borderId="0" applyFill="0" applyBorder="0" applyAlignment="0" applyProtection="0"/>
    <xf numFmtId="166" fontId="2" fillId="0" borderId="0" applyFill="0" applyBorder="0" applyAlignment="0" applyProtection="0"/>
    <xf numFmtId="167" fontId="2" fillId="0" borderId="0" applyFont="0" applyFill="0" applyBorder="0" applyAlignment="0" applyProtection="0"/>
    <xf numFmtId="169" fontId="2" fillId="0" borderId="0" applyFont="0" applyFill="0" applyBorder="0" applyAlignment="0" applyProtection="0"/>
    <xf numFmtId="165" fontId="2" fillId="0" borderId="0" applyFill="0" applyBorder="0" applyAlignment="0" applyProtection="0"/>
    <xf numFmtId="173" fontId="2" fillId="0" borderId="0" applyFill="0" applyBorder="0" applyAlignment="0" applyProtection="0"/>
    <xf numFmtId="2" fontId="2" fillId="0" borderId="0" applyFill="0" applyBorder="0" applyAlignment="0" applyProtection="0"/>
    <xf numFmtId="0" fontId="26" fillId="0" borderId="0" applyNumberFormat="0" applyFill="0" applyBorder="0" applyAlignment="0" applyProtection="0"/>
    <xf numFmtId="0" fontId="7" fillId="0" borderId="0" applyNumberFormat="0" applyFill="0" applyBorder="0" applyAlignment="0" applyProtection="0"/>
    <xf numFmtId="0" fontId="27" fillId="0" borderId="0">
      <alignment wrapText="1"/>
    </xf>
    <xf numFmtId="0" fontId="25" fillId="0" borderId="0"/>
    <xf numFmtId="0" fontId="2" fillId="0" borderId="0" applyNumberFormat="0" applyFill="0" applyBorder="0" applyAlignment="0" applyProtection="0"/>
    <xf numFmtId="0" fontId="28" fillId="0" borderId="0"/>
    <xf numFmtId="172" fontId="29" fillId="0" borderId="0"/>
    <xf numFmtId="0" fontId="30" fillId="0" borderId="0"/>
    <xf numFmtId="174" fontId="2" fillId="0" borderId="0"/>
    <xf numFmtId="175" fontId="31" fillId="0" borderId="0" applyFont="0" applyFill="0" applyBorder="0" applyAlignment="0" applyProtection="0"/>
    <xf numFmtId="176" fontId="31" fillId="0" borderId="0" applyFont="0" applyFill="0" applyBorder="0" applyAlignment="0" applyProtection="0"/>
    <xf numFmtId="177" fontId="31" fillId="0" borderId="0" applyFont="0" applyFill="0" applyBorder="0" applyAlignment="0" applyProtection="0"/>
    <xf numFmtId="178" fontId="3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32" fillId="0" borderId="0">
      <alignment horizontal="center" vertical="center"/>
    </xf>
    <xf numFmtId="0" fontId="32" fillId="0" borderId="0">
      <alignment horizontal="right"/>
    </xf>
    <xf numFmtId="0" fontId="32" fillId="0" borderId="0">
      <alignment horizontal="right"/>
    </xf>
    <xf numFmtId="0" fontId="32" fillId="0" borderId="0">
      <alignment horizontal="right"/>
    </xf>
    <xf numFmtId="0" fontId="32" fillId="0" borderId="0">
      <alignment horizontal="right"/>
    </xf>
    <xf numFmtId="0" fontId="32" fillId="0" borderId="0">
      <alignment horizontal="right"/>
    </xf>
    <xf numFmtId="0" fontId="32" fillId="0" borderId="0">
      <alignment horizontal="center" vertical="center"/>
    </xf>
    <xf numFmtId="0" fontId="33" fillId="0" borderId="0">
      <alignment horizontal="center" vertical="center"/>
    </xf>
    <xf numFmtId="0" fontId="32" fillId="0" borderId="0">
      <alignment horizontal="right" vertical="center"/>
    </xf>
    <xf numFmtId="0" fontId="33" fillId="0" borderId="0">
      <alignment horizontal="center" vertical="center"/>
    </xf>
    <xf numFmtId="0" fontId="33" fillId="0" borderId="0">
      <alignment horizontal="center" vertical="center"/>
    </xf>
    <xf numFmtId="0" fontId="33" fillId="0" borderId="0">
      <alignment horizontal="center" vertical="center"/>
    </xf>
    <xf numFmtId="0" fontId="33" fillId="0" borderId="0">
      <alignment horizontal="center" vertical="center"/>
    </xf>
    <xf numFmtId="0" fontId="33" fillId="0" borderId="0">
      <alignment horizontal="center" vertical="center"/>
    </xf>
    <xf numFmtId="0" fontId="33" fillId="0" borderId="0">
      <alignment horizontal="center" vertical="center"/>
    </xf>
    <xf numFmtId="4" fontId="34" fillId="19" borderId="4" applyNumberFormat="0" applyProtection="0">
      <alignment vertical="center"/>
    </xf>
    <xf numFmtId="4" fontId="34" fillId="19" borderId="4" applyNumberFormat="0" applyProtection="0">
      <alignment vertical="center"/>
    </xf>
    <xf numFmtId="4" fontId="35" fillId="20" borderId="4" applyNumberFormat="0" applyProtection="0">
      <alignment horizontal="right" vertical="center"/>
    </xf>
    <xf numFmtId="4" fontId="35" fillId="20" borderId="4" applyNumberFormat="0" applyProtection="0">
      <alignment horizontal="right" vertical="center"/>
    </xf>
    <xf numFmtId="0" fontId="2" fillId="0" borderId="5" applyNumberFormat="0" applyFill="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10" fillId="10" borderId="6" applyNumberFormat="0" applyAlignment="0" applyProtection="0"/>
    <xf numFmtId="0" fontId="10" fillId="10" borderId="6" applyNumberFormat="0" applyAlignment="0" applyProtection="0"/>
    <xf numFmtId="0" fontId="10" fillId="10" borderId="6" applyNumberFormat="0" applyAlignment="0" applyProtection="0"/>
    <xf numFmtId="0" fontId="10" fillId="10" borderId="6" applyNumberFormat="0" applyAlignment="0" applyProtection="0"/>
    <xf numFmtId="0" fontId="10" fillId="10" borderId="6" applyNumberFormat="0" applyAlignment="0" applyProtection="0"/>
    <xf numFmtId="0" fontId="10" fillId="10" borderId="6" applyNumberFormat="0" applyAlignment="0" applyProtection="0"/>
    <xf numFmtId="0" fontId="11" fillId="25" borderId="7" applyNumberFormat="0" applyAlignment="0" applyProtection="0"/>
    <xf numFmtId="0" fontId="11" fillId="25" borderId="7" applyNumberFormat="0" applyAlignment="0" applyProtection="0"/>
    <xf numFmtId="0" fontId="11" fillId="25" borderId="7" applyNumberFormat="0" applyAlignment="0" applyProtection="0"/>
    <xf numFmtId="0" fontId="11" fillId="25" borderId="7" applyNumberFormat="0" applyAlignment="0" applyProtection="0"/>
    <xf numFmtId="0" fontId="11" fillId="25" borderId="7" applyNumberFormat="0" applyAlignment="0" applyProtection="0"/>
    <xf numFmtId="0" fontId="11" fillId="25" borderId="7" applyNumberFormat="0" applyAlignment="0" applyProtection="0"/>
    <xf numFmtId="0" fontId="12" fillId="25" borderId="6" applyNumberFormat="0" applyAlignment="0" applyProtection="0"/>
    <xf numFmtId="0" fontId="12" fillId="25" borderId="6" applyNumberFormat="0" applyAlignment="0" applyProtection="0"/>
    <xf numFmtId="0" fontId="12" fillId="25" borderId="6" applyNumberFormat="0" applyAlignment="0" applyProtection="0"/>
    <xf numFmtId="0" fontId="12" fillId="25" borderId="6" applyNumberFormat="0" applyAlignment="0" applyProtection="0"/>
    <xf numFmtId="0" fontId="12" fillId="25" borderId="6" applyNumberFormat="0" applyAlignment="0" applyProtection="0"/>
    <xf numFmtId="0" fontId="12" fillId="25" borderId="6" applyNumberFormat="0" applyAlignment="0" applyProtection="0"/>
    <xf numFmtId="0" fontId="38" fillId="0" borderId="0" applyNumberFormat="0" applyFill="0" applyBorder="0" applyAlignment="0" applyProtection="0">
      <alignment vertical="top"/>
      <protection locked="0"/>
    </xf>
    <xf numFmtId="169" fontId="1" fillId="0" borderId="0" applyFont="0" applyFill="0" applyBorder="0" applyAlignment="0" applyProtection="0"/>
    <xf numFmtId="0" fontId="13" fillId="0" borderId="8" applyNumberFormat="0" applyFill="0" applyAlignment="0" applyProtection="0"/>
    <xf numFmtId="0" fontId="13" fillId="0" borderId="8"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4" fillId="0" borderId="9" applyNumberFormat="0" applyFill="0" applyAlignment="0" applyProtection="0"/>
    <xf numFmtId="0" fontId="15" fillId="0" borderId="10" applyNumberFormat="0" applyFill="0" applyAlignment="0" applyProtection="0"/>
    <xf numFmtId="0" fontId="15" fillId="0" borderId="10" applyNumberFormat="0" applyFill="0" applyAlignment="0" applyProtection="0"/>
    <xf numFmtId="0" fontId="15" fillId="0" borderId="10"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11" applyNumberFormat="0" applyFill="0" applyAlignment="0" applyProtection="0"/>
    <xf numFmtId="0" fontId="16" fillId="0" borderId="11" applyNumberFormat="0" applyFill="0" applyAlignment="0" applyProtection="0"/>
    <xf numFmtId="0" fontId="16" fillId="0" borderId="11" applyNumberFormat="0" applyFill="0" applyAlignment="0" applyProtection="0"/>
    <xf numFmtId="0" fontId="16" fillId="0" borderId="11" applyNumberFormat="0" applyFill="0" applyAlignment="0" applyProtection="0"/>
    <xf numFmtId="0" fontId="16" fillId="0" borderId="11" applyNumberFormat="0" applyFill="0" applyAlignment="0" applyProtection="0"/>
    <xf numFmtId="0" fontId="16" fillId="0" borderId="11" applyNumberFormat="0" applyFill="0" applyAlignment="0" applyProtection="0"/>
    <xf numFmtId="0" fontId="17" fillId="26" borderId="12" applyNumberFormat="0" applyAlignment="0" applyProtection="0"/>
    <xf numFmtId="0" fontId="17" fillId="26" borderId="12" applyNumberFormat="0" applyAlignment="0" applyProtection="0"/>
    <xf numFmtId="0" fontId="17" fillId="26" borderId="12"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2" fillId="0" borderId="0"/>
    <xf numFmtId="0" fontId="6" fillId="0" borderId="0"/>
    <xf numFmtId="0" fontId="2" fillId="0" borderId="0" applyNumberFormat="0" applyFont="0" applyFill="0" applyBorder="0" applyAlignment="0" applyProtection="0">
      <alignment vertical="top"/>
    </xf>
    <xf numFmtId="0" fontId="39" fillId="0" borderId="0"/>
    <xf numFmtId="0" fontId="2" fillId="0" borderId="0"/>
    <xf numFmtId="0" fontId="40" fillId="0" borderId="0"/>
    <xf numFmtId="0" fontId="1" fillId="0" borderId="0"/>
    <xf numFmtId="0" fontId="6" fillId="0" borderId="0"/>
    <xf numFmtId="0" fontId="6" fillId="0" borderId="0"/>
    <xf numFmtId="0" fontId="6" fillId="0" borderId="0"/>
    <xf numFmtId="0" fontId="6" fillId="0" borderId="0"/>
    <xf numFmtId="0" fontId="2" fillId="0" borderId="0"/>
    <xf numFmtId="0" fontId="1" fillId="0" borderId="0"/>
    <xf numFmtId="0" fontId="8" fillId="0" borderId="0"/>
    <xf numFmtId="0" fontId="6" fillId="0" borderId="0"/>
    <xf numFmtId="0" fontId="6" fillId="0" borderId="0"/>
    <xf numFmtId="0" fontId="36" fillId="0" borderId="0"/>
    <xf numFmtId="0" fontId="40" fillId="0" borderId="0"/>
    <xf numFmtId="0" fontId="39" fillId="0" borderId="0"/>
    <xf numFmtId="0" fontId="6" fillId="0" borderId="0"/>
    <xf numFmtId="0" fontId="6" fillId="0" borderId="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8" fillId="27" borderId="13" applyNumberFormat="0" applyFont="0" applyAlignment="0" applyProtection="0"/>
    <xf numFmtId="0" fontId="1" fillId="27" borderId="13" applyNumberFormat="0" applyFont="0" applyAlignment="0" applyProtection="0"/>
    <xf numFmtId="0" fontId="1" fillId="27" borderId="13" applyNumberFormat="0" applyFont="0" applyAlignment="0" applyProtection="0"/>
    <xf numFmtId="0" fontId="1" fillId="27" borderId="13" applyNumberFormat="0" applyFont="0" applyAlignment="0" applyProtection="0"/>
    <xf numFmtId="0" fontId="1" fillId="27" borderId="13" applyNumberFormat="0" applyFont="0" applyAlignment="0" applyProtection="0"/>
    <xf numFmtId="0" fontId="8" fillId="27" borderId="13" applyNumberFormat="0" applyFont="0" applyAlignment="0" applyProtection="0"/>
    <xf numFmtId="0" fontId="1" fillId="27" borderId="13" applyNumberFormat="0" applyFont="0" applyAlignment="0" applyProtection="0"/>
    <xf numFmtId="0" fontId="1" fillId="27" borderId="13" applyNumberFormat="0" applyFont="0" applyAlignment="0" applyProtection="0"/>
    <xf numFmtId="0" fontId="1" fillId="27" borderId="13" applyNumberFormat="0" applyFont="0" applyAlignment="0" applyProtection="0"/>
    <xf numFmtId="0" fontId="1" fillId="27" borderId="13" applyNumberFormat="0" applyFont="0" applyAlignment="0" applyProtection="0"/>
    <xf numFmtId="0" fontId="2" fillId="4" borderId="3"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9" fillId="0" borderId="0" applyFont="0" applyFill="0" applyBorder="0" applyAlignment="0" applyProtection="0"/>
    <xf numFmtId="9" fontId="4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2" fillId="0" borderId="14" applyNumberFormat="0" applyFill="0" applyAlignment="0" applyProtection="0"/>
    <xf numFmtId="0" fontId="22" fillId="0" borderId="14" applyNumberFormat="0" applyFill="0" applyAlignment="0" applyProtection="0"/>
    <xf numFmtId="0" fontId="22" fillId="0" borderId="14" applyNumberFormat="0" applyFill="0" applyAlignment="0" applyProtection="0"/>
    <xf numFmtId="0" fontId="30"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168" fontId="2" fillId="0" borderId="0" applyFont="0" applyFill="0" applyBorder="0" applyAlignment="0" applyProtection="0"/>
    <xf numFmtId="170" fontId="2" fillId="0" borderId="0" applyFont="0" applyFill="0" applyBorder="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8" fillId="0" borderId="0" applyFont="0" applyFill="0" applyBorder="0" applyAlignment="0" applyProtection="0"/>
    <xf numFmtId="170" fontId="1" fillId="0" borderId="0" applyFont="0" applyFill="0" applyBorder="0" applyAlignment="0" applyProtection="0"/>
    <xf numFmtId="170" fontId="40" fillId="0" borderId="0" applyFont="0" applyFill="0" applyBorder="0" applyAlignment="0" applyProtection="0"/>
    <xf numFmtId="170" fontId="37" fillId="0" borderId="0" applyFont="0" applyFill="0" applyBorder="0" applyAlignment="0" applyProtection="0"/>
    <xf numFmtId="170" fontId="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164" fontId="6" fillId="0" borderId="0" applyFont="0" applyFill="0" applyBorder="0" applyAlignment="0" applyProtection="0"/>
    <xf numFmtId="170" fontId="1" fillId="0" borderId="0" applyFont="0" applyFill="0" applyBorder="0" applyAlignment="0" applyProtection="0"/>
    <xf numFmtId="0" fontId="47" fillId="0" borderId="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0" fontId="47" fillId="0" borderId="0"/>
    <xf numFmtId="164" fontId="6" fillId="0" borderId="0" applyFont="0" applyFill="0" applyBorder="0" applyAlignment="0" applyProtection="0"/>
    <xf numFmtId="0" fontId="47" fillId="0" borderId="0"/>
    <xf numFmtId="0" fontId="47" fillId="0" borderId="0"/>
    <xf numFmtId="0" fontId="47" fillId="0" borderId="0"/>
  </cellStyleXfs>
  <cellXfs count="389">
    <xf numFmtId="0" fontId="0" fillId="0" borderId="0" xfId="0"/>
    <xf numFmtId="0" fontId="4" fillId="0" borderId="0" xfId="0" applyFont="1"/>
    <xf numFmtId="0" fontId="4" fillId="0" borderId="0" xfId="0" applyFont="1" applyAlignment="1">
      <alignment vertical="center"/>
    </xf>
    <xf numFmtId="0" fontId="4" fillId="0" borderId="0" xfId="0" applyFont="1" applyAlignment="1">
      <alignment horizontal="center" vertical="center"/>
    </xf>
    <xf numFmtId="49" fontId="4" fillId="0" borderId="0" xfId="0" applyNumberFormat="1" applyFont="1" applyAlignment="1">
      <alignment vertical="center"/>
    </xf>
    <xf numFmtId="49" fontId="4" fillId="0" borderId="0" xfId="0" applyNumberFormat="1" applyFont="1" applyAlignment="1">
      <alignment horizontal="center" vertical="center"/>
    </xf>
    <xf numFmtId="0" fontId="4" fillId="0" borderId="0" xfId="0" applyFont="1" applyFill="1"/>
    <xf numFmtId="49" fontId="4"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171" fontId="4" fillId="0" borderId="0" xfId="0" applyNumberFormat="1" applyFont="1" applyFill="1" applyAlignment="1">
      <alignment horizontal="right" vertical="center"/>
    </xf>
    <xf numFmtId="0" fontId="4" fillId="0" borderId="0" xfId="0" applyFont="1" applyFill="1" applyAlignment="1">
      <alignment vertical="center"/>
    </xf>
    <xf numFmtId="0" fontId="4" fillId="3" borderId="0" xfId="0" applyFont="1" applyFill="1" applyAlignment="1">
      <alignment vertical="center"/>
    </xf>
    <xf numFmtId="0" fontId="4" fillId="0" borderId="0" xfId="0" applyFont="1" applyFill="1" applyBorder="1"/>
    <xf numFmtId="0" fontId="4" fillId="0" borderId="0" xfId="0" applyFont="1" applyFill="1" applyAlignment="1">
      <alignment horizontal="center" vertical="center"/>
    </xf>
    <xf numFmtId="171" fontId="4" fillId="0" borderId="15" xfId="0" applyNumberFormat="1" applyFont="1" applyFill="1" applyBorder="1" applyAlignment="1">
      <alignment horizontal="right" vertical="center"/>
    </xf>
    <xf numFmtId="171" fontId="4" fillId="0" borderId="0" xfId="0" applyNumberFormat="1" applyFont="1" applyAlignment="1">
      <alignment horizontal="right" vertical="center"/>
    </xf>
    <xf numFmtId="0" fontId="4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3" fillId="2" borderId="1" xfId="0" applyFont="1" applyFill="1" applyBorder="1" applyAlignment="1">
      <alignment horizontal="center" vertical="center" wrapText="1"/>
    </xf>
    <xf numFmtId="171" fontId="43" fillId="0" borderId="1" xfId="0" applyNumberFormat="1" applyFont="1" applyBorder="1" applyAlignment="1">
      <alignment horizontal="right" vertical="center" wrapText="1"/>
    </xf>
    <xf numFmtId="171" fontId="41" fillId="0" borderId="1" xfId="0" applyNumberFormat="1" applyFont="1" applyBorder="1" applyAlignment="1">
      <alignment horizontal="right" vertical="center"/>
    </xf>
    <xf numFmtId="0" fontId="41" fillId="0" borderId="1" xfId="0" applyFont="1" applyBorder="1" applyAlignment="1">
      <alignment horizontal="left" vertical="center" wrapText="1"/>
    </xf>
    <xf numFmtId="0" fontId="42" fillId="0" borderId="1" xfId="0" applyFont="1" applyBorder="1" applyAlignment="1">
      <alignment vertical="center"/>
    </xf>
    <xf numFmtId="0" fontId="43" fillId="0" borderId="1" xfId="0" applyFont="1" applyBorder="1" applyAlignment="1">
      <alignment horizontal="justify" vertical="center" wrapText="1"/>
    </xf>
    <xf numFmtId="171" fontId="43" fillId="0" borderId="0" xfId="0" applyNumberFormat="1" applyFont="1" applyAlignment="1">
      <alignment horizontal="right" vertical="center" wrapText="1"/>
    </xf>
    <xf numFmtId="0" fontId="43"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41" fillId="2" borderId="1" xfId="0" applyFont="1" applyFill="1" applyBorder="1" applyAlignment="1">
      <alignment horizontal="center" vertical="center" wrapText="1"/>
    </xf>
    <xf numFmtId="0" fontId="45" fillId="2" borderId="1" xfId="0" applyFont="1" applyFill="1" applyBorder="1" applyAlignment="1">
      <alignment horizontal="center" vertical="center" wrapText="1"/>
    </xf>
    <xf numFmtId="0" fontId="43" fillId="2" borderId="1" xfId="0" applyFont="1" applyFill="1" applyBorder="1" applyAlignment="1">
      <alignment horizontal="center" vertical="center" wrapText="1"/>
    </xf>
    <xf numFmtId="0" fontId="5" fillId="2" borderId="15" xfId="0" applyFont="1" applyFill="1" applyBorder="1" applyAlignment="1">
      <alignment horizontal="center" vertical="center" wrapText="1"/>
    </xf>
    <xf numFmtId="49" fontId="4" fillId="0" borderId="0" xfId="167" applyNumberFormat="1" applyFont="1" applyAlignment="1">
      <alignment horizontal="right" vertical="center"/>
    </xf>
    <xf numFmtId="0" fontId="4" fillId="0" borderId="0" xfId="167" applyFont="1" applyAlignment="1">
      <alignment vertical="center" wrapText="1"/>
    </xf>
    <xf numFmtId="171" fontId="4" fillId="3" borderId="0" xfId="167" applyNumberFormat="1" applyFont="1" applyFill="1" applyAlignment="1">
      <alignment vertical="center"/>
    </xf>
    <xf numFmtId="0" fontId="4" fillId="0" borderId="0" xfId="0" applyFont="1" applyAlignment="1">
      <alignment vertical="center" wrapText="1"/>
    </xf>
    <xf numFmtId="0" fontId="4" fillId="0" borderId="0" xfId="0" applyFont="1" applyFill="1" applyBorder="1"/>
    <xf numFmtId="171" fontId="41" fillId="0" borderId="0" xfId="0" applyNumberFormat="1" applyFont="1" applyAlignment="1">
      <alignment horizontal="right" vertical="center" wrapText="1"/>
    </xf>
    <xf numFmtId="0" fontId="5" fillId="2" borderId="1" xfId="0" applyFont="1" applyFill="1" applyBorder="1" applyAlignment="1">
      <alignment horizontal="center" vertical="center" wrapText="1"/>
    </xf>
    <xf numFmtId="171" fontId="41" fillId="3" borderId="0" xfId="0" applyNumberFormat="1" applyFont="1" applyFill="1" applyAlignment="1">
      <alignment horizontal="right" vertical="center" wrapText="1"/>
    </xf>
    <xf numFmtId="49" fontId="48" fillId="0" borderId="0" xfId="167" applyNumberFormat="1" applyFont="1" applyAlignment="1">
      <alignment horizontal="right" vertical="center"/>
    </xf>
    <xf numFmtId="0" fontId="48" fillId="0" borderId="0" xfId="0" applyFont="1" applyAlignment="1">
      <alignment vertical="center" wrapText="1"/>
    </xf>
    <xf numFmtId="0" fontId="41" fillId="0" borderId="1" xfId="0" applyFont="1" applyFill="1" applyBorder="1" applyAlignment="1">
      <alignment horizontal="left" vertical="center" wrapText="1"/>
    </xf>
    <xf numFmtId="0" fontId="4" fillId="0" borderId="1" xfId="0" applyFont="1" applyBorder="1" applyAlignment="1">
      <alignment horizontal="justify" vertical="center" wrapText="1"/>
    </xf>
    <xf numFmtId="171" fontId="43" fillId="0" borderId="1" xfId="0" applyNumberFormat="1" applyFont="1" applyBorder="1" applyAlignment="1">
      <alignment horizontal="right" vertical="center"/>
    </xf>
    <xf numFmtId="49" fontId="4" fillId="0" borderId="0" xfId="0" applyNumberFormat="1" applyFont="1" applyAlignment="1">
      <alignment horizontal="left" vertical="center"/>
    </xf>
    <xf numFmtId="171" fontId="4" fillId="0" borderId="0" xfId="167" applyNumberFormat="1" applyFont="1" applyAlignment="1">
      <alignment vertical="center"/>
    </xf>
    <xf numFmtId="0" fontId="41" fillId="0" borderId="1" xfId="0" applyFont="1" applyFill="1" applyBorder="1" applyAlignment="1">
      <alignment horizontal="center" vertical="center"/>
    </xf>
    <xf numFmtId="179" fontId="4" fillId="0" borderId="0" xfId="0" applyNumberFormat="1" applyFont="1" applyFill="1" applyBorder="1"/>
    <xf numFmtId="0" fontId="4" fillId="0" borderId="0" xfId="0" applyFont="1" applyAlignment="1">
      <alignment horizontal="justify" vertical="center" wrapText="1"/>
    </xf>
    <xf numFmtId="0" fontId="5" fillId="2" borderId="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45" fillId="2" borderId="1" xfId="0" applyFont="1" applyFill="1" applyBorder="1" applyAlignment="1">
      <alignment horizontal="center" vertical="center" wrapText="1"/>
    </xf>
    <xf numFmtId="49" fontId="4" fillId="0" borderId="0" xfId="0" applyNumberFormat="1" applyFont="1" applyBorder="1" applyAlignment="1">
      <alignment vertical="center"/>
    </xf>
    <xf numFmtId="171" fontId="4" fillId="0" borderId="0" xfId="0" applyNumberFormat="1" applyFont="1" applyAlignment="1">
      <alignment horizontal="left" vertical="center"/>
    </xf>
    <xf numFmtId="171" fontId="45" fillId="3" borderId="1" xfId="0" applyNumberFormat="1" applyFont="1" applyFill="1" applyBorder="1" applyAlignment="1">
      <alignment horizontal="right" vertical="center" wrapText="1"/>
    </xf>
    <xf numFmtId="171" fontId="43" fillId="3" borderId="1" xfId="0" applyNumberFormat="1" applyFont="1" applyFill="1" applyBorder="1" applyAlignment="1">
      <alignment horizontal="right" vertical="center" wrapText="1"/>
    </xf>
    <xf numFmtId="171" fontId="41" fillId="0" borderId="0" xfId="1" applyNumberFormat="1" applyFont="1" applyAlignment="1">
      <alignment horizontal="right" vertical="center" wrapText="1"/>
    </xf>
    <xf numFmtId="183" fontId="4" fillId="28" borderId="0" xfId="0" applyNumberFormat="1" applyFont="1" applyFill="1" applyAlignment="1">
      <alignment horizontal="right" vertical="top"/>
    </xf>
    <xf numFmtId="0" fontId="52" fillId="2" borderId="1" xfId="0" applyFont="1" applyFill="1" applyBorder="1" applyAlignment="1">
      <alignment horizontal="center" vertical="center" wrapText="1"/>
    </xf>
    <xf numFmtId="49" fontId="53" fillId="2" borderId="1" xfId="0" applyNumberFormat="1" applyFont="1" applyFill="1" applyBorder="1" applyAlignment="1">
      <alignment horizontal="center" vertical="center"/>
    </xf>
    <xf numFmtId="0" fontId="53" fillId="2" borderId="1" xfId="0" applyFont="1" applyFill="1" applyBorder="1" applyAlignment="1">
      <alignment horizontal="center" vertical="center"/>
    </xf>
    <xf numFmtId="171" fontId="4" fillId="0" borderId="0" xfId="0" applyNumberFormat="1" applyFont="1" applyAlignment="1">
      <alignment horizontal="right" vertical="top"/>
    </xf>
    <xf numFmtId="0" fontId="5" fillId="2" borderId="1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1" fillId="2" borderId="1" xfId="0" applyFont="1" applyFill="1" applyBorder="1" applyAlignment="1">
      <alignment horizontal="center" vertical="center" wrapText="1"/>
    </xf>
    <xf numFmtId="0" fontId="45" fillId="2" borderId="1" xfId="0" applyFont="1" applyFill="1" applyBorder="1" applyAlignment="1">
      <alignment horizontal="center" vertical="center" wrapText="1"/>
    </xf>
    <xf numFmtId="0" fontId="4" fillId="0" borderId="1" xfId="0" applyFont="1" applyBorder="1" applyAlignment="1">
      <alignment horizontal="left" vertical="center" wrapText="1" indent="1"/>
    </xf>
    <xf numFmtId="171" fontId="54" fillId="0" borderId="0" xfId="1" applyNumberFormat="1" applyFont="1" applyAlignment="1">
      <alignment horizontal="right" vertical="center" wrapText="1"/>
    </xf>
    <xf numFmtId="171" fontId="50" fillId="0" borderId="0" xfId="0" applyNumberFormat="1" applyFont="1" applyAlignment="1">
      <alignment horizontal="right" vertical="center"/>
    </xf>
    <xf numFmtId="0" fontId="4" fillId="0" borderId="0" xfId="0" applyFont="1" applyAlignment="1">
      <alignment horizontal="right" vertical="center"/>
    </xf>
    <xf numFmtId="0" fontId="56" fillId="0" borderId="0" xfId="0" applyFont="1" applyAlignment="1">
      <alignment vertical="center"/>
    </xf>
    <xf numFmtId="0" fontId="56" fillId="0" borderId="0" xfId="0" applyFont="1"/>
    <xf numFmtId="0" fontId="57" fillId="2" borderId="1" xfId="167" applyFont="1" applyFill="1" applyBorder="1" applyAlignment="1">
      <alignment horizontal="center" vertical="center"/>
    </xf>
    <xf numFmtId="0" fontId="55" fillId="2" borderId="18" xfId="167" applyFont="1" applyFill="1" applyBorder="1" applyAlignment="1">
      <alignment horizontal="center" vertical="center"/>
    </xf>
    <xf numFmtId="0" fontId="55" fillId="0" borderId="0" xfId="0" applyFont="1" applyFill="1" applyAlignment="1">
      <alignment vertical="center"/>
    </xf>
    <xf numFmtId="0" fontId="55" fillId="0" borderId="0" xfId="0" applyFont="1" applyAlignment="1">
      <alignment vertical="center"/>
    </xf>
    <xf numFmtId="49" fontId="56" fillId="0" borderId="0" xfId="0" applyNumberFormat="1" applyFont="1" applyAlignment="1">
      <alignment horizontal="center" vertical="center"/>
    </xf>
    <xf numFmtId="49" fontId="56" fillId="0" borderId="0" xfId="0" applyNumberFormat="1" applyFont="1" applyAlignment="1">
      <alignment horizontal="right" vertical="center"/>
    </xf>
    <xf numFmtId="0" fontId="56" fillId="0" borderId="0" xfId="0" applyFont="1" applyAlignment="1">
      <alignment vertical="top"/>
    </xf>
    <xf numFmtId="0" fontId="56" fillId="0" borderId="0" xfId="0" applyFont="1" applyAlignment="1">
      <alignment horizontal="center" vertical="center"/>
    </xf>
    <xf numFmtId="183" fontId="4" fillId="0" borderId="0" xfId="0" applyNumberFormat="1" applyFont="1" applyFill="1"/>
    <xf numFmtId="40" fontId="4" fillId="0" borderId="0" xfId="0" applyNumberFormat="1" applyFont="1" applyFill="1" applyAlignment="1">
      <alignment horizontal="left" vertical="center"/>
    </xf>
    <xf numFmtId="183" fontId="4" fillId="0" borderId="0" xfId="0" applyNumberFormat="1" applyFont="1" applyFill="1" applyAlignment="1">
      <alignment vertical="center"/>
    </xf>
    <xf numFmtId="40" fontId="4" fillId="0" borderId="0" xfId="0" applyNumberFormat="1" applyFont="1" applyFill="1" applyAlignment="1">
      <alignment vertical="center"/>
    </xf>
    <xf numFmtId="0" fontId="43" fillId="0" borderId="21" xfId="0" applyFont="1" applyFill="1" applyBorder="1" applyAlignment="1">
      <alignment horizontal="center" vertical="center"/>
    </xf>
    <xf numFmtId="185" fontId="4" fillId="0" borderId="0" xfId="0" applyNumberFormat="1" applyFont="1" applyFill="1" applyAlignment="1">
      <alignment vertical="center"/>
    </xf>
    <xf numFmtId="171" fontId="4" fillId="0" borderId="0" xfId="0" applyNumberFormat="1" applyFont="1" applyFill="1" applyAlignment="1">
      <alignment vertical="center"/>
    </xf>
    <xf numFmtId="184" fontId="4" fillId="0" borderId="0" xfId="0" applyNumberFormat="1" applyFont="1" applyFill="1" applyBorder="1"/>
    <xf numFmtId="185" fontId="4" fillId="0" borderId="0" xfId="0" applyNumberFormat="1" applyFont="1" applyFill="1" applyBorder="1"/>
    <xf numFmtId="171" fontId="4" fillId="0" borderId="1" xfId="0" applyNumberFormat="1" applyFont="1" applyBorder="1" applyAlignment="1">
      <alignment horizontal="right" vertical="center" wrapText="1"/>
    </xf>
    <xf numFmtId="0" fontId="4" fillId="3" borderId="1" xfId="0" applyFont="1" applyFill="1" applyBorder="1" applyAlignment="1">
      <alignment horizontal="left" vertical="center" wrapText="1"/>
    </xf>
    <xf numFmtId="171" fontId="4" fillId="0" borderId="0" xfId="0" applyNumberFormat="1" applyFont="1" applyAlignment="1">
      <alignment horizontal="right" vertical="center" wrapText="1"/>
    </xf>
    <xf numFmtId="171" fontId="4" fillId="0" borderId="18" xfId="0" applyNumberFormat="1" applyFont="1" applyBorder="1" applyAlignment="1">
      <alignment horizontal="right" vertical="center" wrapText="1"/>
    </xf>
    <xf numFmtId="171" fontId="43" fillId="3" borderId="0" xfId="0" applyNumberFormat="1" applyFont="1" applyFill="1" applyAlignment="1">
      <alignment horizontal="right" vertical="center" wrapText="1"/>
    </xf>
    <xf numFmtId="171" fontId="4" fillId="0" borderId="15" xfId="0" applyNumberFormat="1" applyFont="1" applyBorder="1" applyAlignment="1">
      <alignment horizontal="right" vertical="center" wrapText="1"/>
    </xf>
    <xf numFmtId="0" fontId="47" fillId="0" borderId="0" xfId="281"/>
    <xf numFmtId="0" fontId="59" fillId="28" borderId="0" xfId="281" applyFont="1" applyFill="1" applyAlignment="1">
      <alignment horizontal="left"/>
    </xf>
    <xf numFmtId="49" fontId="49" fillId="29" borderId="40" xfId="281" applyNumberFormat="1" applyFont="1" applyFill="1" applyBorder="1" applyAlignment="1">
      <alignment horizontal="center" vertical="center" wrapText="1"/>
    </xf>
    <xf numFmtId="49" fontId="49" fillId="29" borderId="41" xfId="281" applyNumberFormat="1" applyFont="1" applyFill="1" applyBorder="1" applyAlignment="1">
      <alignment horizontal="center" vertical="center" wrapText="1"/>
    </xf>
    <xf numFmtId="0" fontId="49" fillId="29" borderId="42" xfId="281" applyFont="1" applyFill="1" applyBorder="1" applyAlignment="1">
      <alignment horizontal="center" vertical="center" wrapText="1"/>
    </xf>
    <xf numFmtId="0" fontId="59" fillId="28" borderId="0" xfId="282" applyFont="1" applyFill="1" applyAlignment="1">
      <alignment horizontal="left"/>
    </xf>
    <xf numFmtId="0" fontId="60" fillId="30" borderId="53" xfId="282" applyFont="1" applyFill="1" applyBorder="1" applyAlignment="1">
      <alignment horizontal="center" vertical="center" wrapText="1"/>
    </xf>
    <xf numFmtId="49" fontId="60" fillId="30" borderId="53" xfId="282" applyNumberFormat="1" applyFont="1" applyFill="1" applyBorder="1" applyAlignment="1">
      <alignment horizontal="center" vertical="center" wrapText="1"/>
    </xf>
    <xf numFmtId="49" fontId="60" fillId="30" borderId="53" xfId="282" applyNumberFormat="1" applyFont="1" applyFill="1" applyBorder="1" applyAlignment="1">
      <alignment horizontal="center" vertical="center"/>
    </xf>
    <xf numFmtId="49" fontId="60" fillId="30" borderId="55" xfId="282" applyNumberFormat="1" applyFont="1" applyFill="1" applyBorder="1" applyAlignment="1">
      <alignment horizontal="center" vertical="center"/>
    </xf>
    <xf numFmtId="49" fontId="60" fillId="30" borderId="53" xfId="282" applyNumberFormat="1" applyFont="1" applyFill="1" applyBorder="1" applyAlignment="1">
      <alignment horizontal="center" vertical="top"/>
    </xf>
    <xf numFmtId="0" fontId="61" fillId="28" borderId="0" xfId="0" applyFont="1" applyFill="1" applyAlignment="1">
      <alignment horizontal="center" vertical="top"/>
    </xf>
    <xf numFmtId="49" fontId="50" fillId="28" borderId="0" xfId="0" applyNumberFormat="1" applyFont="1" applyFill="1" applyAlignment="1">
      <alignment horizontal="left" vertical="top" wrapText="1"/>
    </xf>
    <xf numFmtId="181" fontId="50" fillId="28" borderId="0" xfId="0" applyNumberFormat="1" applyFont="1" applyFill="1" applyAlignment="1">
      <alignment horizontal="right" vertical="top"/>
    </xf>
    <xf numFmtId="49" fontId="50" fillId="28" borderId="0" xfId="0" applyNumberFormat="1" applyFont="1" applyFill="1" applyAlignment="1">
      <alignment horizontal="left" vertical="top"/>
    </xf>
    <xf numFmtId="0" fontId="50" fillId="28" borderId="0" xfId="0" applyFont="1" applyFill="1" applyAlignment="1">
      <alignment horizontal="left" vertical="top" wrapText="1"/>
    </xf>
    <xf numFmtId="0" fontId="47" fillId="0" borderId="0" xfId="282"/>
    <xf numFmtId="0" fontId="43" fillId="0" borderId="0" xfId="283" applyFont="1"/>
    <xf numFmtId="0" fontId="51" fillId="28" borderId="0" xfId="283" applyFont="1" applyFill="1" applyAlignment="1">
      <alignment horizontal="left"/>
    </xf>
    <xf numFmtId="0" fontId="51" fillId="28" borderId="0" xfId="283" applyFont="1" applyFill="1" applyAlignment="1">
      <alignment horizontal="right"/>
    </xf>
    <xf numFmtId="0" fontId="59" fillId="28" borderId="0" xfId="283" applyFont="1" applyFill="1" applyAlignment="1">
      <alignment horizontal="left"/>
    </xf>
    <xf numFmtId="49" fontId="49" fillId="29" borderId="59" xfId="283" applyNumberFormat="1" applyFont="1" applyFill="1" applyBorder="1" applyAlignment="1">
      <alignment horizontal="center" vertical="center" wrapText="1"/>
    </xf>
    <xf numFmtId="49" fontId="49" fillId="29" borderId="42" xfId="283" applyNumberFormat="1" applyFont="1" applyFill="1" applyBorder="1" applyAlignment="1">
      <alignment horizontal="center" vertical="center" wrapText="1"/>
    </xf>
    <xf numFmtId="49" fontId="51" fillId="29" borderId="41" xfId="283" applyNumberFormat="1" applyFont="1" applyFill="1" applyBorder="1" applyAlignment="1">
      <alignment horizontal="center" vertical="center"/>
    </xf>
    <xf numFmtId="49" fontId="51" fillId="29" borderId="40" xfId="283" applyNumberFormat="1" applyFont="1" applyFill="1" applyBorder="1" applyAlignment="1">
      <alignment horizontal="center" vertical="center"/>
    </xf>
    <xf numFmtId="49" fontId="50" fillId="28" borderId="0" xfId="0" applyNumberFormat="1" applyFont="1" applyFill="1" applyAlignment="1">
      <alignment horizontal="center" vertical="top"/>
    </xf>
    <xf numFmtId="0" fontId="50" fillId="28" borderId="0" xfId="0" applyFont="1" applyFill="1" applyAlignment="1">
      <alignment horizontal="center" vertical="top"/>
    </xf>
    <xf numFmtId="180" fontId="50" fillId="28" borderId="0" xfId="0" applyNumberFormat="1" applyFont="1" applyFill="1" applyAlignment="1">
      <alignment horizontal="right" vertical="top"/>
    </xf>
    <xf numFmtId="0" fontId="47" fillId="0" borderId="0" xfId="283"/>
    <xf numFmtId="49" fontId="62" fillId="30" borderId="27" xfId="282" applyNumberFormat="1" applyFont="1" applyFill="1" applyBorder="1" applyAlignment="1">
      <alignment horizontal="center" vertical="top" wrapText="1"/>
    </xf>
    <xf numFmtId="0" fontId="62" fillId="30" borderId="27" xfId="282" applyFont="1" applyFill="1" applyBorder="1" applyAlignment="1">
      <alignment horizontal="center" vertical="top" wrapText="1"/>
    </xf>
    <xf numFmtId="49" fontId="62" fillId="30" borderId="27" xfId="282" applyNumberFormat="1" applyFont="1" applyFill="1" applyBorder="1" applyAlignment="1">
      <alignment horizontal="center" vertical="center" wrapText="1"/>
    </xf>
    <xf numFmtId="49" fontId="51" fillId="28" borderId="0" xfId="0" applyNumberFormat="1" applyFont="1" applyFill="1" applyAlignment="1">
      <alignment horizontal="left" vertical="top" wrapText="1"/>
    </xf>
    <xf numFmtId="181" fontId="51" fillId="28" borderId="0" xfId="0" applyNumberFormat="1" applyFont="1" applyFill="1" applyAlignment="1">
      <alignment horizontal="right" vertical="top"/>
    </xf>
    <xf numFmtId="49" fontId="51" fillId="28" borderId="0" xfId="0" applyNumberFormat="1" applyFont="1" applyFill="1" applyAlignment="1">
      <alignment horizontal="right" vertical="top"/>
    </xf>
    <xf numFmtId="0" fontId="51" fillId="28" borderId="0" xfId="0" applyFont="1" applyFill="1" applyAlignment="1">
      <alignment horizontal="left" vertical="top" wrapText="1"/>
    </xf>
    <xf numFmtId="0" fontId="4" fillId="0" borderId="0" xfId="0" applyFont="1" applyAlignment="1">
      <alignment horizontal="right"/>
    </xf>
    <xf numFmtId="186" fontId="4" fillId="0" borderId="0" xfId="0" applyNumberFormat="1" applyFont="1" applyFill="1" applyBorder="1"/>
    <xf numFmtId="49" fontId="4" fillId="0" borderId="17"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183" fontId="4" fillId="0" borderId="0" xfId="0" applyNumberFormat="1" applyFont="1" applyAlignment="1">
      <alignment horizontal="right" vertical="top"/>
    </xf>
    <xf numFmtId="184" fontId="4" fillId="0" borderId="0" xfId="0" applyNumberFormat="1" applyFont="1" applyFill="1"/>
    <xf numFmtId="49" fontId="4" fillId="28" borderId="0" xfId="0" applyNumberFormat="1" applyFont="1" applyFill="1" applyBorder="1" applyAlignment="1">
      <alignment vertical="center" wrapText="1"/>
    </xf>
    <xf numFmtId="49" fontId="5" fillId="0" borderId="15" xfId="167" applyNumberFormat="1" applyFont="1" applyFill="1" applyBorder="1" applyAlignment="1">
      <alignment horizontal="left" vertical="center"/>
    </xf>
    <xf numFmtId="0" fontId="5" fillId="0" borderId="15" xfId="167" applyFont="1" applyFill="1" applyBorder="1" applyAlignment="1">
      <alignment horizontal="left" vertical="center" wrapText="1"/>
    </xf>
    <xf numFmtId="171" fontId="5" fillId="3" borderId="0" xfId="0" applyNumberFormat="1" applyFont="1" applyFill="1" applyAlignment="1">
      <alignment horizontal="left" vertical="center"/>
    </xf>
    <xf numFmtId="171" fontId="5" fillId="3" borderId="0" xfId="0" applyNumberFormat="1" applyFont="1" applyFill="1" applyAlignment="1">
      <alignment horizontal="right" vertical="center"/>
    </xf>
    <xf numFmtId="0" fontId="5" fillId="0" borderId="0" xfId="0" applyFont="1" applyFill="1"/>
    <xf numFmtId="187" fontId="4" fillId="0" borderId="0" xfId="0" applyNumberFormat="1" applyFont="1" applyFill="1"/>
    <xf numFmtId="0" fontId="55" fillId="0" borderId="0" xfId="0" applyFont="1" applyFill="1" applyBorder="1" applyAlignment="1">
      <alignment vertical="center" wrapText="1"/>
    </xf>
    <xf numFmtId="0" fontId="55" fillId="0" borderId="0" xfId="0" applyFont="1" applyFill="1" applyBorder="1" applyAlignment="1">
      <alignment vertical="center"/>
    </xf>
    <xf numFmtId="0" fontId="67" fillId="0" borderId="0" xfId="167" applyFont="1" applyFill="1" applyBorder="1" applyAlignment="1">
      <alignment vertical="center" wrapText="1"/>
    </xf>
    <xf numFmtId="49" fontId="57" fillId="0" borderId="0" xfId="167" applyNumberFormat="1" applyFont="1" applyFill="1" applyBorder="1" applyAlignment="1">
      <alignment horizontal="center" vertical="center"/>
    </xf>
    <xf numFmtId="49" fontId="57" fillId="0" borderId="0" xfId="167" applyNumberFormat="1" applyFont="1" applyFill="1" applyBorder="1" applyAlignment="1">
      <alignment horizontal="right" vertical="center"/>
    </xf>
    <xf numFmtId="0" fontId="57" fillId="0" borderId="0" xfId="167" applyFont="1" applyFill="1" applyBorder="1" applyAlignment="1">
      <alignment vertical="center" wrapText="1"/>
    </xf>
    <xf numFmtId="0" fontId="57" fillId="0" borderId="0" xfId="0" applyFont="1" applyFill="1" applyAlignment="1">
      <alignment vertical="center"/>
    </xf>
    <xf numFmtId="0" fontId="55" fillId="0" borderId="0" xfId="0" applyFont="1" applyAlignment="1">
      <alignment vertical="top"/>
    </xf>
    <xf numFmtId="49" fontId="5" fillId="0" borderId="1" xfId="0" applyNumberFormat="1" applyFont="1" applyFill="1" applyBorder="1" applyAlignment="1">
      <alignment horizontal="center" vertical="center"/>
    </xf>
    <xf numFmtId="0" fontId="5" fillId="0" borderId="1" xfId="0" applyFont="1" applyFill="1" applyBorder="1" applyAlignment="1">
      <alignment horizontal="left" vertical="center"/>
    </xf>
    <xf numFmtId="0" fontId="5" fillId="0" borderId="0" xfId="0" applyFont="1" applyFill="1" applyAlignment="1">
      <alignment vertical="center"/>
    </xf>
    <xf numFmtId="171" fontId="65" fillId="3" borderId="0" xfId="0" applyNumberFormat="1" applyFont="1" applyFill="1" applyAlignment="1">
      <alignment horizontal="right" vertical="center" wrapText="1"/>
    </xf>
    <xf numFmtId="171" fontId="65" fillId="0" borderId="0" xfId="0" applyNumberFormat="1" applyFont="1" applyAlignment="1">
      <alignment horizontal="right" vertical="center" wrapText="1"/>
    </xf>
    <xf numFmtId="185" fontId="5" fillId="0" borderId="0" xfId="0" applyNumberFormat="1" applyFont="1" applyFill="1" applyAlignment="1">
      <alignment vertical="center"/>
    </xf>
    <xf numFmtId="171" fontId="5" fillId="0" borderId="0" xfId="0" applyNumberFormat="1" applyFont="1" applyFill="1" applyAlignment="1">
      <alignment vertical="center"/>
    </xf>
    <xf numFmtId="0" fontId="69" fillId="28" borderId="0" xfId="0" applyFont="1" applyFill="1" applyAlignment="1">
      <alignment horizontal="center" vertical="top" wrapText="1"/>
    </xf>
    <xf numFmtId="49" fontId="69" fillId="28" borderId="0" xfId="0" applyNumberFormat="1" applyFont="1" applyFill="1" applyAlignment="1">
      <alignment horizontal="left" vertical="top" wrapText="1"/>
    </xf>
    <xf numFmtId="181" fontId="69" fillId="28" borderId="0" xfId="0" applyNumberFormat="1" applyFont="1" applyFill="1" applyAlignment="1">
      <alignment horizontal="right" vertical="top"/>
    </xf>
    <xf numFmtId="0" fontId="70" fillId="28" borderId="0" xfId="282" applyFont="1" applyFill="1" applyAlignment="1">
      <alignment horizontal="left"/>
    </xf>
    <xf numFmtId="49" fontId="61" fillId="28" borderId="0" xfId="0" applyNumberFormat="1" applyFont="1" applyFill="1" applyAlignment="1">
      <alignment horizontal="left" vertical="top"/>
    </xf>
    <xf numFmtId="180" fontId="61" fillId="28" borderId="0" xfId="0" applyNumberFormat="1" applyFont="1" applyFill="1" applyAlignment="1">
      <alignment horizontal="right" vertical="top" wrapText="1"/>
    </xf>
    <xf numFmtId="0" fontId="70" fillId="28" borderId="0" xfId="283" applyFont="1" applyFill="1" applyAlignment="1">
      <alignment horizontal="left"/>
    </xf>
    <xf numFmtId="186" fontId="70" fillId="28" borderId="0" xfId="283" applyNumberFormat="1" applyFont="1" applyFill="1" applyAlignment="1">
      <alignment horizontal="left"/>
    </xf>
    <xf numFmtId="49" fontId="53" fillId="28" borderId="0" xfId="0" applyNumberFormat="1" applyFont="1" applyFill="1" applyAlignment="1">
      <alignment horizontal="left" vertical="top"/>
    </xf>
    <xf numFmtId="49" fontId="4" fillId="28" borderId="0" xfId="0" applyNumberFormat="1" applyFont="1" applyFill="1" applyAlignment="1">
      <alignment horizontal="center" vertical="top"/>
    </xf>
    <xf numFmtId="0" fontId="53" fillId="28" borderId="0" xfId="0" applyFont="1" applyFill="1" applyAlignment="1">
      <alignment horizontal="left" vertical="top"/>
    </xf>
    <xf numFmtId="49" fontId="4" fillId="28" borderId="0" xfId="0" applyNumberFormat="1" applyFont="1" applyFill="1" applyAlignment="1">
      <alignment horizontal="left" vertical="top" wrapText="1"/>
    </xf>
    <xf numFmtId="180" fontId="4" fillId="28" borderId="0" xfId="0" applyNumberFormat="1" applyFont="1" applyFill="1" applyAlignment="1">
      <alignment horizontal="right" vertical="top" wrapText="1"/>
    </xf>
    <xf numFmtId="49" fontId="5" fillId="28" borderId="0" xfId="0" applyNumberFormat="1" applyFont="1" applyFill="1" applyAlignment="1">
      <alignment horizontal="left" vertical="top"/>
    </xf>
    <xf numFmtId="180" fontId="5" fillId="28" borderId="0" xfId="0" applyNumberFormat="1" applyFont="1" applyFill="1" applyAlignment="1">
      <alignment horizontal="right" vertical="top"/>
    </xf>
    <xf numFmtId="0" fontId="70" fillId="28" borderId="0" xfId="281" applyFont="1" applyFill="1" applyAlignment="1">
      <alignment horizontal="left"/>
    </xf>
    <xf numFmtId="49" fontId="5" fillId="29" borderId="40" xfId="281" applyNumberFormat="1" applyFont="1" applyFill="1" applyBorder="1" applyAlignment="1">
      <alignment horizontal="center" vertical="center" wrapText="1"/>
    </xf>
    <xf numFmtId="49" fontId="5" fillId="29" borderId="41" xfId="281" applyNumberFormat="1" applyFont="1" applyFill="1" applyBorder="1" applyAlignment="1">
      <alignment horizontal="center" vertical="center" wrapText="1"/>
    </xf>
    <xf numFmtId="0" fontId="5" fillId="29" borderId="42" xfId="281" applyFont="1" applyFill="1" applyBorder="1" applyAlignment="1">
      <alignment horizontal="center" vertical="center" wrapText="1"/>
    </xf>
    <xf numFmtId="49" fontId="5" fillId="29" borderId="43" xfId="281" applyNumberFormat="1" applyFont="1" applyFill="1" applyBorder="1" applyAlignment="1">
      <alignment horizontal="center" vertical="center" wrapText="1"/>
    </xf>
    <xf numFmtId="49" fontId="52" fillId="29" borderId="42" xfId="281" applyNumberFormat="1" applyFont="1" applyFill="1" applyBorder="1" applyAlignment="1">
      <alignment horizontal="center" vertical="center"/>
    </xf>
    <xf numFmtId="49" fontId="52" fillId="29" borderId="40" xfId="281" applyNumberFormat="1" applyFont="1" applyFill="1" applyBorder="1" applyAlignment="1">
      <alignment horizontal="center" vertical="center"/>
    </xf>
    <xf numFmtId="49" fontId="52" fillId="29" borderId="41" xfId="281" applyNumberFormat="1" applyFont="1" applyFill="1" applyBorder="1" applyAlignment="1">
      <alignment horizontal="center" vertical="center"/>
    </xf>
    <xf numFmtId="0" fontId="65" fillId="0" borderId="1" xfId="0" applyFont="1" applyFill="1" applyBorder="1" applyAlignment="1">
      <alignment horizontal="left" vertical="center" wrapText="1"/>
    </xf>
    <xf numFmtId="184" fontId="5" fillId="0" borderId="0" xfId="0" applyNumberFormat="1" applyFont="1" applyFill="1" applyBorder="1"/>
    <xf numFmtId="186" fontId="5" fillId="0" borderId="0" xfId="0" applyNumberFormat="1" applyFont="1" applyFill="1" applyBorder="1"/>
    <xf numFmtId="185" fontId="5" fillId="0" borderId="0" xfId="0" applyNumberFormat="1" applyFont="1" applyFill="1" applyBorder="1"/>
    <xf numFmtId="0" fontId="5" fillId="0" borderId="0" xfId="0" applyFont="1" applyFill="1" applyBorder="1"/>
    <xf numFmtId="0" fontId="4" fillId="28" borderId="0" xfId="0" applyFont="1" applyFill="1" applyBorder="1" applyAlignment="1">
      <alignment vertical="top" wrapText="1"/>
    </xf>
    <xf numFmtId="49" fontId="71" fillId="0" borderId="0" xfId="0" applyNumberFormat="1" applyFont="1" applyFill="1" applyBorder="1" applyAlignment="1">
      <alignment vertical="center" wrapText="1"/>
    </xf>
    <xf numFmtId="49" fontId="53" fillId="0" borderId="0" xfId="0" applyNumberFormat="1" applyFont="1" applyFill="1" applyAlignment="1">
      <alignment horizontal="left" vertical="top"/>
    </xf>
    <xf numFmtId="49" fontId="4" fillId="0" borderId="0" xfId="0" applyNumberFormat="1" applyFont="1" applyFill="1" applyAlignment="1">
      <alignment horizontal="left" vertical="top" wrapText="1"/>
    </xf>
    <xf numFmtId="180" fontId="4" fillId="0" borderId="0" xfId="0" applyNumberFormat="1" applyFont="1" applyFill="1" applyAlignment="1">
      <alignment horizontal="right" vertical="top" wrapText="1"/>
    </xf>
    <xf numFmtId="0" fontId="59" fillId="0" borderId="0" xfId="281" applyFont="1" applyFill="1" applyAlignment="1">
      <alignment horizontal="left"/>
    </xf>
    <xf numFmtId="0" fontId="72" fillId="28" borderId="0" xfId="281" applyFont="1" applyFill="1" applyAlignment="1">
      <alignment horizontal="right"/>
    </xf>
    <xf numFmtId="180" fontId="52" fillId="28" borderId="0" xfId="0" applyNumberFormat="1" applyFont="1" applyFill="1" applyAlignment="1">
      <alignment horizontal="right" vertical="top" wrapText="1"/>
    </xf>
    <xf numFmtId="180" fontId="53" fillId="28" borderId="0" xfId="0" applyNumberFormat="1" applyFont="1" applyFill="1" applyAlignment="1">
      <alignment horizontal="right" vertical="top"/>
    </xf>
    <xf numFmtId="0" fontId="50" fillId="0" borderId="0" xfId="0" applyFont="1" applyFill="1" applyAlignment="1">
      <alignment horizontal="center" vertical="top"/>
    </xf>
    <xf numFmtId="49" fontId="50" fillId="0" borderId="0" xfId="0" applyNumberFormat="1" applyFont="1" applyFill="1" applyAlignment="1">
      <alignment horizontal="center" vertical="top"/>
    </xf>
    <xf numFmtId="49" fontId="50" fillId="0" borderId="0" xfId="0" applyNumberFormat="1" applyFont="1" applyFill="1" applyAlignment="1">
      <alignment horizontal="left" vertical="top" wrapText="1"/>
    </xf>
    <xf numFmtId="180" fontId="50" fillId="0" borderId="0" xfId="0" applyNumberFormat="1" applyFont="1" applyFill="1" applyAlignment="1">
      <alignment horizontal="right" vertical="top"/>
    </xf>
    <xf numFmtId="0" fontId="59" fillId="0" borderId="0" xfId="283" applyFont="1" applyFill="1" applyAlignment="1">
      <alignment horizontal="left"/>
    </xf>
    <xf numFmtId="180" fontId="53" fillId="0" borderId="0" xfId="0" applyNumberFormat="1" applyFont="1" applyFill="1" applyAlignment="1">
      <alignment horizontal="right" vertical="top"/>
    </xf>
    <xf numFmtId="186" fontId="70" fillId="0" borderId="0" xfId="283" applyNumberFormat="1" applyFont="1" applyFill="1" applyAlignment="1">
      <alignment horizontal="left"/>
    </xf>
    <xf numFmtId="0" fontId="5" fillId="0" borderId="1" xfId="0" applyFont="1" applyFill="1" applyBorder="1" applyAlignment="1">
      <alignment horizontal="left" vertical="center" wrapText="1"/>
    </xf>
    <xf numFmtId="40" fontId="5" fillId="0" borderId="0" xfId="0" applyNumberFormat="1" applyFont="1" applyFill="1" applyAlignment="1">
      <alignment horizontal="left" vertical="center"/>
    </xf>
    <xf numFmtId="183" fontId="5" fillId="0" borderId="0" xfId="0" applyNumberFormat="1" applyFont="1" applyFill="1" applyAlignment="1">
      <alignment vertical="center"/>
    </xf>
    <xf numFmtId="40" fontId="5" fillId="0" borderId="0" xfId="0" applyNumberFormat="1" applyFont="1" applyFill="1" applyAlignment="1">
      <alignment vertical="center"/>
    </xf>
    <xf numFmtId="187" fontId="5" fillId="0" borderId="0" xfId="0" applyNumberFormat="1" applyFont="1" applyFill="1"/>
    <xf numFmtId="183" fontId="5" fillId="0" borderId="0" xfId="0" applyNumberFormat="1" applyFont="1" applyFill="1"/>
    <xf numFmtId="49" fontId="61" fillId="28" borderId="0" xfId="0" applyNumberFormat="1" applyFont="1" applyFill="1" applyAlignment="1">
      <alignment horizontal="left" vertical="top" wrapText="1"/>
    </xf>
    <xf numFmtId="181" fontId="61" fillId="28" borderId="0" xfId="0" applyNumberFormat="1" applyFont="1" applyFill="1" applyAlignment="1">
      <alignment horizontal="right" vertical="top"/>
    </xf>
    <xf numFmtId="181" fontId="61" fillId="28" borderId="56" xfId="0" applyNumberFormat="1" applyFont="1" applyFill="1" applyBorder="1" applyAlignment="1">
      <alignment horizontal="right" vertical="top"/>
    </xf>
    <xf numFmtId="0" fontId="45" fillId="2" borderId="1" xfId="0" applyFont="1" applyFill="1" applyBorder="1" applyAlignment="1">
      <alignment horizontal="center" vertical="center" wrapText="1"/>
    </xf>
    <xf numFmtId="171" fontId="65" fillId="3" borderId="0" xfId="1" applyNumberFormat="1" applyFont="1" applyFill="1" applyAlignment="1">
      <alignment horizontal="right" vertical="center" wrapText="1"/>
    </xf>
    <xf numFmtId="171" fontId="41" fillId="3" borderId="0" xfId="1" applyNumberFormat="1" applyFont="1" applyFill="1" applyAlignment="1">
      <alignment horizontal="right" vertical="center" wrapText="1"/>
    </xf>
    <xf numFmtId="182" fontId="50" fillId="28" borderId="50" xfId="0" applyNumberFormat="1" applyFont="1" applyFill="1" applyBorder="1" applyAlignment="1">
      <alignment vertical="center"/>
    </xf>
    <xf numFmtId="171" fontId="53" fillId="3" borderId="0" xfId="0" applyNumberFormat="1" applyFont="1" applyFill="1" applyAlignment="1">
      <alignment vertical="center"/>
    </xf>
    <xf numFmtId="171" fontId="54" fillId="3" borderId="0" xfId="1" applyNumberFormat="1" applyFont="1" applyFill="1" applyAlignment="1">
      <alignment vertical="center" wrapText="1"/>
    </xf>
    <xf numFmtId="171" fontId="66" fillId="3" borderId="0" xfId="1" applyNumberFormat="1" applyFont="1" applyFill="1" applyAlignment="1">
      <alignment vertical="center" wrapText="1"/>
    </xf>
    <xf numFmtId="182" fontId="61" fillId="28" borderId="50" xfId="0" applyNumberFormat="1" applyFont="1" applyFill="1" applyBorder="1" applyAlignment="1">
      <alignment vertical="center" wrapText="1"/>
    </xf>
    <xf numFmtId="182" fontId="61" fillId="28" borderId="50" xfId="0" applyNumberFormat="1" applyFont="1" applyFill="1" applyBorder="1" applyAlignment="1">
      <alignment vertical="center"/>
    </xf>
    <xf numFmtId="171" fontId="52" fillId="3" borderId="0" xfId="0" applyNumberFormat="1" applyFont="1" applyFill="1" applyAlignment="1">
      <alignment vertical="center"/>
    </xf>
    <xf numFmtId="0" fontId="50" fillId="28" borderId="50" xfId="0" applyFont="1" applyFill="1" applyBorder="1" applyAlignment="1">
      <alignment vertical="center"/>
    </xf>
    <xf numFmtId="171" fontId="50" fillId="3" borderId="0" xfId="0" applyNumberFormat="1" applyFont="1" applyFill="1" applyAlignment="1">
      <alignment vertical="center"/>
    </xf>
    <xf numFmtId="171" fontId="4" fillId="3" borderId="0" xfId="0" applyNumberFormat="1" applyFont="1" applyFill="1" applyAlignment="1">
      <alignment horizontal="right" vertical="center"/>
    </xf>
    <xf numFmtId="171" fontId="43" fillId="3" borderId="1" xfId="0" applyNumberFormat="1" applyFont="1" applyFill="1" applyBorder="1" applyAlignment="1">
      <alignment horizontal="right" vertical="center"/>
    </xf>
    <xf numFmtId="171" fontId="52" fillId="3" borderId="0" xfId="0" applyNumberFormat="1" applyFont="1" applyFill="1" applyAlignment="1">
      <alignment vertical="center" wrapText="1"/>
    </xf>
    <xf numFmtId="171" fontId="53" fillId="3" borderId="0" xfId="0" applyNumberFormat="1" applyFont="1" applyFill="1" applyAlignment="1">
      <alignment vertical="center" wrapText="1"/>
    </xf>
    <xf numFmtId="182" fontId="50" fillId="28" borderId="50" xfId="0" applyNumberFormat="1" applyFont="1" applyFill="1" applyBorder="1" applyAlignment="1">
      <alignment horizontal="right" vertical="center"/>
    </xf>
    <xf numFmtId="171" fontId="61" fillId="3" borderId="0" xfId="0" applyNumberFormat="1" applyFont="1" applyFill="1" applyAlignment="1">
      <alignment vertical="center" wrapText="1"/>
    </xf>
    <xf numFmtId="182" fontId="61" fillId="28" borderId="50" xfId="0" applyNumberFormat="1" applyFont="1" applyFill="1" applyBorder="1" applyAlignment="1">
      <alignment horizontal="right" vertical="center"/>
    </xf>
    <xf numFmtId="0" fontId="50" fillId="28" borderId="50" xfId="0" applyFont="1" applyFill="1" applyBorder="1" applyAlignment="1">
      <alignment horizontal="right" vertical="center"/>
    </xf>
    <xf numFmtId="0" fontId="45" fillId="3" borderId="1" xfId="0" applyFont="1" applyFill="1" applyBorder="1" applyAlignment="1">
      <alignment vertical="center" wrapText="1"/>
    </xf>
    <xf numFmtId="0" fontId="43" fillId="3" borderId="1" xfId="0" applyFont="1" applyFill="1" applyBorder="1" applyAlignment="1">
      <alignment vertical="center" wrapText="1"/>
    </xf>
    <xf numFmtId="0" fontId="43" fillId="3" borderId="1" xfId="0" applyFont="1" applyFill="1" applyBorder="1" applyAlignment="1">
      <alignment horizontal="left" vertical="center" wrapText="1" indent="1"/>
    </xf>
    <xf numFmtId="0" fontId="64" fillId="3" borderId="1" xfId="0" applyFont="1" applyFill="1" applyBorder="1" applyAlignment="1">
      <alignment vertical="center" wrapText="1"/>
    </xf>
    <xf numFmtId="49" fontId="49" fillId="28" borderId="0" xfId="0" applyNumberFormat="1" applyFont="1" applyFill="1" applyAlignment="1">
      <alignment horizontal="left" wrapText="1"/>
    </xf>
    <xf numFmtId="0" fontId="49" fillId="28" borderId="0" xfId="0" applyFont="1" applyFill="1" applyAlignment="1">
      <alignment horizontal="left" wrapText="1"/>
    </xf>
    <xf numFmtId="182" fontId="49" fillId="28" borderId="0" xfId="0" applyNumberFormat="1" applyFont="1" applyFill="1" applyAlignment="1">
      <alignment horizontal="right" vertical="center" wrapText="1"/>
    </xf>
    <xf numFmtId="49" fontId="49" fillId="28" borderId="0" xfId="0" applyNumberFormat="1" applyFont="1" applyFill="1" applyAlignment="1">
      <alignment horizontal="center" wrapText="1"/>
    </xf>
    <xf numFmtId="0" fontId="68" fillId="28" borderId="0" xfId="0" applyFont="1" applyFill="1" applyAlignment="1">
      <alignment horizontal="left" wrapText="1"/>
    </xf>
    <xf numFmtId="182" fontId="68" fillId="28" borderId="0" xfId="0" applyNumberFormat="1" applyFont="1" applyFill="1" applyAlignment="1">
      <alignment horizontal="right" vertical="center"/>
    </xf>
    <xf numFmtId="49" fontId="43" fillId="28" borderId="0" xfId="0" applyNumberFormat="1" applyFont="1" applyFill="1" applyAlignment="1">
      <alignment horizontal="center"/>
    </xf>
    <xf numFmtId="49" fontId="43" fillId="28" borderId="0" xfId="0" applyNumberFormat="1" applyFont="1" applyFill="1" applyAlignment="1">
      <alignment horizontal="left"/>
    </xf>
    <xf numFmtId="182" fontId="43" fillId="28" borderId="0" xfId="0" applyNumberFormat="1" applyFont="1" applyFill="1" applyAlignment="1">
      <alignment horizontal="right"/>
    </xf>
    <xf numFmtId="0" fontId="43" fillId="28" borderId="0" xfId="0" applyFont="1" applyFill="1" applyAlignment="1">
      <alignment horizontal="left"/>
    </xf>
    <xf numFmtId="0" fontId="43" fillId="28" borderId="0" xfId="0" applyFont="1" applyFill="1" applyAlignment="1">
      <alignment horizontal="left" wrapText="1"/>
    </xf>
    <xf numFmtId="182" fontId="45" fillId="28" borderId="0" xfId="0" applyNumberFormat="1" applyFont="1" applyFill="1" applyAlignment="1">
      <alignment horizontal="right"/>
    </xf>
    <xf numFmtId="0" fontId="5" fillId="2" borderId="1"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41" fillId="2" borderId="1" xfId="0" applyFont="1" applyFill="1" applyBorder="1" applyAlignment="1">
      <alignment horizontal="center" vertical="center" wrapText="1"/>
    </xf>
    <xf numFmtId="0" fontId="4" fillId="0" borderId="16" xfId="0" applyFont="1" applyFill="1" applyBorder="1" applyAlignment="1">
      <alignment horizontal="right" vertical="center"/>
    </xf>
    <xf numFmtId="0" fontId="0" fillId="0" borderId="16" xfId="0" applyFill="1" applyBorder="1" applyAlignment="1">
      <alignment horizontal="righ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2" xfId="0" applyFont="1" applyBorder="1" applyAlignment="1">
      <alignment horizontal="right" vertical="center"/>
    </xf>
    <xf numFmtId="0" fontId="0" fillId="0" borderId="2" xfId="0" applyBorder="1" applyAlignment="1">
      <alignment horizontal="right" vertical="center"/>
    </xf>
    <xf numFmtId="0" fontId="68" fillId="28" borderId="0" xfId="0" applyFont="1" applyFill="1" applyAlignment="1">
      <alignment horizontal="left" wrapText="1"/>
    </xf>
    <xf numFmtId="0" fontId="5" fillId="2" borderId="18" xfId="0" applyFont="1" applyFill="1" applyBorder="1" applyAlignment="1">
      <alignment horizontal="center" vertical="center" wrapText="1"/>
    </xf>
    <xf numFmtId="0" fontId="5" fillId="2" borderId="15" xfId="0" applyFont="1" applyFill="1" applyBorder="1" applyAlignment="1">
      <alignment horizontal="center" vertical="center" wrapText="1"/>
    </xf>
    <xf numFmtId="49" fontId="4" fillId="2" borderId="1" xfId="0" applyNumberFormat="1" applyFont="1" applyFill="1" applyBorder="1" applyAlignment="1">
      <alignment horizontal="center" vertical="center"/>
    </xf>
    <xf numFmtId="49" fontId="4" fillId="0" borderId="0" xfId="0" applyNumberFormat="1" applyFont="1" applyFill="1" applyAlignment="1">
      <alignment horizontal="right" vertical="center"/>
    </xf>
    <xf numFmtId="49" fontId="3" fillId="0" borderId="0" xfId="0" applyNumberFormat="1" applyFont="1" applyFill="1" applyAlignment="1">
      <alignment horizontal="center" vertical="center" wrapText="1"/>
    </xf>
    <xf numFmtId="0" fontId="4" fillId="0" borderId="0" xfId="0" applyFont="1" applyBorder="1" applyAlignment="1">
      <alignment horizontal="right" vertical="center"/>
    </xf>
    <xf numFmtId="49" fontId="5" fillId="2" borderId="19" xfId="0" applyNumberFormat="1" applyFont="1" applyFill="1" applyBorder="1" applyAlignment="1">
      <alignment horizontal="center" vertical="center" wrapText="1"/>
    </xf>
    <xf numFmtId="49" fontId="5" fillId="2" borderId="16" xfId="0" applyNumberFormat="1" applyFont="1" applyFill="1" applyBorder="1" applyAlignment="1">
      <alignment horizontal="center" vertical="center" wrapText="1"/>
    </xf>
    <xf numFmtId="49" fontId="5" fillId="2" borderId="20" xfId="0" applyNumberFormat="1" applyFont="1" applyFill="1" applyBorder="1" applyAlignment="1">
      <alignment horizontal="center" vertical="center" wrapText="1"/>
    </xf>
    <xf numFmtId="49" fontId="5" fillId="2" borderId="23"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24" xfId="0" applyNumberFormat="1" applyFont="1" applyFill="1" applyBorder="1" applyAlignment="1">
      <alignment horizontal="center" vertical="center" wrapText="1"/>
    </xf>
    <xf numFmtId="49" fontId="4" fillId="0" borderId="0" xfId="0" applyNumberFormat="1" applyFont="1" applyAlignment="1">
      <alignment horizontal="right" vertical="center" wrapText="1"/>
    </xf>
    <xf numFmtId="49" fontId="3" fillId="0" borderId="0" xfId="0" applyNumberFormat="1" applyFont="1" applyAlignment="1">
      <alignment horizontal="center" vertical="center" wrapText="1"/>
    </xf>
    <xf numFmtId="0" fontId="4" fillId="0" borderId="2" xfId="0" applyFont="1" applyBorder="1" applyAlignment="1">
      <alignment horizontal="right" vertical="center" wrapText="1"/>
    </xf>
    <xf numFmtId="49" fontId="52" fillId="2" borderId="18" xfId="0" applyNumberFormat="1" applyFont="1" applyFill="1" applyBorder="1" applyAlignment="1">
      <alignment horizontal="center" vertical="center" wrapText="1"/>
    </xf>
    <xf numFmtId="49" fontId="52" fillId="2" borderId="15" xfId="0" applyNumberFormat="1" applyFont="1" applyFill="1" applyBorder="1" applyAlignment="1">
      <alignment horizontal="center" vertical="center" wrapText="1"/>
    </xf>
    <xf numFmtId="0" fontId="52" fillId="2" borderId="18" xfId="0" applyFont="1" applyFill="1" applyBorder="1" applyAlignment="1">
      <alignment horizontal="center" vertical="center" wrapText="1"/>
    </xf>
    <xf numFmtId="0" fontId="52" fillId="2" borderId="15" xfId="0" applyFont="1" applyFill="1" applyBorder="1" applyAlignment="1">
      <alignment horizontal="center" vertical="center" wrapText="1"/>
    </xf>
    <xf numFmtId="0" fontId="52" fillId="2" borderId="21" xfId="0" applyFont="1" applyFill="1" applyBorder="1" applyAlignment="1">
      <alignment horizontal="center" vertical="center" wrapText="1"/>
    </xf>
    <xf numFmtId="0" fontId="52" fillId="2" borderId="22" xfId="0" applyFont="1" applyFill="1" applyBorder="1" applyAlignment="1">
      <alignment horizontal="center" vertical="center" wrapText="1"/>
    </xf>
    <xf numFmtId="49" fontId="55" fillId="2" borderId="18" xfId="167" applyNumberFormat="1" applyFont="1" applyFill="1" applyBorder="1" applyAlignment="1">
      <alignment horizontal="center" vertical="center"/>
    </xf>
    <xf numFmtId="49" fontId="57" fillId="2" borderId="1" xfId="0" applyNumberFormat="1" applyFont="1" applyFill="1" applyBorder="1" applyAlignment="1">
      <alignment horizontal="center" vertical="center" wrapText="1"/>
    </xf>
    <xf numFmtId="0" fontId="63" fillId="0" borderId="1" xfId="0" applyFont="1" applyBorder="1" applyAlignment="1">
      <alignment horizontal="center" vertical="center" wrapText="1"/>
    </xf>
    <xf numFmtId="0" fontId="57" fillId="2" borderId="1" xfId="0" applyFont="1" applyFill="1" applyBorder="1" applyAlignment="1">
      <alignment horizontal="center" vertical="center" wrapText="1"/>
    </xf>
    <xf numFmtId="49" fontId="55" fillId="0" borderId="0" xfId="0" applyNumberFormat="1" applyFont="1" applyAlignment="1">
      <alignment horizontal="right" vertical="center" wrapText="1"/>
    </xf>
    <xf numFmtId="0" fontId="63" fillId="0" borderId="0" xfId="0" applyFont="1" applyAlignment="1">
      <alignment vertical="center" wrapText="1"/>
    </xf>
    <xf numFmtId="49" fontId="57" fillId="0" borderId="0" xfId="0" applyNumberFormat="1" applyFont="1" applyAlignment="1">
      <alignment horizontal="center" vertical="center" wrapText="1"/>
    </xf>
    <xf numFmtId="0" fontId="63" fillId="0" borderId="0" xfId="0" applyFont="1" applyAlignment="1">
      <alignment wrapText="1"/>
    </xf>
    <xf numFmtId="0" fontId="55" fillId="0" borderId="2" xfId="0" applyFont="1" applyBorder="1" applyAlignment="1">
      <alignment horizontal="right" vertical="center" wrapText="1"/>
    </xf>
    <xf numFmtId="0" fontId="63" fillId="0" borderId="2" xfId="0" applyFont="1" applyBorder="1" applyAlignment="1">
      <alignment vertical="center" wrapText="1"/>
    </xf>
    <xf numFmtId="0" fontId="57" fillId="2" borderId="21" xfId="0" applyFont="1" applyFill="1" applyBorder="1" applyAlignment="1">
      <alignment horizontal="center" vertical="center" wrapText="1"/>
    </xf>
    <xf numFmtId="0" fontId="57" fillId="2" borderId="22" xfId="0"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49" fontId="5" fillId="2" borderId="15" xfId="0" applyNumberFormat="1" applyFont="1" applyFill="1" applyBorder="1" applyAlignment="1">
      <alignment horizontal="center" vertical="center" wrapText="1"/>
    </xf>
    <xf numFmtId="0" fontId="4" fillId="0" borderId="0" xfId="0" applyFont="1" applyFill="1" applyAlignment="1">
      <alignment horizontal="right" vertical="center"/>
    </xf>
    <xf numFmtId="0" fontId="4" fillId="0" borderId="2" xfId="0" applyFont="1" applyFill="1" applyBorder="1" applyAlignment="1">
      <alignment horizontal="right" vertical="center"/>
    </xf>
    <xf numFmtId="49" fontId="49" fillId="28" borderId="0" xfId="0" applyNumberFormat="1" applyFont="1" applyFill="1" applyBorder="1" applyAlignment="1">
      <alignment horizontal="left" vertical="center" wrapText="1"/>
    </xf>
    <xf numFmtId="0" fontId="45" fillId="2" borderId="18" xfId="0" applyFont="1" applyFill="1" applyBorder="1" applyAlignment="1">
      <alignment horizontal="center" vertical="center" wrapText="1"/>
    </xf>
    <xf numFmtId="0" fontId="45" fillId="2" borderId="15" xfId="0" applyFont="1" applyFill="1" applyBorder="1" applyAlignment="1">
      <alignment horizontal="center" vertical="center" wrapText="1"/>
    </xf>
    <xf numFmtId="0" fontId="45" fillId="2" borderId="21" xfId="0" applyFont="1" applyFill="1" applyBorder="1" applyAlignment="1">
      <alignment horizontal="center" vertical="center" wrapText="1"/>
    </xf>
    <xf numFmtId="0" fontId="45" fillId="2" borderId="22" xfId="0" applyFont="1" applyFill="1" applyBorder="1" applyAlignment="1">
      <alignment horizontal="center" vertical="center" wrapText="1"/>
    </xf>
    <xf numFmtId="0" fontId="45" fillId="2" borderId="19" xfId="0" applyFont="1" applyFill="1" applyBorder="1" applyAlignment="1">
      <alignment horizontal="center" vertical="center" wrapText="1"/>
    </xf>
    <xf numFmtId="0" fontId="45" fillId="2" borderId="16" xfId="0" applyFont="1" applyFill="1" applyBorder="1" applyAlignment="1">
      <alignment horizontal="center" vertical="center" wrapText="1"/>
    </xf>
    <xf numFmtId="0" fontId="45" fillId="2" borderId="23" xfId="0" applyFont="1" applyFill="1" applyBorder="1" applyAlignment="1">
      <alignment horizontal="center" vertical="center" wrapText="1"/>
    </xf>
    <xf numFmtId="0" fontId="45" fillId="2" borderId="2" xfId="0" applyFont="1" applyFill="1" applyBorder="1" applyAlignment="1">
      <alignment horizontal="center" vertical="center" wrapText="1"/>
    </xf>
    <xf numFmtId="0" fontId="43" fillId="2" borderId="21" xfId="0" applyFont="1" applyFill="1" applyBorder="1" applyAlignment="1">
      <alignment horizontal="center" vertical="center" wrapText="1"/>
    </xf>
    <xf numFmtId="0" fontId="43" fillId="2" borderId="25" xfId="0" applyFont="1" applyFill="1" applyBorder="1" applyAlignment="1">
      <alignment horizontal="center" vertical="center" wrapText="1"/>
    </xf>
    <xf numFmtId="0" fontId="44" fillId="0" borderId="0" xfId="0" applyFont="1" applyFill="1" applyAlignment="1">
      <alignment wrapText="1"/>
    </xf>
    <xf numFmtId="0" fontId="4" fillId="0" borderId="0" xfId="0" applyFont="1" applyFill="1" applyBorder="1" applyAlignment="1">
      <alignment horizontal="right" vertical="center"/>
    </xf>
    <xf numFmtId="0" fontId="42" fillId="0" borderId="0" xfId="0" applyFont="1" applyFill="1" applyAlignment="1">
      <alignment horizontal="right" vertical="center"/>
    </xf>
    <xf numFmtId="0" fontId="42" fillId="0" borderId="2" xfId="0" applyFont="1" applyBorder="1" applyAlignment="1">
      <alignment horizontal="right" vertical="center"/>
    </xf>
    <xf numFmtId="0" fontId="45" fillId="2" borderId="1" xfId="0" applyFont="1" applyFill="1" applyBorder="1" applyAlignment="1">
      <alignment horizontal="center" vertical="center" wrapText="1"/>
    </xf>
    <xf numFmtId="0" fontId="43" fillId="0" borderId="1" xfId="0" applyFont="1" applyBorder="1" applyAlignment="1">
      <alignment vertical="center" wrapText="1"/>
    </xf>
    <xf numFmtId="0" fontId="41" fillId="3" borderId="0" xfId="0" applyFont="1" applyFill="1" applyAlignment="1">
      <alignment horizontal="right" vertical="center"/>
    </xf>
    <xf numFmtId="0" fontId="46" fillId="0" borderId="0" xfId="0" applyFont="1" applyAlignment="1">
      <alignment horizontal="center" vertical="center" wrapText="1"/>
    </xf>
    <xf numFmtId="0" fontId="41" fillId="0" borderId="2" xfId="0" applyFont="1" applyBorder="1" applyAlignment="1">
      <alignment horizontal="right" vertical="center" wrapText="1"/>
    </xf>
    <xf numFmtId="0" fontId="45" fillId="2" borderId="1" xfId="0" applyFont="1" applyFill="1" applyBorder="1" applyAlignment="1">
      <alignment horizontal="center" vertical="center"/>
    </xf>
    <xf numFmtId="49" fontId="52" fillId="29" borderId="44" xfId="281" applyNumberFormat="1" applyFont="1" applyFill="1" applyBorder="1" applyAlignment="1">
      <alignment horizontal="center" vertical="center"/>
    </xf>
    <xf numFmtId="49" fontId="52" fillId="29" borderId="45" xfId="281" applyNumberFormat="1" applyFont="1" applyFill="1" applyBorder="1" applyAlignment="1">
      <alignment horizontal="center" vertical="center"/>
    </xf>
    <xf numFmtId="49" fontId="52" fillId="29" borderId="46" xfId="281" applyNumberFormat="1" applyFont="1" applyFill="1" applyBorder="1" applyAlignment="1">
      <alignment horizontal="center" vertical="center"/>
    </xf>
    <xf numFmtId="0" fontId="52" fillId="28" borderId="0" xfId="0" applyFont="1" applyFill="1" applyAlignment="1">
      <alignment horizontal="center" vertical="top"/>
    </xf>
    <xf numFmtId="0" fontId="43" fillId="0" borderId="0" xfId="281" applyFont="1" applyAlignment="1">
      <alignment horizontal="right"/>
    </xf>
    <xf numFmtId="0" fontId="58" fillId="28" borderId="26" xfId="281" applyFont="1" applyFill="1" applyBorder="1" applyAlignment="1">
      <alignment horizontal="center" vertical="center" wrapText="1"/>
    </xf>
    <xf numFmtId="0" fontId="58" fillId="28" borderId="0" xfId="281" applyFont="1" applyFill="1" applyAlignment="1">
      <alignment horizontal="center" vertical="center" wrapText="1"/>
    </xf>
    <xf numFmtId="49" fontId="49" fillId="28" borderId="28" xfId="281" applyNumberFormat="1" applyFont="1" applyFill="1" applyBorder="1" applyAlignment="1">
      <alignment horizontal="left"/>
    </xf>
    <xf numFmtId="0" fontId="5" fillId="29" borderId="29" xfId="281" applyFont="1" applyFill="1" applyBorder="1" applyAlignment="1">
      <alignment horizontal="center" vertical="center" wrapText="1"/>
    </xf>
    <xf numFmtId="0" fontId="5" fillId="29" borderId="30" xfId="281" applyFont="1" applyFill="1" applyBorder="1" applyAlignment="1">
      <alignment horizontal="center" vertical="center" wrapText="1"/>
    </xf>
    <xf numFmtId="0" fontId="5" fillId="29" borderId="31" xfId="281" applyFont="1" applyFill="1" applyBorder="1" applyAlignment="1">
      <alignment horizontal="center" vertical="center" wrapText="1"/>
    </xf>
    <xf numFmtId="0" fontId="5" fillId="29" borderId="36" xfId="281" applyFont="1" applyFill="1" applyBorder="1" applyAlignment="1">
      <alignment horizontal="center" vertical="center" wrapText="1"/>
    </xf>
    <xf numFmtId="0" fontId="5" fillId="29" borderId="37" xfId="281" applyFont="1" applyFill="1" applyBorder="1" applyAlignment="1">
      <alignment horizontal="center" vertical="center" wrapText="1"/>
    </xf>
    <xf numFmtId="0" fontId="5" fillId="29" borderId="38" xfId="281" applyFont="1" applyFill="1" applyBorder="1" applyAlignment="1">
      <alignment horizontal="center" vertical="center" wrapText="1"/>
    </xf>
    <xf numFmtId="49" fontId="5" fillId="29" borderId="32" xfId="281" applyNumberFormat="1" applyFont="1" applyFill="1" applyBorder="1" applyAlignment="1">
      <alignment horizontal="center" vertical="center" wrapText="1"/>
    </xf>
    <xf numFmtId="49" fontId="5" fillId="29" borderId="39" xfId="281" applyNumberFormat="1" applyFont="1" applyFill="1" applyBorder="1" applyAlignment="1">
      <alignment horizontal="center" vertical="center" wrapText="1"/>
    </xf>
    <xf numFmtId="49" fontId="5" fillId="29" borderId="33" xfId="281" applyNumberFormat="1" applyFont="1" applyFill="1" applyBorder="1" applyAlignment="1">
      <alignment horizontal="center" vertical="center" wrapText="1"/>
    </xf>
    <xf numFmtId="49" fontId="5" fillId="29" borderId="34" xfId="281" applyNumberFormat="1" applyFont="1" applyFill="1" applyBorder="1" applyAlignment="1">
      <alignment horizontal="center" vertical="center" wrapText="1"/>
    </xf>
    <xf numFmtId="49" fontId="5" fillId="29" borderId="35" xfId="281" applyNumberFormat="1" applyFont="1" applyFill="1" applyBorder="1" applyAlignment="1">
      <alignment horizontal="center" vertical="center" wrapText="1"/>
    </xf>
    <xf numFmtId="49" fontId="51" fillId="28" borderId="47" xfId="282" applyNumberFormat="1" applyFont="1" applyFill="1" applyBorder="1" applyAlignment="1">
      <alignment horizontal="right" vertical="center"/>
    </xf>
    <xf numFmtId="49" fontId="51" fillId="28" borderId="48" xfId="282" applyNumberFormat="1" applyFont="1" applyFill="1" applyBorder="1" applyAlignment="1">
      <alignment horizontal="right" vertical="center"/>
    </xf>
    <xf numFmtId="49" fontId="51" fillId="28" borderId="49" xfId="282" applyNumberFormat="1" applyFont="1" applyFill="1" applyBorder="1" applyAlignment="1">
      <alignment horizontal="right" vertical="center"/>
    </xf>
    <xf numFmtId="49" fontId="58" fillId="28" borderId="50" xfId="282" applyNumberFormat="1" applyFont="1" applyFill="1" applyBorder="1" applyAlignment="1">
      <alignment horizontal="center" vertical="center" wrapText="1"/>
    </xf>
    <xf numFmtId="49" fontId="51" fillId="28" borderId="50" xfId="282" applyNumberFormat="1" applyFont="1" applyFill="1" applyBorder="1" applyAlignment="1">
      <alignment horizontal="left" vertical="center"/>
    </xf>
    <xf numFmtId="49" fontId="51" fillId="28" borderId="51" xfId="282" applyNumberFormat="1" applyFont="1" applyFill="1" applyBorder="1" applyAlignment="1">
      <alignment horizontal="right" vertical="center"/>
    </xf>
    <xf numFmtId="49" fontId="51" fillId="28" borderId="52" xfId="282" applyNumberFormat="1" applyFont="1" applyFill="1" applyBorder="1" applyAlignment="1">
      <alignment horizontal="right" vertical="center"/>
    </xf>
    <xf numFmtId="49" fontId="60" fillId="30" borderId="53" xfId="282" applyNumberFormat="1" applyFont="1" applyFill="1" applyBorder="1" applyAlignment="1">
      <alignment horizontal="center" vertical="center" wrapText="1"/>
    </xf>
    <xf numFmtId="0" fontId="60" fillId="30" borderId="53" xfId="282" applyFont="1" applyFill="1" applyBorder="1" applyAlignment="1">
      <alignment horizontal="center" vertical="center" wrapText="1"/>
    </xf>
    <xf numFmtId="49" fontId="60" fillId="30" borderId="54" xfId="282" applyNumberFormat="1" applyFont="1" applyFill="1" applyBorder="1" applyAlignment="1">
      <alignment horizontal="center" vertical="center" wrapText="1"/>
    </xf>
    <xf numFmtId="49" fontId="60" fillId="30" borderId="55" xfId="282" applyNumberFormat="1" applyFont="1" applyFill="1" applyBorder="1" applyAlignment="1">
      <alignment horizontal="center" vertical="center" wrapText="1"/>
    </xf>
    <xf numFmtId="49" fontId="51" fillId="29" borderId="33" xfId="283" applyNumberFormat="1" applyFont="1" applyFill="1" applyBorder="1" applyAlignment="1">
      <alignment horizontal="center" vertical="center"/>
    </xf>
    <xf numFmtId="49" fontId="51" fillId="29" borderId="34" xfId="283" applyNumberFormat="1" applyFont="1" applyFill="1" applyBorder="1" applyAlignment="1">
      <alignment horizontal="center" vertical="center"/>
    </xf>
    <xf numFmtId="49" fontId="51" fillId="29" borderId="35" xfId="283" applyNumberFormat="1" applyFont="1" applyFill="1" applyBorder="1" applyAlignment="1">
      <alignment horizontal="center" vertical="center"/>
    </xf>
    <xf numFmtId="0" fontId="61" fillId="28" borderId="0" xfId="0" applyFont="1" applyFill="1" applyAlignment="1">
      <alignment horizontal="center" vertical="top"/>
    </xf>
    <xf numFmtId="0" fontId="50" fillId="0" borderId="0" xfId="283" applyFont="1" applyAlignment="1">
      <alignment horizontal="right"/>
    </xf>
    <xf numFmtId="0" fontId="58" fillId="28" borderId="26" xfId="283" applyFont="1" applyFill="1" applyBorder="1" applyAlignment="1">
      <alignment horizontal="center" vertical="center" wrapText="1"/>
    </xf>
    <xf numFmtId="0" fontId="58" fillId="28" borderId="0" xfId="283" applyFont="1" applyFill="1" applyAlignment="1">
      <alignment horizontal="center" vertical="center" wrapText="1"/>
    </xf>
    <xf numFmtId="49" fontId="49" fillId="28" borderId="28" xfId="283" applyNumberFormat="1" applyFont="1" applyFill="1" applyBorder="1" applyAlignment="1">
      <alignment horizontal="left"/>
    </xf>
    <xf numFmtId="0" fontId="49" fillId="29" borderId="29" xfId="283" applyFont="1" applyFill="1" applyBorder="1" applyAlignment="1">
      <alignment horizontal="center" vertical="center" wrapText="1"/>
    </xf>
    <xf numFmtId="0" fontId="49" fillId="29" borderId="30" xfId="283" applyFont="1" applyFill="1" applyBorder="1" applyAlignment="1">
      <alignment horizontal="center" vertical="center" wrapText="1"/>
    </xf>
    <xf numFmtId="0" fontId="49" fillId="29" borderId="31" xfId="283" applyFont="1" applyFill="1" applyBorder="1" applyAlignment="1">
      <alignment horizontal="center" vertical="center" wrapText="1"/>
    </xf>
    <xf numFmtId="0" fontId="49" fillId="29" borderId="36" xfId="283" applyFont="1" applyFill="1" applyBorder="1" applyAlignment="1">
      <alignment horizontal="center" vertical="center" wrapText="1"/>
    </xf>
    <xf numFmtId="0" fontId="49" fillId="29" borderId="37" xfId="283" applyFont="1" applyFill="1" applyBorder="1" applyAlignment="1">
      <alignment horizontal="center" vertical="center" wrapText="1"/>
    </xf>
    <xf numFmtId="0" fontId="49" fillId="29" borderId="38" xfId="283" applyFont="1" applyFill="1" applyBorder="1" applyAlignment="1">
      <alignment horizontal="center" vertical="center" wrapText="1"/>
    </xf>
    <xf numFmtId="49" fontId="49" fillId="29" borderId="57" xfId="283" applyNumberFormat="1" applyFont="1" applyFill="1" applyBorder="1" applyAlignment="1">
      <alignment horizontal="center" vertical="center" wrapText="1"/>
    </xf>
    <xf numFmtId="49" fontId="49" fillId="29" borderId="58" xfId="283" applyNumberFormat="1" applyFont="1" applyFill="1" applyBorder="1" applyAlignment="1">
      <alignment horizontal="center" vertical="center" wrapText="1"/>
    </xf>
    <xf numFmtId="49" fontId="49" fillId="29" borderId="33" xfId="281" applyNumberFormat="1" applyFont="1" applyFill="1" applyBorder="1" applyAlignment="1">
      <alignment horizontal="center" vertical="center" wrapText="1"/>
    </xf>
    <xf numFmtId="49" fontId="49" fillId="29" borderId="34" xfId="281" applyNumberFormat="1" applyFont="1" applyFill="1" applyBorder="1" applyAlignment="1">
      <alignment horizontal="center" vertical="center" wrapText="1"/>
    </xf>
    <xf numFmtId="49" fontId="49" fillId="29" borderId="35" xfId="281" applyNumberFormat="1" applyFont="1" applyFill="1" applyBorder="1" applyAlignment="1">
      <alignment horizontal="center" vertical="center" wrapText="1"/>
    </xf>
    <xf numFmtId="49" fontId="49" fillId="29" borderId="33" xfId="283" applyNumberFormat="1" applyFont="1" applyFill="1" applyBorder="1" applyAlignment="1">
      <alignment horizontal="center" vertical="center" wrapText="1"/>
    </xf>
    <xf numFmtId="49" fontId="49" fillId="29" borderId="35" xfId="283" applyNumberFormat="1" applyFont="1" applyFill="1" applyBorder="1" applyAlignment="1">
      <alignment horizontal="center" vertical="center" wrapText="1"/>
    </xf>
    <xf numFmtId="49" fontId="62" fillId="30" borderId="27" xfId="282" applyNumberFormat="1" applyFont="1" applyFill="1" applyBorder="1" applyAlignment="1">
      <alignment horizontal="center" vertical="top" wrapText="1"/>
    </xf>
    <xf numFmtId="49" fontId="62" fillId="30" borderId="27" xfId="282" applyNumberFormat="1" applyFont="1" applyFill="1" applyBorder="1" applyAlignment="1">
      <alignment horizontal="center" vertical="center" wrapText="1"/>
    </xf>
    <xf numFmtId="49" fontId="51" fillId="28" borderId="50" xfId="282" applyNumberFormat="1" applyFont="1" applyFill="1" applyBorder="1" applyAlignment="1">
      <alignment horizontal="right" vertical="center"/>
    </xf>
    <xf numFmtId="49" fontId="58" fillId="28" borderId="50" xfId="282" applyNumberFormat="1" applyFont="1" applyFill="1" applyBorder="1" applyAlignment="1">
      <alignment horizontal="center" vertical="center"/>
    </xf>
    <xf numFmtId="0" fontId="62" fillId="30" borderId="27" xfId="282" applyFont="1" applyFill="1" applyBorder="1" applyAlignment="1">
      <alignment horizontal="center" vertical="center" wrapText="1"/>
    </xf>
    <xf numFmtId="182" fontId="49" fillId="28" borderId="50" xfId="0" applyNumberFormat="1" applyFont="1" applyFill="1" applyBorder="1" applyAlignment="1">
      <alignment horizontal="right" vertical="center"/>
    </xf>
    <xf numFmtId="182" fontId="68" fillId="28" borderId="50" xfId="0" applyNumberFormat="1" applyFont="1" applyFill="1" applyBorder="1" applyAlignment="1">
      <alignment horizontal="right" vertical="center"/>
    </xf>
    <xf numFmtId="38" fontId="43" fillId="2" borderId="1" xfId="0" applyNumberFormat="1" applyFont="1" applyFill="1" applyBorder="1" applyAlignment="1">
      <alignment horizontal="center" vertical="center" wrapText="1"/>
    </xf>
    <xf numFmtId="49" fontId="43" fillId="28" borderId="50" xfId="0" applyNumberFormat="1" applyFont="1" applyFill="1" applyBorder="1" applyAlignment="1">
      <alignment horizontal="left" vertical="center" wrapText="1"/>
    </xf>
    <xf numFmtId="49" fontId="43" fillId="28" borderId="50" xfId="0" applyNumberFormat="1" applyFont="1" applyFill="1" applyBorder="1" applyAlignment="1">
      <alignment horizontal="center" vertical="center"/>
    </xf>
    <xf numFmtId="0" fontId="43" fillId="28" borderId="50" xfId="0" applyFont="1" applyFill="1" applyBorder="1" applyAlignment="1">
      <alignment horizontal="left" wrapText="1"/>
    </xf>
    <xf numFmtId="49" fontId="43" fillId="28" borderId="50" xfId="0" applyNumberFormat="1" applyFont="1" applyFill="1" applyBorder="1" applyAlignment="1">
      <alignment horizontal="center" vertical="center" wrapText="1"/>
    </xf>
    <xf numFmtId="0" fontId="45" fillId="28" borderId="50" xfId="0" applyFont="1" applyFill="1" applyBorder="1" applyAlignment="1">
      <alignment horizontal="left" wrapText="1"/>
    </xf>
    <xf numFmtId="49" fontId="45" fillId="28" borderId="50" xfId="0" applyNumberFormat="1" applyFont="1" applyFill="1" applyBorder="1" applyAlignment="1">
      <alignment horizontal="left" vertical="center" wrapText="1"/>
    </xf>
    <xf numFmtId="0" fontId="43" fillId="0" borderId="15" xfId="0" applyFont="1" applyBorder="1" applyAlignment="1">
      <alignment horizontal="center" vertical="center"/>
    </xf>
    <xf numFmtId="0" fontId="43" fillId="0" borderId="15" xfId="0" applyFont="1" applyBorder="1" applyAlignment="1">
      <alignment horizontal="justify" vertical="center" wrapText="1"/>
    </xf>
    <xf numFmtId="171" fontId="43" fillId="0" borderId="15" xfId="0" applyNumberFormat="1" applyFont="1" applyBorder="1" applyAlignment="1">
      <alignment horizontal="right" vertical="center" wrapText="1"/>
    </xf>
    <xf numFmtId="0" fontId="0" fillId="0" borderId="0" xfId="0" applyFont="1"/>
  </cellXfs>
  <cellStyles count="284">
    <cellStyle name="20% - Акцент1 2" xfId="3" xr:uid="{00000000-0005-0000-0000-000000000000}"/>
    <cellStyle name="20% - Акцент1 2 2" xfId="4" xr:uid="{00000000-0005-0000-0000-000001000000}"/>
    <cellStyle name="20% - Акцент1 3" xfId="5" xr:uid="{00000000-0005-0000-0000-000002000000}"/>
    <cellStyle name="20% - Акцент2 2" xfId="6" xr:uid="{00000000-0005-0000-0000-000003000000}"/>
    <cellStyle name="20% - Акцент2 2 2" xfId="7" xr:uid="{00000000-0005-0000-0000-000004000000}"/>
    <cellStyle name="20% - Акцент2 3" xfId="8" xr:uid="{00000000-0005-0000-0000-000005000000}"/>
    <cellStyle name="20% - Акцент3 2" xfId="9" xr:uid="{00000000-0005-0000-0000-000006000000}"/>
    <cellStyle name="20% - Акцент3 2 2" xfId="10" xr:uid="{00000000-0005-0000-0000-000007000000}"/>
    <cellStyle name="20% - Акцент3 3" xfId="11" xr:uid="{00000000-0005-0000-0000-000008000000}"/>
    <cellStyle name="20% - Акцент4 2" xfId="12" xr:uid="{00000000-0005-0000-0000-000009000000}"/>
    <cellStyle name="20% - Акцент4 2 2" xfId="13" xr:uid="{00000000-0005-0000-0000-00000A000000}"/>
    <cellStyle name="20% - Акцент4 3" xfId="14" xr:uid="{00000000-0005-0000-0000-00000B000000}"/>
    <cellStyle name="20% - Акцент5 2" xfId="15" xr:uid="{00000000-0005-0000-0000-00000C000000}"/>
    <cellStyle name="20% - Акцент5 2 2" xfId="16" xr:uid="{00000000-0005-0000-0000-00000D000000}"/>
    <cellStyle name="20% - Акцент5 3" xfId="17" xr:uid="{00000000-0005-0000-0000-00000E000000}"/>
    <cellStyle name="20% - Акцент6 2" xfId="18" xr:uid="{00000000-0005-0000-0000-00000F000000}"/>
    <cellStyle name="20% - Акцент6 2 2" xfId="19" xr:uid="{00000000-0005-0000-0000-000010000000}"/>
    <cellStyle name="20% - Акцент6 3" xfId="20" xr:uid="{00000000-0005-0000-0000-000011000000}"/>
    <cellStyle name="40% - Акцент1 2" xfId="21" xr:uid="{00000000-0005-0000-0000-000012000000}"/>
    <cellStyle name="40% - Акцент1 2 2" xfId="22" xr:uid="{00000000-0005-0000-0000-000013000000}"/>
    <cellStyle name="40% - Акцент1 3" xfId="23" xr:uid="{00000000-0005-0000-0000-000014000000}"/>
    <cellStyle name="40% - Акцент2 2" xfId="24" xr:uid="{00000000-0005-0000-0000-000015000000}"/>
    <cellStyle name="40% - Акцент2 2 2" xfId="25" xr:uid="{00000000-0005-0000-0000-000016000000}"/>
    <cellStyle name="40% - Акцент2 3" xfId="26" xr:uid="{00000000-0005-0000-0000-000017000000}"/>
    <cellStyle name="40% - Акцент3 2" xfId="27" xr:uid="{00000000-0005-0000-0000-000018000000}"/>
    <cellStyle name="40% - Акцент3 2 2" xfId="28" xr:uid="{00000000-0005-0000-0000-000019000000}"/>
    <cellStyle name="40% - Акцент3 3" xfId="29" xr:uid="{00000000-0005-0000-0000-00001A000000}"/>
    <cellStyle name="40% - Акцент4 2" xfId="30" xr:uid="{00000000-0005-0000-0000-00001B000000}"/>
    <cellStyle name="40% - Акцент4 2 2" xfId="31" xr:uid="{00000000-0005-0000-0000-00001C000000}"/>
    <cellStyle name="40% - Акцент4 3" xfId="32" xr:uid="{00000000-0005-0000-0000-00001D000000}"/>
    <cellStyle name="40% - Акцент5 2" xfId="33" xr:uid="{00000000-0005-0000-0000-00001E000000}"/>
    <cellStyle name="40% - Акцент5 2 2" xfId="34" xr:uid="{00000000-0005-0000-0000-00001F000000}"/>
    <cellStyle name="40% - Акцент5 3" xfId="35" xr:uid="{00000000-0005-0000-0000-000020000000}"/>
    <cellStyle name="40% - Акцент6 2" xfId="36" xr:uid="{00000000-0005-0000-0000-000021000000}"/>
    <cellStyle name="40% - Акцент6 2 2" xfId="37" xr:uid="{00000000-0005-0000-0000-000022000000}"/>
    <cellStyle name="40% - Акцент6 3" xfId="38" xr:uid="{00000000-0005-0000-0000-000023000000}"/>
    <cellStyle name="60% - Акцент1 2" xfId="39" xr:uid="{00000000-0005-0000-0000-000024000000}"/>
    <cellStyle name="60% - Акцент1 2 2" xfId="40" xr:uid="{00000000-0005-0000-0000-000025000000}"/>
    <cellStyle name="60% - Акцент1 3" xfId="41" xr:uid="{00000000-0005-0000-0000-000026000000}"/>
    <cellStyle name="60% - Акцент2 2" xfId="42" xr:uid="{00000000-0005-0000-0000-000027000000}"/>
    <cellStyle name="60% - Акцент2 2 2" xfId="43" xr:uid="{00000000-0005-0000-0000-000028000000}"/>
    <cellStyle name="60% - Акцент2 3" xfId="44" xr:uid="{00000000-0005-0000-0000-000029000000}"/>
    <cellStyle name="60% - Акцент3 2" xfId="45" xr:uid="{00000000-0005-0000-0000-00002A000000}"/>
    <cellStyle name="60% - Акцент3 2 2" xfId="46" xr:uid="{00000000-0005-0000-0000-00002B000000}"/>
    <cellStyle name="60% - Акцент3 3" xfId="47" xr:uid="{00000000-0005-0000-0000-00002C000000}"/>
    <cellStyle name="60% - Акцент4 2" xfId="48" xr:uid="{00000000-0005-0000-0000-00002D000000}"/>
    <cellStyle name="60% - Акцент4 2 2" xfId="49" xr:uid="{00000000-0005-0000-0000-00002E000000}"/>
    <cellStyle name="60% - Акцент4 3" xfId="50" xr:uid="{00000000-0005-0000-0000-00002F000000}"/>
    <cellStyle name="60% - Акцент5 2" xfId="51" xr:uid="{00000000-0005-0000-0000-000030000000}"/>
    <cellStyle name="60% - Акцент5 2 2" xfId="52" xr:uid="{00000000-0005-0000-0000-000031000000}"/>
    <cellStyle name="60% - Акцент5 3" xfId="53" xr:uid="{00000000-0005-0000-0000-000032000000}"/>
    <cellStyle name="60% - Акцент6 2" xfId="54" xr:uid="{00000000-0005-0000-0000-000033000000}"/>
    <cellStyle name="60% - Акцент6 2 2" xfId="55" xr:uid="{00000000-0005-0000-0000-000034000000}"/>
    <cellStyle name="60% - Акцент6 3" xfId="56" xr:uid="{00000000-0005-0000-0000-000035000000}"/>
    <cellStyle name="Comma" xfId="57" xr:uid="{00000000-0005-0000-0000-000036000000}"/>
    <cellStyle name="Comma [0]_Book2" xfId="58" xr:uid="{00000000-0005-0000-0000-000037000000}"/>
    <cellStyle name="Comma_Book2" xfId="59" xr:uid="{00000000-0005-0000-0000-000038000000}"/>
    <cellStyle name="Comma0" xfId="60" xr:uid="{00000000-0005-0000-0000-000039000000}"/>
    <cellStyle name="Currency" xfId="61" xr:uid="{00000000-0005-0000-0000-00003A000000}"/>
    <cellStyle name="Currency [0]_Book2" xfId="62" xr:uid="{00000000-0005-0000-0000-00003B000000}"/>
    <cellStyle name="Currency_Book2" xfId="63" xr:uid="{00000000-0005-0000-0000-00003C000000}"/>
    <cellStyle name="Currency0" xfId="64" xr:uid="{00000000-0005-0000-0000-00003D000000}"/>
    <cellStyle name="Date" xfId="65" xr:uid="{00000000-0005-0000-0000-00003E000000}"/>
    <cellStyle name="Fixed" xfId="66" xr:uid="{00000000-0005-0000-0000-00003F000000}"/>
    <cellStyle name="Heading 1" xfId="67" xr:uid="{00000000-0005-0000-0000-000040000000}"/>
    <cellStyle name="Heading 2" xfId="68" xr:uid="{00000000-0005-0000-0000-000041000000}"/>
    <cellStyle name="Iau?iue_?ac?.oaa.90-92" xfId="69" xr:uid="{00000000-0005-0000-0000-000042000000}"/>
    <cellStyle name="Îáû÷íûé_93ãîä (2)" xfId="70" xr:uid="{00000000-0005-0000-0000-000043000000}"/>
    <cellStyle name="normal" xfId="71" xr:uid="{00000000-0005-0000-0000-000044000000}"/>
    <cellStyle name="Normal 2" xfId="72" xr:uid="{00000000-0005-0000-0000-000045000000}"/>
    <cellStyle name="Normal_A 2" xfId="73" xr:uid="{00000000-0005-0000-0000-000046000000}"/>
    <cellStyle name="normбlnм_laroux" xfId="74" xr:uid="{00000000-0005-0000-0000-000047000000}"/>
    <cellStyle name="Number2DecimalStyle 2" xfId="75" xr:uid="{00000000-0005-0000-0000-000048000000}"/>
    <cellStyle name="Ouny?e [0]_Eeno1" xfId="76" xr:uid="{00000000-0005-0000-0000-000049000000}"/>
    <cellStyle name="Ouny?e_Eeno1" xfId="77" xr:uid="{00000000-0005-0000-0000-00004A000000}"/>
    <cellStyle name="Òûñÿ÷è [0]_Ëèñò1" xfId="78" xr:uid="{00000000-0005-0000-0000-00004B000000}"/>
    <cellStyle name="Òûñÿ÷è_Ëèñò1" xfId="79" xr:uid="{00000000-0005-0000-0000-00004C000000}"/>
    <cellStyle name="Percent" xfId="80" xr:uid="{00000000-0005-0000-0000-00004D000000}"/>
    <cellStyle name="Percent 2" xfId="81" xr:uid="{00000000-0005-0000-0000-00004E000000}"/>
    <cellStyle name="S10" xfId="82" xr:uid="{00000000-0005-0000-0000-00004F000000}"/>
    <cellStyle name="S12" xfId="83" xr:uid="{00000000-0005-0000-0000-000050000000}"/>
    <cellStyle name="S13" xfId="84" xr:uid="{00000000-0005-0000-0000-000051000000}"/>
    <cellStyle name="S14" xfId="85" xr:uid="{00000000-0005-0000-0000-000052000000}"/>
    <cellStyle name="S15" xfId="86" xr:uid="{00000000-0005-0000-0000-000053000000}"/>
    <cellStyle name="S16" xfId="87" xr:uid="{00000000-0005-0000-0000-000054000000}"/>
    <cellStyle name="S2" xfId="88" xr:uid="{00000000-0005-0000-0000-000055000000}"/>
    <cellStyle name="S3_mis_НПС(объем)" xfId="89" xr:uid="{00000000-0005-0000-0000-000056000000}"/>
    <cellStyle name="S4 3 2" xfId="90" xr:uid="{00000000-0005-0000-0000-000057000000}"/>
    <cellStyle name="S4_mis_НПС(объем)" xfId="91" xr:uid="{00000000-0005-0000-0000-000058000000}"/>
    <cellStyle name="S5_mis_НПС(объем)" xfId="92" xr:uid="{00000000-0005-0000-0000-000059000000}"/>
    <cellStyle name="S6" xfId="93" xr:uid="{00000000-0005-0000-0000-00005A000000}"/>
    <cellStyle name="S7" xfId="94" xr:uid="{00000000-0005-0000-0000-00005B000000}"/>
    <cellStyle name="S8_mis_НПС(объем)" xfId="95" xr:uid="{00000000-0005-0000-0000-00005C000000}"/>
    <cellStyle name="S9_mis_НПС(объем)" xfId="96" xr:uid="{00000000-0005-0000-0000-00005D000000}"/>
    <cellStyle name="SAPBEXaggData" xfId="97" xr:uid="{00000000-0005-0000-0000-00005E000000}"/>
    <cellStyle name="SAPBEXaggData 2" xfId="98" xr:uid="{00000000-0005-0000-0000-00005F000000}"/>
    <cellStyle name="SAPBEXstdData" xfId="99" xr:uid="{00000000-0005-0000-0000-000060000000}"/>
    <cellStyle name="SAPBEXstdData 2" xfId="100" xr:uid="{00000000-0005-0000-0000-000061000000}"/>
    <cellStyle name="Total" xfId="101" xr:uid="{00000000-0005-0000-0000-000062000000}"/>
    <cellStyle name="Акцент1 2" xfId="102" xr:uid="{00000000-0005-0000-0000-000063000000}"/>
    <cellStyle name="Акцент1 2 2" xfId="103" xr:uid="{00000000-0005-0000-0000-000064000000}"/>
    <cellStyle name="Акцент1 3" xfId="104" xr:uid="{00000000-0005-0000-0000-000065000000}"/>
    <cellStyle name="Акцент2 2" xfId="105" xr:uid="{00000000-0005-0000-0000-000066000000}"/>
    <cellStyle name="Акцент2 2 2" xfId="106" xr:uid="{00000000-0005-0000-0000-000067000000}"/>
    <cellStyle name="Акцент2 3" xfId="107" xr:uid="{00000000-0005-0000-0000-000068000000}"/>
    <cellStyle name="Акцент3 2" xfId="108" xr:uid="{00000000-0005-0000-0000-000069000000}"/>
    <cellStyle name="Акцент3 2 2" xfId="109" xr:uid="{00000000-0005-0000-0000-00006A000000}"/>
    <cellStyle name="Акцент3 3" xfId="110" xr:uid="{00000000-0005-0000-0000-00006B000000}"/>
    <cellStyle name="Акцент4 2" xfId="111" xr:uid="{00000000-0005-0000-0000-00006C000000}"/>
    <cellStyle name="Акцент4 2 2" xfId="112" xr:uid="{00000000-0005-0000-0000-00006D000000}"/>
    <cellStyle name="Акцент4 3" xfId="113" xr:uid="{00000000-0005-0000-0000-00006E000000}"/>
    <cellStyle name="Акцент5 2" xfId="114" xr:uid="{00000000-0005-0000-0000-00006F000000}"/>
    <cellStyle name="Акцент5 2 2" xfId="115" xr:uid="{00000000-0005-0000-0000-000070000000}"/>
    <cellStyle name="Акцент5 3" xfId="116" xr:uid="{00000000-0005-0000-0000-000071000000}"/>
    <cellStyle name="Акцент6 2" xfId="117" xr:uid="{00000000-0005-0000-0000-000072000000}"/>
    <cellStyle name="Акцент6 2 2" xfId="118" xr:uid="{00000000-0005-0000-0000-000073000000}"/>
    <cellStyle name="Акцент6 3" xfId="119" xr:uid="{00000000-0005-0000-0000-000074000000}"/>
    <cellStyle name="Ввод  2" xfId="120" xr:uid="{00000000-0005-0000-0000-000075000000}"/>
    <cellStyle name="Ввод  2 2" xfId="121" xr:uid="{00000000-0005-0000-0000-000076000000}"/>
    <cellStyle name="Ввод  2 2 2" xfId="122" xr:uid="{00000000-0005-0000-0000-000077000000}"/>
    <cellStyle name="Ввод  2 3" xfId="123" xr:uid="{00000000-0005-0000-0000-000078000000}"/>
    <cellStyle name="Ввод  3" xfId="124" xr:uid="{00000000-0005-0000-0000-000079000000}"/>
    <cellStyle name="Ввод  3 2" xfId="125" xr:uid="{00000000-0005-0000-0000-00007A000000}"/>
    <cellStyle name="Вывод 2" xfId="126" xr:uid="{00000000-0005-0000-0000-00007B000000}"/>
    <cellStyle name="Вывод 2 2" xfId="127" xr:uid="{00000000-0005-0000-0000-00007C000000}"/>
    <cellStyle name="Вывод 2 2 2" xfId="128" xr:uid="{00000000-0005-0000-0000-00007D000000}"/>
    <cellStyle name="Вывод 2 3" xfId="129" xr:uid="{00000000-0005-0000-0000-00007E000000}"/>
    <cellStyle name="Вывод 3" xfId="130" xr:uid="{00000000-0005-0000-0000-00007F000000}"/>
    <cellStyle name="Вывод 3 2" xfId="131" xr:uid="{00000000-0005-0000-0000-000080000000}"/>
    <cellStyle name="Вычисление 2" xfId="132" xr:uid="{00000000-0005-0000-0000-000081000000}"/>
    <cellStyle name="Вычисление 2 2" xfId="133" xr:uid="{00000000-0005-0000-0000-000082000000}"/>
    <cellStyle name="Вычисление 2 2 2" xfId="134" xr:uid="{00000000-0005-0000-0000-000083000000}"/>
    <cellStyle name="Вычисление 2 3" xfId="135" xr:uid="{00000000-0005-0000-0000-000084000000}"/>
    <cellStyle name="Вычисление 3" xfId="136" xr:uid="{00000000-0005-0000-0000-000085000000}"/>
    <cellStyle name="Вычисление 3 2" xfId="137" xr:uid="{00000000-0005-0000-0000-000086000000}"/>
    <cellStyle name="Гиперссылка 2" xfId="138" xr:uid="{00000000-0005-0000-0000-000087000000}"/>
    <cellStyle name="Денежный 2" xfId="139" xr:uid="{00000000-0005-0000-0000-000088000000}"/>
    <cellStyle name="Заголовок 1 2" xfId="140" xr:uid="{00000000-0005-0000-0000-000089000000}"/>
    <cellStyle name="Заголовок 1 2 2" xfId="141" xr:uid="{00000000-0005-0000-0000-00008A000000}"/>
    <cellStyle name="Заголовок 1 3" xfId="142" xr:uid="{00000000-0005-0000-0000-00008B000000}"/>
    <cellStyle name="Заголовок 2 2" xfId="143" xr:uid="{00000000-0005-0000-0000-00008C000000}"/>
    <cellStyle name="Заголовок 2 2 2" xfId="144" xr:uid="{00000000-0005-0000-0000-00008D000000}"/>
    <cellStyle name="Заголовок 2 3" xfId="145" xr:uid="{00000000-0005-0000-0000-00008E000000}"/>
    <cellStyle name="Заголовок 3 2" xfId="146" xr:uid="{00000000-0005-0000-0000-00008F000000}"/>
    <cellStyle name="Заголовок 3 2 2" xfId="147" xr:uid="{00000000-0005-0000-0000-000090000000}"/>
    <cellStyle name="Заголовок 3 3" xfId="148" xr:uid="{00000000-0005-0000-0000-000091000000}"/>
    <cellStyle name="Заголовок 4 2" xfId="149" xr:uid="{00000000-0005-0000-0000-000092000000}"/>
    <cellStyle name="Заголовок 4 2 2" xfId="150" xr:uid="{00000000-0005-0000-0000-000093000000}"/>
    <cellStyle name="Заголовок 4 3" xfId="151" xr:uid="{00000000-0005-0000-0000-000094000000}"/>
    <cellStyle name="Итог 2" xfId="152" xr:uid="{00000000-0005-0000-0000-000095000000}"/>
    <cellStyle name="Итог 2 2" xfId="153" xr:uid="{00000000-0005-0000-0000-000096000000}"/>
    <cellStyle name="Итог 2 2 2" xfId="154" xr:uid="{00000000-0005-0000-0000-000097000000}"/>
    <cellStyle name="Итог 2 3" xfId="155" xr:uid="{00000000-0005-0000-0000-000098000000}"/>
    <cellStyle name="Итог 3" xfId="156" xr:uid="{00000000-0005-0000-0000-000099000000}"/>
    <cellStyle name="Итог 3 2" xfId="157" xr:uid="{00000000-0005-0000-0000-00009A000000}"/>
    <cellStyle name="Контрольная ячейка 2" xfId="158" xr:uid="{00000000-0005-0000-0000-00009B000000}"/>
    <cellStyle name="Контрольная ячейка 2 2" xfId="159" xr:uid="{00000000-0005-0000-0000-00009C000000}"/>
    <cellStyle name="Контрольная ячейка 3" xfId="160" xr:uid="{00000000-0005-0000-0000-00009D000000}"/>
    <cellStyle name="Название 2" xfId="161" xr:uid="{00000000-0005-0000-0000-00009E000000}"/>
    <cellStyle name="Название 2 2" xfId="162" xr:uid="{00000000-0005-0000-0000-00009F000000}"/>
    <cellStyle name="Название 3" xfId="163" xr:uid="{00000000-0005-0000-0000-0000A0000000}"/>
    <cellStyle name="Нейтральный 2" xfId="164" xr:uid="{00000000-0005-0000-0000-0000A1000000}"/>
    <cellStyle name="Нейтральный 2 2" xfId="165" xr:uid="{00000000-0005-0000-0000-0000A2000000}"/>
    <cellStyle name="Нейтральный 3" xfId="166" xr:uid="{00000000-0005-0000-0000-0000A3000000}"/>
    <cellStyle name="Обычный" xfId="0" builtinId="0"/>
    <cellStyle name="Обычный 10" xfId="167" xr:uid="{00000000-0005-0000-0000-0000A5000000}"/>
    <cellStyle name="Обычный 10 2" xfId="168" xr:uid="{00000000-0005-0000-0000-0000A6000000}"/>
    <cellStyle name="Обычный 10 2 2" xfId="169" xr:uid="{00000000-0005-0000-0000-0000A7000000}"/>
    <cellStyle name="Обычный 11" xfId="170" xr:uid="{00000000-0005-0000-0000-0000A8000000}"/>
    <cellStyle name="Обычный 12" xfId="274" xr:uid="{00000000-0005-0000-0000-0000A9000000}"/>
    <cellStyle name="Обычный 13" xfId="279" xr:uid="{00000000-0005-0000-0000-0000AA000000}"/>
    <cellStyle name="Обычный 14" xfId="281" xr:uid="{00000000-0005-0000-0000-0000AB000000}"/>
    <cellStyle name="Обычный 14 2" xfId="283" xr:uid="{00000000-0005-0000-0000-0000AC000000}"/>
    <cellStyle name="Обычный 15" xfId="282" xr:uid="{00000000-0005-0000-0000-0000AD000000}"/>
    <cellStyle name="Обычный 2" xfId="1" xr:uid="{00000000-0005-0000-0000-0000AE000000}"/>
    <cellStyle name="Обычный 2 2" xfId="171" xr:uid="{00000000-0005-0000-0000-0000AF000000}"/>
    <cellStyle name="Обычный 2 2 2" xfId="172" xr:uid="{00000000-0005-0000-0000-0000B0000000}"/>
    <cellStyle name="Обычный 2 2 3" xfId="173" xr:uid="{00000000-0005-0000-0000-0000B1000000}"/>
    <cellStyle name="Обычный 2 3" xfId="174" xr:uid="{00000000-0005-0000-0000-0000B2000000}"/>
    <cellStyle name="Обычный 2 3 2" xfId="175" xr:uid="{00000000-0005-0000-0000-0000B3000000}"/>
    <cellStyle name="Обычный 2 3 3" xfId="176" xr:uid="{00000000-0005-0000-0000-0000B4000000}"/>
    <cellStyle name="Обычный 2 4" xfId="177" xr:uid="{00000000-0005-0000-0000-0000B5000000}"/>
    <cellStyle name="Обычный 2 5" xfId="178" xr:uid="{00000000-0005-0000-0000-0000B6000000}"/>
    <cellStyle name="Обычный 2 6" xfId="179" xr:uid="{00000000-0005-0000-0000-0000B7000000}"/>
    <cellStyle name="Обычный 3" xfId="2" xr:uid="{00000000-0005-0000-0000-0000B8000000}"/>
    <cellStyle name="Обычный 3 2" xfId="181" xr:uid="{00000000-0005-0000-0000-0000B9000000}"/>
    <cellStyle name="Обычный 3 2 2" xfId="182" xr:uid="{00000000-0005-0000-0000-0000BA000000}"/>
    <cellStyle name="Обычный 3 2 2 2" xfId="183" xr:uid="{00000000-0005-0000-0000-0000BB000000}"/>
    <cellStyle name="Обычный 3 3" xfId="184" xr:uid="{00000000-0005-0000-0000-0000BC000000}"/>
    <cellStyle name="Обычный 3 3 2" xfId="185" xr:uid="{00000000-0005-0000-0000-0000BD000000}"/>
    <cellStyle name="Обычный 3 4" xfId="180" xr:uid="{00000000-0005-0000-0000-0000BE000000}"/>
    <cellStyle name="Обычный 4" xfId="186" xr:uid="{00000000-0005-0000-0000-0000BF000000}"/>
    <cellStyle name="Обычный 4 2" xfId="187" xr:uid="{00000000-0005-0000-0000-0000C0000000}"/>
    <cellStyle name="Обычный 5" xfId="188" xr:uid="{00000000-0005-0000-0000-0000C1000000}"/>
    <cellStyle name="Обычный 5 2" xfId="189" xr:uid="{00000000-0005-0000-0000-0000C2000000}"/>
    <cellStyle name="Обычный 5 2 2" xfId="190" xr:uid="{00000000-0005-0000-0000-0000C3000000}"/>
    <cellStyle name="Обычный 6" xfId="191" xr:uid="{00000000-0005-0000-0000-0000C4000000}"/>
    <cellStyle name="Обычный 6 2" xfId="192" xr:uid="{00000000-0005-0000-0000-0000C5000000}"/>
    <cellStyle name="Обычный 7" xfId="193" xr:uid="{00000000-0005-0000-0000-0000C6000000}"/>
    <cellStyle name="Обычный 8" xfId="194" xr:uid="{00000000-0005-0000-0000-0000C7000000}"/>
    <cellStyle name="Обычный 9" xfId="195" xr:uid="{00000000-0005-0000-0000-0000C8000000}"/>
    <cellStyle name="Плохой 2" xfId="196" xr:uid="{00000000-0005-0000-0000-0000C9000000}"/>
    <cellStyle name="Плохой 2 2" xfId="197" xr:uid="{00000000-0005-0000-0000-0000CA000000}"/>
    <cellStyle name="Плохой 3" xfId="198" xr:uid="{00000000-0005-0000-0000-0000CB000000}"/>
    <cellStyle name="Пояснение 2" xfId="199" xr:uid="{00000000-0005-0000-0000-0000CC000000}"/>
    <cellStyle name="Пояснение 2 2" xfId="200" xr:uid="{00000000-0005-0000-0000-0000CD000000}"/>
    <cellStyle name="Пояснение 3" xfId="201" xr:uid="{00000000-0005-0000-0000-0000CE000000}"/>
    <cellStyle name="Примечание 2" xfId="202" xr:uid="{00000000-0005-0000-0000-0000CF000000}"/>
    <cellStyle name="Примечание 2 2" xfId="203" xr:uid="{00000000-0005-0000-0000-0000D0000000}"/>
    <cellStyle name="Примечание 2 2 2" xfId="204" xr:uid="{00000000-0005-0000-0000-0000D1000000}"/>
    <cellStyle name="Примечание 2 3" xfId="205" xr:uid="{00000000-0005-0000-0000-0000D2000000}"/>
    <cellStyle name="Примечание 2 3 2" xfId="206" xr:uid="{00000000-0005-0000-0000-0000D3000000}"/>
    <cellStyle name="Примечание 2 4" xfId="207" xr:uid="{00000000-0005-0000-0000-0000D4000000}"/>
    <cellStyle name="Примечание 3" xfId="208" xr:uid="{00000000-0005-0000-0000-0000D5000000}"/>
    <cellStyle name="Примечание 3 2" xfId="209" xr:uid="{00000000-0005-0000-0000-0000D6000000}"/>
    <cellStyle name="Примечание 4" xfId="210" xr:uid="{00000000-0005-0000-0000-0000D7000000}"/>
    <cellStyle name="Примечание 4 2" xfId="211" xr:uid="{00000000-0005-0000-0000-0000D8000000}"/>
    <cellStyle name="Примечание 5" xfId="212" xr:uid="{00000000-0005-0000-0000-0000D9000000}"/>
    <cellStyle name="Процентный 2" xfId="213" xr:uid="{00000000-0005-0000-0000-0000DA000000}"/>
    <cellStyle name="Процентный 2 2" xfId="214" xr:uid="{00000000-0005-0000-0000-0000DB000000}"/>
    <cellStyle name="Процентный 2 3" xfId="215" xr:uid="{00000000-0005-0000-0000-0000DC000000}"/>
    <cellStyle name="Процентный 2 3 2" xfId="216" xr:uid="{00000000-0005-0000-0000-0000DD000000}"/>
    <cellStyle name="Процентный 2 4" xfId="217" xr:uid="{00000000-0005-0000-0000-0000DE000000}"/>
    <cellStyle name="Процентный 2 5" xfId="218" xr:uid="{00000000-0005-0000-0000-0000DF000000}"/>
    <cellStyle name="Процентный 2 6" xfId="219" xr:uid="{00000000-0005-0000-0000-0000E0000000}"/>
    <cellStyle name="Процентный 3" xfId="220" xr:uid="{00000000-0005-0000-0000-0000E1000000}"/>
    <cellStyle name="Процентный 3 2" xfId="221" xr:uid="{00000000-0005-0000-0000-0000E2000000}"/>
    <cellStyle name="Процентный 3 2 2" xfId="222" xr:uid="{00000000-0005-0000-0000-0000E3000000}"/>
    <cellStyle name="Процентный 4" xfId="223" xr:uid="{00000000-0005-0000-0000-0000E4000000}"/>
    <cellStyle name="Процентный 5" xfId="224" xr:uid="{00000000-0005-0000-0000-0000E5000000}"/>
    <cellStyle name="Процентный 6" xfId="225" xr:uid="{00000000-0005-0000-0000-0000E6000000}"/>
    <cellStyle name="Процентный 7" xfId="226" xr:uid="{00000000-0005-0000-0000-0000E7000000}"/>
    <cellStyle name="Процентный 8" xfId="227" xr:uid="{00000000-0005-0000-0000-0000E8000000}"/>
    <cellStyle name="Связанная ячейка 2" xfId="228" xr:uid="{00000000-0005-0000-0000-0000E9000000}"/>
    <cellStyle name="Связанная ячейка 2 2" xfId="229" xr:uid="{00000000-0005-0000-0000-0000EA000000}"/>
    <cellStyle name="Связанная ячейка 3" xfId="230" xr:uid="{00000000-0005-0000-0000-0000EB000000}"/>
    <cellStyle name="Стиль 1" xfId="231" xr:uid="{00000000-0005-0000-0000-0000EC000000}"/>
    <cellStyle name="Текст предупреждения 2" xfId="232" xr:uid="{00000000-0005-0000-0000-0000ED000000}"/>
    <cellStyle name="Текст предупреждения 2 2" xfId="233" xr:uid="{00000000-0005-0000-0000-0000EE000000}"/>
    <cellStyle name="Текст предупреждения 3" xfId="234" xr:uid="{00000000-0005-0000-0000-0000EF000000}"/>
    <cellStyle name="Тысячи [0]_Диалог Накладная" xfId="235" xr:uid="{00000000-0005-0000-0000-0000F0000000}"/>
    <cellStyle name="Тысячи_Sheet1" xfId="236" xr:uid="{00000000-0005-0000-0000-0000F1000000}"/>
    <cellStyle name="Финансовый [0] 2" xfId="238" xr:uid="{00000000-0005-0000-0000-0000F2000000}"/>
    <cellStyle name="Финансовый [0] 2 10" xfId="239" xr:uid="{00000000-0005-0000-0000-0000F3000000}"/>
    <cellStyle name="Финансовый [0] 2 11" xfId="240" xr:uid="{00000000-0005-0000-0000-0000F4000000}"/>
    <cellStyle name="Финансовый [0] 2 2" xfId="241" xr:uid="{00000000-0005-0000-0000-0000F5000000}"/>
    <cellStyle name="Финансовый [0] 2 3" xfId="242" xr:uid="{00000000-0005-0000-0000-0000F6000000}"/>
    <cellStyle name="Финансовый [0] 2 4" xfId="243" xr:uid="{00000000-0005-0000-0000-0000F7000000}"/>
    <cellStyle name="Финансовый [0] 2 5" xfId="244" xr:uid="{00000000-0005-0000-0000-0000F8000000}"/>
    <cellStyle name="Финансовый [0] 2 6" xfId="245" xr:uid="{00000000-0005-0000-0000-0000F9000000}"/>
    <cellStyle name="Финансовый [0] 2 7" xfId="246" xr:uid="{00000000-0005-0000-0000-0000FA000000}"/>
    <cellStyle name="Финансовый [0] 2 8" xfId="247" xr:uid="{00000000-0005-0000-0000-0000FB000000}"/>
    <cellStyle name="Финансовый [0] 2 9" xfId="248" xr:uid="{00000000-0005-0000-0000-0000FC000000}"/>
    <cellStyle name="Финансовый [0] 3" xfId="237" xr:uid="{00000000-0005-0000-0000-0000FD000000}"/>
    <cellStyle name="Финансовый 10" xfId="249" xr:uid="{00000000-0005-0000-0000-0000FE000000}"/>
    <cellStyle name="Финансовый 11" xfId="250" xr:uid="{00000000-0005-0000-0000-0000FF000000}"/>
    <cellStyle name="Финансовый 12" xfId="272" xr:uid="{00000000-0005-0000-0000-000000010000}"/>
    <cellStyle name="Финансовый 12 2" xfId="280" xr:uid="{00000000-0005-0000-0000-000001010000}"/>
    <cellStyle name="Финансовый 13" xfId="276" xr:uid="{00000000-0005-0000-0000-000002010000}"/>
    <cellStyle name="Финансовый 135" xfId="275" xr:uid="{00000000-0005-0000-0000-000003010000}"/>
    <cellStyle name="Финансовый 14" xfId="277" xr:uid="{00000000-0005-0000-0000-000004010000}"/>
    <cellStyle name="Финансовый 143" xfId="278" xr:uid="{00000000-0005-0000-0000-000005010000}"/>
    <cellStyle name="Финансовый 2" xfId="251" xr:uid="{00000000-0005-0000-0000-000006010000}"/>
    <cellStyle name="Финансовый 2 2" xfId="252" xr:uid="{00000000-0005-0000-0000-000007010000}"/>
    <cellStyle name="Финансовый 2 3" xfId="253" xr:uid="{00000000-0005-0000-0000-000008010000}"/>
    <cellStyle name="Финансовый 2 4" xfId="254" xr:uid="{00000000-0005-0000-0000-000009010000}"/>
    <cellStyle name="Финансовый 2 5" xfId="255" xr:uid="{00000000-0005-0000-0000-00000A010000}"/>
    <cellStyle name="Финансовый 3" xfId="256" xr:uid="{00000000-0005-0000-0000-00000B010000}"/>
    <cellStyle name="Финансовый 3 2" xfId="257" xr:uid="{00000000-0005-0000-0000-00000C010000}"/>
    <cellStyle name="Финансовый 3 2 2" xfId="258" xr:uid="{00000000-0005-0000-0000-00000D010000}"/>
    <cellStyle name="Финансовый 3 2 2 2" xfId="259" xr:uid="{00000000-0005-0000-0000-00000E010000}"/>
    <cellStyle name="Финансовый 3 3" xfId="260" xr:uid="{00000000-0005-0000-0000-00000F010000}"/>
    <cellStyle name="Финансовый 3 3 2" xfId="261" xr:uid="{00000000-0005-0000-0000-000010010000}"/>
    <cellStyle name="Финансовый 4" xfId="262" xr:uid="{00000000-0005-0000-0000-000011010000}"/>
    <cellStyle name="Финансовый 4 2" xfId="263" xr:uid="{00000000-0005-0000-0000-000012010000}"/>
    <cellStyle name="Финансовый 406" xfId="273" xr:uid="{00000000-0005-0000-0000-000013010000}"/>
    <cellStyle name="Финансовый 5" xfId="264" xr:uid="{00000000-0005-0000-0000-000014010000}"/>
    <cellStyle name="Финансовый 6" xfId="265" xr:uid="{00000000-0005-0000-0000-000015010000}"/>
    <cellStyle name="Финансовый 7" xfId="266" xr:uid="{00000000-0005-0000-0000-000016010000}"/>
    <cellStyle name="Финансовый 8" xfId="267" xr:uid="{00000000-0005-0000-0000-000017010000}"/>
    <cellStyle name="Финансовый 9" xfId="268" xr:uid="{00000000-0005-0000-0000-000018010000}"/>
    <cellStyle name="Хороший 2" xfId="269" xr:uid="{00000000-0005-0000-0000-000019010000}"/>
    <cellStyle name="Хороший 2 2" xfId="270" xr:uid="{00000000-0005-0000-0000-00001A010000}"/>
    <cellStyle name="Хороший 3" xfId="271" xr:uid="{00000000-0005-0000-0000-00001B010000}"/>
  </cellStyles>
  <dxfs count="0"/>
  <tableStyles count="0" defaultTableStyle="TableStyleMedium2" defaultPivotStyle="PivotStyleLight16"/>
  <colors>
    <mruColors>
      <color rgb="FFFFE4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nzhileva/Desktop/2020/2021/&#1043;&#1088;&#1072;&#1078;&#1076;&#1072;&#1085;&#1089;&#1082;&#1080;&#1081;%20&#1073;&#1102;&#1076;&#1078;&#1077;&#1090;/&#1085;&#1072;%201.07.21/Users/ASYZDY~1/AppData/Local/Temp/&#1074;%20&#1082;&#1085;&#1080;&#1078;&#1082;&#1091;%20IFS%20&#1085;&#1072;%201%20&#1085;&#1086;&#1103;&#1073;&#1088;&#1103;%202019&#107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SYZDY~1/AppData/Local/Temp/&#1074;%20&#1082;&#1085;&#1080;&#1078;&#1082;&#1091;%20IFS%20&#1085;&#1072;%201%20&#1085;&#1086;&#1103;&#1073;&#1088;&#1103;%202019&#107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inzhileva/Desktop/2020/2021/&#1043;&#1088;&#1072;&#1078;&#1076;&#1072;&#1085;&#1089;&#1082;&#1080;&#1081;%20&#1073;&#1102;&#1076;&#1078;&#1077;&#1090;/&#1085;&#1072;%201.07.21/Windows.old/Users/asyzdykova/Documents/4%20&#1057;&#1043;&#1060;/1%20&#1052;&#1042;&#1060;/GFS/&#1079;&#1072;%202016%20&#1075;&#1086;&#1076;/&#1092;&#1086;&#1088;&#1084;&#1099;%20&#1086;&#1090;&#1087;&#1088;&#1072;&#1074;&#1083;&#1077;&#1085;&#1085;&#1099;&#1077;/916GYQ14_201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Windows.old/Users/asyzdykova/Documents/4%20&#1057;&#1043;&#1060;/1%20&#1052;&#1042;&#1060;/GFS/&#1079;&#1072;%202016%20&#1075;&#1086;&#1076;/&#1092;&#1086;&#1088;&#1084;&#1099;%20&#1086;&#1090;&#1087;&#1088;&#1072;&#1074;&#1083;&#1077;&#1085;&#1085;&#1099;&#1077;/916GYQ14_20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1050;&#1086;&#1087;&#1080;&#1103;%20916GFHFG.xlsx" TargetMode="External"/></Relationships>
</file>

<file path=xl/externalLinks/_rels/externalLink6.xml.rels><?xml version="1.0" encoding="UTF-8" standalone="yes"?>
<Relationships xmlns="http://schemas.openxmlformats.org/package/2006/relationships"><Relationship Id="rId2" Type="http://schemas.microsoft.com/office/2019/04/relationships/externalLinkLongPath" Target="file:///\\ca-dos-628-5\Users\s.inzhileva\Desktop\2020\2021\&#1043;&#1088;&#1072;&#1078;&#1076;&#1072;&#1085;&#1089;&#1082;&#1080;&#1081;%20&#1073;&#1102;&#1076;&#1078;&#1077;&#1090;\&#1085;&#1072;%201.07.21\DRAFTS\GO\IR\Tools\HF%20tools\GFS%20classification%20assistant\DMSDR1S-#3379462-v4-High Frequency Classification Assistant_ August 30_ 2007.XLS?EB32850E" TargetMode="External"/><Relationship Id="rId1" Type="http://schemas.openxmlformats.org/officeDocument/2006/relationships/externalLinkPath" Target="file:///\\EB32850E\DMSDR1S-%233379462-v4-High%20Frequency%20Classification%20Assistant_%20August%2030_%2020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RAFTS/GO/IR/Tools/HF%20tools/GFS%20classification%20assistant/DMSDR1S-%233379462-v4-High%20Frequency%20Classification%20Assistant_%20August%2030_%20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s.inzhileva/Desktop/2020/2021/&#1043;&#1088;&#1072;&#1078;&#1076;&#1072;&#1085;&#1089;&#1082;&#1080;&#1081;%20&#1073;&#1102;&#1076;&#1078;&#1077;&#1090;/&#1085;&#1072;%201.07.21/Users/SKAZYB~1/AppData/Local/Temp/&#1057;&#1043;&#1060;%202013%20&#1075;&#1086;&#1076;%20%20&#1085;&#1072;&#1095;&#1080;&#1089;&#1083;%20&#1043;&#1060;&#1057;&#1057;.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SKAZYB~1/AppData/Local/Temp/&#1057;&#1043;&#1060;%202013%20&#1075;&#1086;&#1076;%20%20&#1085;&#1072;&#1095;&#1080;&#1089;&#1083;%20&#1043;&#1060;&#1057;&#1057;.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s.inzhileva/Desktop/2020/2021/&#1043;&#1088;&#1072;&#1078;&#1076;&#1072;&#1085;&#1089;&#1082;&#1080;&#1081;%20&#1073;&#1102;&#1076;&#1078;&#1077;&#1090;/&#1085;&#1072;%201.07.21/Users/MRAHME~1/AppData/Local/Temp/IFS%201.07.15.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MRAHME~1/AppData/Local/Temp/IFS%201.07.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StIII"/>
      <sheetName val="StIV"/>
      <sheetName val="T1"/>
      <sheetName val="T2"/>
      <sheetName val="T3"/>
      <sheetName val="T4"/>
      <sheetName val="T5"/>
      <sheetName val="T6"/>
      <sheetName val="Т6А"/>
      <sheetName val="Т6В"/>
      <sheetName val="T7"/>
      <sheetName val="T8A"/>
      <sheetName val="T8B"/>
      <sheetName val="T9"/>
      <sheetName val="РБ"/>
      <sheetName val="НФ"/>
      <sheetName val="ГФСС"/>
      <sheetName val="CG"/>
      <sheetName val="SG"/>
      <sheetName val="К1"/>
      <sheetName val="МБ"/>
      <sheetName val="К2"/>
      <sheetName val="GG"/>
      <sheetName val="GL"/>
      <sheetName val="NFPS"/>
      <sheetName val="CN"/>
      <sheetName val="IFS"/>
      <sheetName val="ЕЭК1"/>
      <sheetName val="ЕЭК2"/>
      <sheetName val="САЙТ МФ"/>
      <sheetName val="КНИГА"/>
      <sheetName val="РБ-отчет"/>
      <sheetName val="МБ-отчет (2)"/>
      <sheetName val="НФ-отчет"/>
      <sheetName val="9 мес. 2019 ГФСС"/>
      <sheetName val="COD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14">
          <cell r="B14" t="str">
            <v>Оплата труда работников</v>
          </cell>
        </row>
      </sheetData>
      <sheetData sheetId="32" refreshError="1"/>
      <sheetData sheetId="33" refreshError="1"/>
      <sheetData sheetId="34" refreshError="1"/>
      <sheetData sheetId="35" refreshError="1"/>
      <sheetData sheetId="36">
        <row r="3">
          <cell r="A3" t="str">
            <v>1:  REVENUE [11 + 12 + 13 + 14]</v>
          </cell>
          <cell r="D3">
            <v>1</v>
          </cell>
          <cell r="J3" t="str">
            <v>1: ДОХОДЫ</v>
          </cell>
        </row>
        <row r="4">
          <cell r="A4" t="str">
            <v>11:  Налоги</v>
          </cell>
          <cell r="D4">
            <v>11</v>
          </cell>
          <cell r="J4" t="str">
            <v>11: Налоги</v>
          </cell>
        </row>
        <row r="5">
          <cell r="A5" t="str">
            <v>111:  Налоги на доходы, прибыль и прирост капитала</v>
          </cell>
          <cell r="D5">
            <v>111</v>
          </cell>
          <cell r="J5" t="str">
            <v>111: Налоги на доходы, прибыль и прирост капитала</v>
          </cell>
        </row>
        <row r="6">
          <cell r="A6" t="str">
            <v>1111:  Уплачиваемые физическими лицами</v>
          </cell>
          <cell r="D6">
            <v>1111</v>
          </cell>
          <cell r="J6" t="str">
            <v>1111: Уплачиваемые физическими лицами</v>
          </cell>
        </row>
        <row r="7">
          <cell r="A7" t="str">
            <v>1112:  Уплачиваемые корпорациями и другими предприятиями</v>
          </cell>
          <cell r="D7">
            <v>1112</v>
          </cell>
          <cell r="J7" t="str">
            <v>1112: Уплачиваемые корпорациями и другими предприятиями</v>
          </cell>
        </row>
        <row r="8">
          <cell r="A8" t="str">
            <v>1113:  Прочие налоги на доходы, прибыль и прирост капитала</v>
          </cell>
          <cell r="D8">
            <v>1113</v>
          </cell>
          <cell r="J8" t="str">
            <v>1113: Прочие налоги на доходы, прибыль и прирост капитала</v>
          </cell>
        </row>
        <row r="9">
          <cell r="A9" t="str">
            <v>112:  Налоги на фонд заработной платы и рабочую силу</v>
          </cell>
          <cell r="D9">
            <v>112</v>
          </cell>
          <cell r="J9" t="str">
            <v>112: Налоги на фонд заработной платы и рабочую силу</v>
          </cell>
        </row>
        <row r="10">
          <cell r="A10" t="str">
            <v>113:  Налоги на собственность</v>
          </cell>
          <cell r="D10">
            <v>113</v>
          </cell>
          <cell r="J10" t="str">
            <v>113: Налоги на собственность</v>
          </cell>
        </row>
        <row r="11">
          <cell r="A11" t="str">
            <v>1131:  Периодические налоги на недвижимое имущество</v>
          </cell>
          <cell r="D11">
            <v>1131</v>
          </cell>
          <cell r="J11" t="str">
            <v>1131: Периодические налоги на недвижимое имущество</v>
          </cell>
        </row>
        <row r="12">
          <cell r="A12" t="str">
            <v>1132:  Периодические налоги на чистую стоимость имущества</v>
          </cell>
          <cell r="D12">
            <v>1132</v>
          </cell>
          <cell r="J12" t="str">
            <v>1132: Периодические налоги на чистую стоимость имущества</v>
          </cell>
        </row>
        <row r="13">
          <cell r="A13" t="str">
            <v>1133:  Налоги на наследуемое имущество, наследство и дарение</v>
          </cell>
          <cell r="D13">
            <v>1133</v>
          </cell>
          <cell r="J13" t="str">
            <v>1133: Налоги на наследуемое имущество, наследство и дарение</v>
          </cell>
        </row>
        <row r="14">
          <cell r="A14" t="str">
            <v>1135:  Налоги с капитала</v>
          </cell>
          <cell r="D14">
            <v>1135</v>
          </cell>
          <cell r="J14" t="str">
            <v>1135: Налоги с капитала</v>
          </cell>
        </row>
        <row r="15">
          <cell r="A15" t="str">
            <v>1136:  Другие периодические налоги на собственность</v>
          </cell>
          <cell r="D15">
            <v>1136</v>
          </cell>
          <cell r="J15" t="str">
            <v>1136: Другие периодические налоги на собственность</v>
          </cell>
        </row>
        <row r="16">
          <cell r="A16" t="str">
            <v>114:  Налоги на товары и услуги</v>
          </cell>
          <cell r="D16">
            <v>114</v>
          </cell>
          <cell r="J16" t="str">
            <v>114: Налоги на товары и услуги</v>
          </cell>
        </row>
        <row r="17">
          <cell r="A17" t="str">
            <v>1141:  Общие налоги на товары и услуги</v>
          </cell>
          <cell r="D17">
            <v>1141</v>
          </cell>
          <cell r="J17" t="str">
            <v>1141: Общие налоги на товары и услуги</v>
          </cell>
        </row>
        <row r="18">
          <cell r="A18" t="str">
            <v>11411:  Налоги на добавленную стоимость</v>
          </cell>
          <cell r="D18">
            <v>11411</v>
          </cell>
          <cell r="J18" t="str">
            <v>11411: Налоги на добавленную стоимость</v>
          </cell>
        </row>
        <row r="19">
          <cell r="A19" t="str">
            <v>11412:  Налоги с продаж</v>
          </cell>
          <cell r="D19">
            <v>11412</v>
          </cell>
          <cell r="J19" t="str">
            <v>11412: Налоги с продаж</v>
          </cell>
        </row>
        <row r="20">
          <cell r="A20" t="str">
            <v>11413:  Налоги с оборота и другие общие налоги на товары и услуги</v>
          </cell>
          <cell r="D20">
            <v>11413</v>
          </cell>
          <cell r="J20" t="str">
            <v>11413: Налоги с оборота и другие общие налоги на товары и услуги</v>
          </cell>
        </row>
        <row r="21">
          <cell r="A21" t="str">
            <v>11414:  Налоги на финансовые операции и операции с капиталом</v>
          </cell>
          <cell r="D21">
            <v>11414</v>
          </cell>
          <cell r="J21" t="str">
            <v>11414: Налоги на финансовые операции и операции с капиталом</v>
          </cell>
        </row>
        <row r="22">
          <cell r="A22" t="str">
            <v>1142:  Акцизные сборы</v>
          </cell>
          <cell r="D22">
            <v>1142</v>
          </cell>
          <cell r="J22" t="str">
            <v>1142: Акцизные сборы</v>
          </cell>
        </row>
        <row r="23">
          <cell r="A23" t="str">
            <v>1143:  Прибыль фискальных монополий</v>
          </cell>
          <cell r="D23">
            <v>1143</v>
          </cell>
          <cell r="J23" t="str">
            <v>1143: Прибыль фискальных монополий</v>
          </cell>
        </row>
        <row r="24">
          <cell r="A24" t="str">
            <v>1144:  Налоги на специфические услуги</v>
          </cell>
          <cell r="D24">
            <v>1144</v>
          </cell>
          <cell r="J24" t="str">
            <v>1144: Налоги на специфические услуги</v>
          </cell>
        </row>
        <row r="25">
          <cell r="A25" t="str">
            <v>1145:  Налоги на использование товаров и на разрешение на их использование или на осуществление деятельности</v>
          </cell>
          <cell r="D25">
            <v>1145</v>
          </cell>
          <cell r="J25" t="str">
            <v>1145: Налоги на использование товаров и на разрешение на их использование или на осуществление деятельности</v>
          </cell>
        </row>
        <row r="26">
          <cell r="A26" t="str">
            <v>11451:  Налоги на автотранспортные средства</v>
          </cell>
          <cell r="D26">
            <v>11451</v>
          </cell>
          <cell r="J26" t="str">
            <v>11451: Налоги на автотранспортные средства</v>
          </cell>
        </row>
        <row r="27">
          <cell r="A27" t="str">
            <v>11452:  Прочие налоги на использование товаров и на разрешение на их использование или на осуществление деятельности</v>
          </cell>
          <cell r="D27">
            <v>11452</v>
          </cell>
          <cell r="J27" t="str">
            <v>11452: Прочие налоги на использование товаров и на разрешение на их использование или на осуществление деятельности</v>
          </cell>
        </row>
        <row r="28">
          <cell r="A28" t="str">
            <v>1146:  Другие налоги на товары и услуги</v>
          </cell>
          <cell r="D28">
            <v>1146</v>
          </cell>
          <cell r="J28" t="str">
            <v>1146: Другие налоги на товары и услуги</v>
          </cell>
        </row>
        <row r="29">
          <cell r="A29" t="str">
            <v>115:  Налоги на международную торговлю и операции</v>
          </cell>
          <cell r="D29">
            <v>115</v>
          </cell>
          <cell r="J29" t="str">
            <v>115: Налоги на международную торговлю и операции</v>
          </cell>
        </row>
        <row r="30">
          <cell r="A30" t="str">
            <v>1151:  Таможенные и другие импортные пошлины</v>
          </cell>
          <cell r="D30">
            <v>1151</v>
          </cell>
          <cell r="J30" t="str">
            <v>1151: Таможенные и другие импортные пошлины</v>
          </cell>
        </row>
        <row r="31">
          <cell r="A31" t="str">
            <v>1152:  Налоги на экспорт</v>
          </cell>
          <cell r="D31">
            <v>1152</v>
          </cell>
          <cell r="J31" t="str">
            <v>1152: Налоги на экспорт</v>
          </cell>
        </row>
        <row r="32">
          <cell r="A32" t="str">
            <v>1153:  Прибыль экспортных или импортных монополий</v>
          </cell>
          <cell r="D32">
            <v>1153</v>
          </cell>
          <cell r="J32" t="str">
            <v>1153: Прибыль экспортных или импортных монополий</v>
          </cell>
        </row>
        <row r="33">
          <cell r="A33" t="str">
            <v>1154:  Налог на курсовую прибыль</v>
          </cell>
          <cell r="D33">
            <v>1154</v>
          </cell>
          <cell r="J33" t="str">
            <v>1154: Налог на курсовую прибыль</v>
          </cell>
        </row>
        <row r="34">
          <cell r="A34" t="str">
            <v>1155:  Налоги на операции с иностранной валютой</v>
          </cell>
          <cell r="D34">
            <v>1155</v>
          </cell>
          <cell r="J34" t="str">
            <v>1155: Налоги на операции с иностранной валютой</v>
          </cell>
        </row>
        <row r="35">
          <cell r="A35" t="str">
            <v>1156:  Другие налоги на международную торговлю и операции</v>
          </cell>
          <cell r="D35">
            <v>1156</v>
          </cell>
          <cell r="J35" t="str">
            <v>1156: Другие налоги на международную торговлю и операции</v>
          </cell>
        </row>
        <row r="36">
          <cell r="A36" t="str">
            <v>116:  Другие налоги</v>
          </cell>
          <cell r="D36">
            <v>116</v>
          </cell>
          <cell r="J36" t="str">
            <v>116: Другие налоги</v>
          </cell>
        </row>
        <row r="37">
          <cell r="A37" t="str">
            <v>12:  Взносы/отчисления на социальные нужды</v>
          </cell>
          <cell r="D37">
            <v>12</v>
          </cell>
          <cell r="J37" t="str">
            <v>12: Взносы/отчисления на социальные нужды</v>
          </cell>
        </row>
        <row r="38">
          <cell r="A38" t="str">
            <v>121:  Взносы/отчисления на социальное обеспечение</v>
          </cell>
          <cell r="D38">
            <v>121</v>
          </cell>
          <cell r="J38" t="str">
            <v>121: Взносы/отчисления на социальное обеспечение</v>
          </cell>
        </row>
        <row r="39">
          <cell r="A39" t="str">
            <v>1211:  Взносы работников</v>
          </cell>
          <cell r="D39">
            <v>1211</v>
          </cell>
          <cell r="J39" t="str">
            <v>1211: Взносы работников</v>
          </cell>
        </row>
        <row r="40">
          <cell r="A40" t="str">
            <v>1212:  Отчисления работодателей</v>
          </cell>
          <cell r="D40">
            <v>1212</v>
          </cell>
          <cell r="J40" t="str">
            <v>1212: Отчисления работодателей</v>
          </cell>
        </row>
        <row r="41">
          <cell r="A41" t="str">
            <v>1213:  Взносы лиц, работающих не по найму, или незанятых</v>
          </cell>
          <cell r="D41">
            <v>1213</v>
          </cell>
          <cell r="J41" t="str">
            <v>1213: Взносы лиц, работающих не по найму, или незанятых</v>
          </cell>
        </row>
        <row r="42">
          <cell r="A42" t="str">
            <v>1214:  Не распределяемые по категориям взносы/отчисления</v>
          </cell>
          <cell r="D42">
            <v>1214</v>
          </cell>
          <cell r="J42" t="str">
            <v>1214: Не распределяемые по категориям взносы/отчисления</v>
          </cell>
        </row>
        <row r="43">
          <cell r="A43" t="str">
            <v>122:  Другие взносы/отчисления на социальные нужды</v>
          </cell>
          <cell r="D43">
            <v>122</v>
          </cell>
          <cell r="J43" t="str">
            <v>122: Другие взносы/отчисления на социальные нужды</v>
          </cell>
        </row>
        <row r="44">
          <cell r="A44" t="str">
            <v>1221:  Взносы работников</v>
          </cell>
          <cell r="D44">
            <v>1221</v>
          </cell>
          <cell r="J44" t="str">
            <v>1221: Взносы работников</v>
          </cell>
        </row>
        <row r="45">
          <cell r="A45" t="str">
            <v>1222:  Отчисления работодателей</v>
          </cell>
          <cell r="D45">
            <v>1222</v>
          </cell>
          <cell r="J45" t="str">
            <v>1222: Отчисления работодателей</v>
          </cell>
        </row>
        <row r="46">
          <cell r="A46" t="str">
            <v>1223:  Условно исчисленные взносы/отчисления</v>
          </cell>
          <cell r="D46">
            <v>1223</v>
          </cell>
          <cell r="J46" t="str">
            <v>1223: Условно исчисленные взносы/отчисления</v>
          </cell>
        </row>
        <row r="47">
          <cell r="A47" t="str">
            <v>13:  Гранты</v>
          </cell>
          <cell r="D47">
            <v>13</v>
          </cell>
          <cell r="J47" t="str">
            <v>13: Гранты</v>
          </cell>
        </row>
        <row r="48">
          <cell r="A48" t="str">
            <v>131:  От правительств иностранных государств</v>
          </cell>
          <cell r="D48">
            <v>131</v>
          </cell>
          <cell r="J48" t="str">
            <v>131: От правительств иностранных государств</v>
          </cell>
        </row>
        <row r="49">
          <cell r="A49" t="str">
            <v>1311:  От правительств иностранных государств: Текущие</v>
          </cell>
          <cell r="D49">
            <v>1311</v>
          </cell>
          <cell r="J49" t="str">
            <v>1311: От правительств иностранных государств: Текущие</v>
          </cell>
        </row>
        <row r="50">
          <cell r="A50" t="str">
            <v>1312:  От правительств иностранных государств: Капитальные</v>
          </cell>
          <cell r="D50">
            <v>1312</v>
          </cell>
          <cell r="J50" t="str">
            <v>1312: От правительств иностранных государств: Капитальные</v>
          </cell>
        </row>
        <row r="51">
          <cell r="A51" t="str">
            <v>132:  От международных организаций</v>
          </cell>
          <cell r="D51">
            <v>132</v>
          </cell>
          <cell r="J51" t="str">
            <v>132: От международных организаций</v>
          </cell>
        </row>
        <row r="52">
          <cell r="A52" t="str">
            <v>1321:  От международных организаций: Текущие</v>
          </cell>
          <cell r="D52">
            <v>1321</v>
          </cell>
          <cell r="J52" t="str">
            <v>1321: От международных организаций: Текущие</v>
          </cell>
        </row>
        <row r="53">
          <cell r="A53" t="str">
            <v>1322:  От международных организаций: Капитальные</v>
          </cell>
          <cell r="D53">
            <v>1322</v>
          </cell>
          <cell r="J53" t="str">
            <v>1322: От международных организаций: Капитальные</v>
          </cell>
        </row>
        <row r="54">
          <cell r="A54" t="str">
            <v>133:  От других единиц сектора государственного управления</v>
          </cell>
          <cell r="D54">
            <v>133</v>
          </cell>
          <cell r="J54" t="str">
            <v>133: От других единиц сектора государственного управления</v>
          </cell>
        </row>
        <row r="55">
          <cell r="A55" t="str">
            <v>1331:  От других единиц сектора государственного управления: Текущие</v>
          </cell>
          <cell r="D55">
            <v>1331</v>
          </cell>
          <cell r="J55" t="str">
            <v>1331: От других единиц сектора государственного управления: Текущие</v>
          </cell>
        </row>
        <row r="56">
          <cell r="A56" t="str">
            <v>1332:  От других единиц сектора государственного управления: Капитальные</v>
          </cell>
          <cell r="D56">
            <v>1332</v>
          </cell>
          <cell r="J56" t="str">
            <v>1332: От других единиц сектора государственного управления: Капитальные</v>
          </cell>
        </row>
        <row r="57">
          <cell r="A57" t="str">
            <v>14:  Другие доходы</v>
          </cell>
          <cell r="D57">
            <v>14</v>
          </cell>
          <cell r="J57" t="str">
            <v>14: Другие доходы</v>
          </cell>
        </row>
        <row r="58">
          <cell r="A58" t="str">
            <v>141:  Доходы от собственности</v>
          </cell>
          <cell r="D58">
            <v>141</v>
          </cell>
          <cell r="J58" t="str">
            <v>141: Доходы от собственности</v>
          </cell>
        </row>
        <row r="59">
          <cell r="A59" t="str">
            <v>1411:  Проценты</v>
          </cell>
          <cell r="D59">
            <v>1411</v>
          </cell>
          <cell r="J59" t="str">
            <v>1411: Проценты</v>
          </cell>
        </row>
        <row r="60">
          <cell r="A60" t="str">
            <v>14111:  Проценты: От нерезидентов</v>
          </cell>
          <cell r="D60">
            <v>14111</v>
          </cell>
          <cell r="J60" t="str">
            <v>14111: Проценты: От нерезидентов</v>
          </cell>
        </row>
        <row r="61">
          <cell r="A61" t="str">
            <v>14112:  Проценты: От резидентов, кроме сектора государственного управления</v>
          </cell>
          <cell r="D61">
            <v>14112</v>
          </cell>
          <cell r="J61" t="str">
            <v>14112: Проценты: От резидентов, кроме сектора государственного управления</v>
          </cell>
        </row>
        <row r="62">
          <cell r="A62" t="str">
            <v>14113:  Проценты: От других единиц сектора государственного управления</v>
          </cell>
          <cell r="D62">
            <v>14113</v>
          </cell>
          <cell r="J62" t="str">
            <v>14113: Проценты: От других единиц сектора государственного управления</v>
          </cell>
        </row>
        <row r="63">
          <cell r="A63" t="str">
            <v>1412:  Дивиденды</v>
          </cell>
          <cell r="D63">
            <v>1412</v>
          </cell>
          <cell r="J63" t="str">
            <v>1412: Дивиденды</v>
          </cell>
        </row>
        <row r="64">
          <cell r="A64" t="str">
            <v>1413:  Отчисления из доходов квазикорпораций</v>
          </cell>
          <cell r="D64">
            <v>1413</v>
          </cell>
          <cell r="J64" t="str">
            <v>1413: Отчисления из доходов квазикорпораций</v>
          </cell>
        </row>
        <row r="65">
          <cell r="A65" t="str">
            <v>1414:  Доходы от собственности, связанные с выплатами инвестиционного дохода</v>
          </cell>
          <cell r="D65">
            <v>1414</v>
          </cell>
          <cell r="J65" t="str">
            <v>1414: Доходы от собственности, связанные с выплатами инвестиционного дохода</v>
          </cell>
        </row>
        <row r="66">
          <cell r="A66" t="str">
            <v>1415:  Рента</v>
          </cell>
          <cell r="D66">
            <v>1415</v>
          </cell>
          <cell r="J66" t="str">
            <v>1415: Рента</v>
          </cell>
        </row>
        <row r="67">
          <cell r="A67" t="str">
            <v>1416:  Реинвестированная прибыль от прямых иностранных инвестиций</v>
          </cell>
          <cell r="D67">
            <v>1416</v>
          </cell>
          <cell r="J67" t="str">
            <v>1416: Реинвестированная прибыль от прямых иностранных инвестиций</v>
          </cell>
        </row>
        <row r="68">
          <cell r="A68" t="str">
            <v>142:  Продажа товаров и услуг</v>
          </cell>
          <cell r="D68">
            <v>142</v>
          </cell>
          <cell r="J68" t="str">
            <v>142: Продажа товаров и услуг</v>
          </cell>
        </row>
        <row r="69">
          <cell r="A69" t="str">
            <v>1421:  Продажи, осуществляемые рыночными заведениями</v>
          </cell>
          <cell r="D69">
            <v>1421</v>
          </cell>
          <cell r="J69" t="str">
            <v>1421: Продажи, осуществляемые рыночными заведениями</v>
          </cell>
        </row>
        <row r="70">
          <cell r="A70" t="str">
            <v>1422:  Aдминистративные сборы</v>
          </cell>
          <cell r="D70">
            <v>1422</v>
          </cell>
          <cell r="J70" t="str">
            <v>1422: Aдминистративные сборы</v>
          </cell>
        </row>
        <row r="71">
          <cell r="A71" t="str">
            <v>1423:  Рыночные продажи, осуществляемые нерыночными заведениями</v>
          </cell>
          <cell r="D71">
            <v>1423</v>
          </cell>
          <cell r="J71" t="str">
            <v>1423: Рыночные продажи, осуществляемые нерыночными заведениями</v>
          </cell>
        </row>
        <row r="72">
          <cell r="A72" t="str">
            <v>1424:  Условно исчисленные продажи товаров и услуг</v>
          </cell>
          <cell r="D72">
            <v>1424</v>
          </cell>
          <cell r="J72" t="str">
            <v>1424: Условно исчисленные продажи товаров и услуг</v>
          </cell>
        </row>
        <row r="73">
          <cell r="A73" t="str">
            <v>143:  Штрафы, пени и неустойки</v>
          </cell>
          <cell r="D73">
            <v>143</v>
          </cell>
          <cell r="J73" t="str">
            <v>143: Штрафы, пени и неустойки</v>
          </cell>
        </row>
        <row r="74">
          <cell r="A74" t="str">
            <v>144:  Tрансферты, не отнесенные к другим категориям</v>
          </cell>
          <cell r="D74">
            <v>144</v>
          </cell>
          <cell r="J74" t="str">
            <v>144: Tрансферты, не отнесенные к другим категориям</v>
          </cell>
        </row>
        <row r="75">
          <cell r="A75" t="str">
            <v>1441:  Tрансферты, не отнесенные к другим категориям: Текущие</v>
          </cell>
          <cell r="D75">
            <v>1441</v>
          </cell>
          <cell r="J75" t="str">
            <v>1441: Tрансферты, не отнесенные к другим категориям: Текущие</v>
          </cell>
        </row>
        <row r="76">
          <cell r="A76" t="str">
            <v>1442:  Tрансферты, не отнесенные к другим категориям: Капитальные</v>
          </cell>
          <cell r="D76">
            <v>1442</v>
          </cell>
          <cell r="J76" t="str">
            <v>1442: Tрансферты, не отнесенные к другим категориям: Капитальные</v>
          </cell>
        </row>
        <row r="77">
          <cell r="A77" t="str">
            <v>145:  Премии, сборы и требования, относящиеся к страхованию, кроме страхования жизни, и программам стандартных гарантий</v>
          </cell>
          <cell r="D77">
            <v>145</v>
          </cell>
          <cell r="J77" t="str">
            <v>145: Премии, сборы и требования, относящиеся к страхованию, кроме страхования жизни, и программам стандартных гарантий</v>
          </cell>
        </row>
        <row r="78">
          <cell r="D78">
            <v>1451</v>
          </cell>
          <cell r="J78" t="str">
            <v>1451: Премии, сборы и текущие требования</v>
          </cell>
        </row>
        <row r="79">
          <cell r="D79">
            <v>1452</v>
          </cell>
          <cell r="J79" t="str">
            <v>1452: Капитальные требования</v>
          </cell>
        </row>
        <row r="80">
          <cell r="A80" t="str">
            <v>2:  РАСХОДЫ</v>
          </cell>
          <cell r="D80">
            <v>2</v>
          </cell>
          <cell r="J80" t="str">
            <v>2: РАСХОДЫ</v>
          </cell>
        </row>
        <row r="81">
          <cell r="A81" t="str">
            <v>21:  Оплата труда работников</v>
          </cell>
          <cell r="D81">
            <v>21</v>
          </cell>
          <cell r="J81" t="str">
            <v>21: Оплата труда работников</v>
          </cell>
        </row>
        <row r="82">
          <cell r="A82" t="str">
            <v>211:  Заработная плата</v>
          </cell>
          <cell r="D82">
            <v>211</v>
          </cell>
          <cell r="J82" t="str">
            <v>211: Заработная плата</v>
          </cell>
        </row>
        <row r="83">
          <cell r="A83" t="str">
            <v>212:  Отчисления работодателей на социальные нужды</v>
          </cell>
          <cell r="D83">
            <v>212</v>
          </cell>
          <cell r="J83" t="str">
            <v>212: Отчисления работодателей на социальные нужды</v>
          </cell>
        </row>
        <row r="84">
          <cell r="A84" t="str">
            <v>2121:  Реально производимые отчисления работодателей на социальные нужды</v>
          </cell>
          <cell r="D84">
            <v>2121</v>
          </cell>
          <cell r="J84" t="str">
            <v>2121: Реально производимые отчисления работодателей на социальные нужды</v>
          </cell>
        </row>
        <row r="85">
          <cell r="A85" t="str">
            <v>2122:  Условно рассчитываемые отчисления работодателей на социальные нужды</v>
          </cell>
          <cell r="D85">
            <v>2122</v>
          </cell>
          <cell r="J85" t="str">
            <v>2122: Условно рассчитываемые отчисления работодателей на социальные нужды</v>
          </cell>
        </row>
        <row r="86">
          <cell r="A86" t="str">
            <v>22:  Использование товаров и услуг</v>
          </cell>
          <cell r="D86">
            <v>22</v>
          </cell>
          <cell r="J86" t="str">
            <v>22: Использование товаров и услуг</v>
          </cell>
        </row>
        <row r="87">
          <cell r="A87" t="str">
            <v>23:  Потребление основного капитала</v>
          </cell>
          <cell r="D87">
            <v>23</v>
          </cell>
          <cell r="J87" t="str">
            <v>23: Потребление основного капитала</v>
          </cell>
        </row>
        <row r="88">
          <cell r="A88" t="str">
            <v>24:  Проценты</v>
          </cell>
          <cell r="D88">
            <v>24</v>
          </cell>
          <cell r="J88" t="str">
            <v>24: Проценты</v>
          </cell>
        </row>
        <row r="89">
          <cell r="A89" t="str">
            <v>241:  Проценты: Нерезидентам</v>
          </cell>
          <cell r="D89">
            <v>241</v>
          </cell>
          <cell r="J89" t="str">
            <v>241: Проценты: Нерезидентам</v>
          </cell>
        </row>
        <row r="90">
          <cell r="A90" t="str">
            <v>242:  Проценты: Резидентам, кроме сектора государственного управления</v>
          </cell>
          <cell r="D90">
            <v>242</v>
          </cell>
          <cell r="J90" t="str">
            <v>242: Проценты: Резидентам, кроме сектора государственного управления</v>
          </cell>
        </row>
        <row r="91">
          <cell r="A91" t="str">
            <v>243:  Проценты: Другим единицам сектора государственного управления</v>
          </cell>
          <cell r="D91">
            <v>243</v>
          </cell>
          <cell r="J91" t="str">
            <v>243: Проценты: Другим единицам сектора государственного управления</v>
          </cell>
        </row>
        <row r="92">
          <cell r="A92" t="str">
            <v>25:  Субсидии</v>
          </cell>
          <cell r="D92">
            <v>25</v>
          </cell>
          <cell r="J92" t="str">
            <v>25: Субсидии</v>
          </cell>
        </row>
        <row r="93">
          <cell r="A93" t="str">
            <v>251:  Субсидии: Государственным корпорациям</v>
          </cell>
          <cell r="D93">
            <v>251</v>
          </cell>
          <cell r="J93" t="str">
            <v>251: Субсидии: Государственным корпорациям</v>
          </cell>
        </row>
        <row r="94">
          <cell r="A94" t="str">
            <v>252:  Субсидии: Частным предприятиям</v>
          </cell>
          <cell r="D94">
            <v>252</v>
          </cell>
          <cell r="J94" t="str">
            <v>252: Субсидии: Частным предприятиям</v>
          </cell>
        </row>
        <row r="95">
          <cell r="D95">
            <v>253</v>
          </cell>
          <cell r="J95" t="str">
            <v>253: Субсидии: Другим секторам</v>
          </cell>
        </row>
        <row r="96">
          <cell r="A96" t="str">
            <v>26:  Гранты</v>
          </cell>
          <cell r="D96">
            <v>26</v>
          </cell>
          <cell r="J96" t="str">
            <v>26: Гранты</v>
          </cell>
        </row>
        <row r="97">
          <cell r="A97" t="str">
            <v>261:  Гранты: Правительствам иностранных государств</v>
          </cell>
          <cell r="D97">
            <v>261</v>
          </cell>
          <cell r="J97" t="str">
            <v>261: Гранты: Правительствам иностранных государств</v>
          </cell>
        </row>
        <row r="98">
          <cell r="A98" t="str">
            <v>2611:  Правительствам иностранных государств:  Текущие</v>
          </cell>
          <cell r="D98">
            <v>2611</v>
          </cell>
          <cell r="J98" t="str">
            <v>2611: Правительствам иностранных государств: Текущие</v>
          </cell>
        </row>
        <row r="99">
          <cell r="A99" t="str">
            <v>2612:  Правительствам иностранных государств:  Капитальные</v>
          </cell>
          <cell r="D99">
            <v>2612</v>
          </cell>
          <cell r="J99" t="str">
            <v>2612: Правительствам иностранных государств: Капитальные</v>
          </cell>
        </row>
        <row r="100">
          <cell r="A100" t="str">
            <v>262:  Гранты: Международным организациям</v>
          </cell>
          <cell r="D100">
            <v>262</v>
          </cell>
          <cell r="J100" t="str">
            <v>262: Гранты: Международным организациям</v>
          </cell>
        </row>
        <row r="101">
          <cell r="A101" t="str">
            <v>2621:  Международным организациям: Текущие</v>
          </cell>
          <cell r="D101">
            <v>2621</v>
          </cell>
          <cell r="J101" t="str">
            <v>2621: Международным организациям: Текущие</v>
          </cell>
        </row>
        <row r="102">
          <cell r="A102" t="str">
            <v>2622:  Международным организациям: Капитальные</v>
          </cell>
          <cell r="D102">
            <v>2622</v>
          </cell>
          <cell r="J102" t="str">
            <v>2622: Международным организациям: Капитальные</v>
          </cell>
        </row>
        <row r="103">
          <cell r="A103" t="str">
            <v>263:  Гранты: Другим единицам сектора государственного управления</v>
          </cell>
          <cell r="D103">
            <v>263</v>
          </cell>
          <cell r="J103" t="str">
            <v>263: Гранты: Другим единицам сектора государственного управления</v>
          </cell>
        </row>
        <row r="104">
          <cell r="A104" t="str">
            <v>2631:  Другим единицам сектора государственного управления: Текущие</v>
          </cell>
          <cell r="D104">
            <v>2631</v>
          </cell>
          <cell r="J104" t="str">
            <v>2631: Другим единицам сектора государственного управления: Текущие</v>
          </cell>
        </row>
        <row r="105">
          <cell r="A105" t="str">
            <v>2632:  Другим единицам сектора государственного управления: Капитальные</v>
          </cell>
          <cell r="D105">
            <v>2632</v>
          </cell>
          <cell r="J105" t="str">
            <v>2632: Другим единицам сектора государственного управления: Капитальные</v>
          </cell>
        </row>
        <row r="106">
          <cell r="A106" t="str">
            <v>27:  Социальные пособия</v>
          </cell>
          <cell r="D106">
            <v>27</v>
          </cell>
          <cell r="J106" t="str">
            <v>27: Социальные пособия</v>
          </cell>
        </row>
        <row r="107">
          <cell r="A107" t="str">
            <v>271:  Пособия по социальному обеспечению</v>
          </cell>
          <cell r="D107">
            <v>271</v>
          </cell>
          <cell r="J107" t="str">
            <v>271: Пособия по социальному обеспечению</v>
          </cell>
        </row>
        <row r="108">
          <cell r="A108" t="str">
            <v>272:  Пособия по социальной помощи</v>
          </cell>
          <cell r="D108">
            <v>272</v>
          </cell>
          <cell r="J108" t="str">
            <v>272: Пособия по социальной помощи</v>
          </cell>
        </row>
        <row r="109">
          <cell r="A109" t="str">
            <v>273:  Социальные пособия связанные с трудоустройством</v>
          </cell>
          <cell r="D109">
            <v>273</v>
          </cell>
          <cell r="J109" t="str">
            <v>273: Социальные пособия связанные с трудоустройством</v>
          </cell>
        </row>
        <row r="110">
          <cell r="A110" t="str">
            <v>28:  Другие расходы</v>
          </cell>
          <cell r="D110">
            <v>28</v>
          </cell>
          <cell r="J110" t="str">
            <v>28: Другие расходы</v>
          </cell>
        </row>
        <row r="111">
          <cell r="A111" t="str">
            <v>281:  Расходы, связанные с собственностью, помимо процентов</v>
          </cell>
          <cell r="D111">
            <v>281</v>
          </cell>
          <cell r="J111" t="str">
            <v>281: Расходы, связанные с собственностью, помимо процентов</v>
          </cell>
        </row>
        <row r="112">
          <cell r="D112">
            <v>2811</v>
          </cell>
          <cell r="J112" t="str">
            <v>2811: Дивиденды</v>
          </cell>
        </row>
        <row r="113">
          <cell r="D113">
            <v>2812</v>
          </cell>
          <cell r="J113" t="str">
            <v>2812: Отчисления из доходов квазикорпораций</v>
          </cell>
        </row>
        <row r="114">
          <cell r="D114">
            <v>2813</v>
          </cell>
          <cell r="J114" t="str">
            <v>2813: Расходы, связанные с собственностью, по выплатам инвестиционного дохода</v>
          </cell>
        </row>
        <row r="115">
          <cell r="D115">
            <v>2814</v>
          </cell>
          <cell r="J115" t="str">
            <v>2814: Рента</v>
          </cell>
        </row>
        <row r="116">
          <cell r="D116">
            <v>2815</v>
          </cell>
          <cell r="J116" t="str">
            <v>2815: Реинвестированная прибыль от прямых иностранных инвестиций</v>
          </cell>
        </row>
        <row r="117">
          <cell r="A117" t="str">
            <v>282:  Tрансферты, не отнесенные к другим категориям</v>
          </cell>
          <cell r="D117">
            <v>282</v>
          </cell>
          <cell r="J117" t="str">
            <v>282: Tрансферты, не отнесенные к другим категориям</v>
          </cell>
        </row>
        <row r="118">
          <cell r="A118" t="str">
            <v>2821:  Tрансферты, не отнесенные к другим категориям: Текущие</v>
          </cell>
          <cell r="D118">
            <v>2821</v>
          </cell>
          <cell r="J118" t="str">
            <v>2821: Tрансферты, не отнесенные к другим категориям: Текущие</v>
          </cell>
        </row>
        <row r="119">
          <cell r="A119" t="str">
            <v>2822:  Tрансферты, не отнесенные к другим категориям: Капитальные</v>
          </cell>
          <cell r="D119">
            <v>2822</v>
          </cell>
          <cell r="J119" t="str">
            <v>2822: Tрансферты, не отнесенные к другим категориям: Капитальные</v>
          </cell>
        </row>
        <row r="120">
          <cell r="A120" t="str">
            <v>3:  ЧИСТЫЕ ОПЕРАЦИИ С АКТИВАМИ И ОБЯЗАТЕЛЬСТВАМИ</v>
          </cell>
          <cell r="D120">
            <v>3</v>
          </cell>
          <cell r="J120" t="str">
            <v>3: ЧИСТЫЕ ОПЕРАЦИИ С АКТИВАМИ И ОБЯЗАТЕЛЬСТВАМИ</v>
          </cell>
        </row>
        <row r="121">
          <cell r="A121" t="str">
            <v>31:  Чистые/валовые инвестиции в нефинансовые активы</v>
          </cell>
          <cell r="D121">
            <v>31</v>
          </cell>
          <cell r="J121" t="str">
            <v>31: Чистые/валовые инвестиции в нефинансовые активы</v>
          </cell>
        </row>
        <row r="122">
          <cell r="A122" t="str">
            <v>311:  Основные фонды</v>
          </cell>
          <cell r="D122">
            <v>311</v>
          </cell>
          <cell r="J122" t="str">
            <v>311: Основные фонды</v>
          </cell>
        </row>
        <row r="123">
          <cell r="A123" t="str">
            <v>3111:  Здания и сооружения</v>
          </cell>
          <cell r="D123">
            <v>3111</v>
          </cell>
          <cell r="J123" t="str">
            <v>3111: Здания и сооружения</v>
          </cell>
        </row>
        <row r="124">
          <cell r="A124" t="str">
            <v>3112:  Maшины и оборудование</v>
          </cell>
          <cell r="D124">
            <v>3112</v>
          </cell>
          <cell r="J124" t="str">
            <v>3112: Maшины и оборудование</v>
          </cell>
        </row>
        <row r="125">
          <cell r="A125" t="str">
            <v>3113:  Другие основные фонды</v>
          </cell>
          <cell r="D125">
            <v>3113</v>
          </cell>
          <cell r="J125" t="str">
            <v>3113: Другие основные фонды</v>
          </cell>
        </row>
        <row r="126">
          <cell r="A126" t="str">
            <v>3114:  Системы вооружения</v>
          </cell>
          <cell r="D126">
            <v>3114</v>
          </cell>
          <cell r="J126" t="str">
            <v>3114: Системы вооружения</v>
          </cell>
        </row>
        <row r="127">
          <cell r="A127" t="str">
            <v>312:  Запасы материальных оборотных средств</v>
          </cell>
          <cell r="D127">
            <v>312</v>
          </cell>
          <cell r="J127" t="str">
            <v>312: Запасы материальных оборотных средств</v>
          </cell>
        </row>
        <row r="128">
          <cell r="A128" t="str">
            <v>313:  Ценности</v>
          </cell>
          <cell r="D128">
            <v>313</v>
          </cell>
          <cell r="J128" t="str">
            <v>313: Ценности</v>
          </cell>
        </row>
        <row r="129">
          <cell r="A129" t="str">
            <v>314:  Непроизведенные активы</v>
          </cell>
          <cell r="D129">
            <v>314</v>
          </cell>
          <cell r="J129" t="str">
            <v>314: Непроизведенные активы</v>
          </cell>
        </row>
        <row r="130">
          <cell r="A130" t="str">
            <v>3141:  Земля</v>
          </cell>
          <cell r="D130">
            <v>3141</v>
          </cell>
          <cell r="J130" t="str">
            <v>3141: Земля</v>
          </cell>
        </row>
        <row r="131">
          <cell r="A131" t="str">
            <v>3142:  Mинеральные и энергетические ресурсы</v>
          </cell>
          <cell r="D131">
            <v>3142</v>
          </cell>
          <cell r="J131" t="str">
            <v>3142: Mинеральные и энергетические ресурсы</v>
          </cell>
        </row>
        <row r="132">
          <cell r="A132" t="str">
            <v>3143:  Другие природные ресурсы</v>
          </cell>
          <cell r="D132">
            <v>3143</v>
          </cell>
          <cell r="J132" t="str">
            <v>3143: Другие природные ресурсы</v>
          </cell>
        </row>
        <row r="133">
          <cell r="A133" t="str">
            <v>3144:  Нематериальные и непроизведенные активы</v>
          </cell>
          <cell r="D133">
            <v>3144</v>
          </cell>
          <cell r="J133" t="str">
            <v>3144: Нематериальные и непроизведенные активы</v>
          </cell>
        </row>
        <row r="134">
          <cell r="D134" t="str">
            <v>31x.1</v>
          </cell>
          <cell r="J134" t="str">
            <v>31x.1: Приобретение нефинансовых активов, кроме запасов материальных оборотных средств</v>
          </cell>
        </row>
        <row r="135">
          <cell r="D135" t="str">
            <v>311.1</v>
          </cell>
          <cell r="J135" t="str">
            <v>311.1: Приобретение: основные фонды</v>
          </cell>
        </row>
        <row r="136">
          <cell r="D136" t="str">
            <v>312.1</v>
          </cell>
          <cell r="J136" t="str">
            <v>312.1: Приобретение: материальные оборотные средства</v>
          </cell>
        </row>
        <row r="137">
          <cell r="D137" t="str">
            <v>313.1</v>
          </cell>
          <cell r="J137" t="str">
            <v>313.1: Приобретение: ценности</v>
          </cell>
        </row>
        <row r="138">
          <cell r="D138" t="str">
            <v>314.1</v>
          </cell>
          <cell r="J138" t="str">
            <v>314.1: Приобретение: непроизведенные активы</v>
          </cell>
        </row>
        <row r="139">
          <cell r="D139" t="str">
            <v>31x.2</v>
          </cell>
          <cell r="J139" t="str">
            <v>31x.2: Выбытие нефинансовых активов, кроме запасов материальных оборотных средств</v>
          </cell>
        </row>
        <row r="140">
          <cell r="D140" t="str">
            <v>311.2</v>
          </cell>
          <cell r="J140" t="str">
            <v>311.2: Выбытие: основные фонды</v>
          </cell>
        </row>
        <row r="141">
          <cell r="D141" t="str">
            <v>312.2</v>
          </cell>
          <cell r="J141" t="str">
            <v>312.2: Выбытие: материальные оборотные средства</v>
          </cell>
        </row>
        <row r="142">
          <cell r="D142" t="str">
            <v>313.2</v>
          </cell>
          <cell r="J142" t="str">
            <v>313.2: Выбытие: ценности</v>
          </cell>
        </row>
        <row r="143">
          <cell r="D143" t="str">
            <v>314.2</v>
          </cell>
          <cell r="J143" t="str">
            <v>314.2: Выбытие: непроизведенные активы</v>
          </cell>
        </row>
        <row r="144">
          <cell r="D144" t="str">
            <v>31.3</v>
          </cell>
          <cell r="J144" t="str">
            <v>31.3: Потребление основного капитала</v>
          </cell>
        </row>
        <row r="145">
          <cell r="A145" t="str">
            <v>32:  Чистое приобретение финансовых активов</v>
          </cell>
          <cell r="D145">
            <v>32</v>
          </cell>
          <cell r="J145" t="str">
            <v>32: Чистое приобретение финансовых активов</v>
          </cell>
        </row>
        <row r="146">
          <cell r="A146" t="str">
            <v>3201:  Moнетарное золото и СДР [3211+3212]</v>
          </cell>
          <cell r="D146">
            <v>3201</v>
          </cell>
          <cell r="J146" t="str">
            <v>3201: Moнетарное золото и СДР [3211+3212]</v>
          </cell>
        </row>
        <row r="147">
          <cell r="D147">
            <v>3202</v>
          </cell>
          <cell r="J147" t="str">
            <v>3202: Валюта и депозиты [3212+3222]</v>
          </cell>
        </row>
        <row r="148">
          <cell r="D148">
            <v>3203</v>
          </cell>
          <cell r="J148" t="str">
            <v>3203: Долговые ценные бумаги [3213+3223]</v>
          </cell>
        </row>
        <row r="149">
          <cell r="D149">
            <v>3204</v>
          </cell>
          <cell r="J149" t="str">
            <v>3204: Кредиты и займы [3214+3224]</v>
          </cell>
        </row>
        <row r="150">
          <cell r="D150">
            <v>3205</v>
          </cell>
          <cell r="J150" t="str">
            <v>3205: Акционерный капитал и доли в инвестиционных фондах [3215+3225]</v>
          </cell>
        </row>
        <row r="151">
          <cell r="D151">
            <v>3206</v>
          </cell>
          <cell r="J151" t="str">
            <v>3206: Программы страхования, пенсионного обеспечения и стандартных гарантий [3216+3226]</v>
          </cell>
        </row>
        <row r="152">
          <cell r="D152">
            <v>3207</v>
          </cell>
          <cell r="J152" t="str">
            <v>3207: Производные финансовые инструменты и опционы на акции для работников [3217+3227]</v>
          </cell>
        </row>
        <row r="153">
          <cell r="D153">
            <v>3208</v>
          </cell>
          <cell r="J153" t="str">
            <v>3208: Прочая дебиторская задолженность [3218+3228]</v>
          </cell>
        </row>
        <row r="154">
          <cell r="D154">
            <v>321</v>
          </cell>
          <cell r="J154" t="str">
            <v>321: Внутренние дебиторы</v>
          </cell>
        </row>
        <row r="155">
          <cell r="D155">
            <v>3211</v>
          </cell>
          <cell r="J155" t="str">
            <v>3211: Внутренние дебиторы: Moнетарное золото и СДР</v>
          </cell>
        </row>
        <row r="156">
          <cell r="D156">
            <v>3212</v>
          </cell>
          <cell r="J156" t="str">
            <v>3212: Внутренние дебиторы: Валюта и депозиты</v>
          </cell>
        </row>
        <row r="157">
          <cell r="D157">
            <v>3213</v>
          </cell>
          <cell r="J157" t="str">
            <v>3213: Внутренние дебиторы: Долговые ценные бумаги</v>
          </cell>
        </row>
        <row r="158">
          <cell r="D158">
            <v>3214</v>
          </cell>
          <cell r="J158" t="str">
            <v>3214: Внутренние дебиторы: Кредиты и займы</v>
          </cell>
        </row>
        <row r="159">
          <cell r="D159">
            <v>3215</v>
          </cell>
          <cell r="J159" t="str">
            <v>3215: Внутренние дебиторы: Акционерный капитал и доли в инвестиционных фондах</v>
          </cell>
        </row>
        <row r="160">
          <cell r="D160">
            <v>3216</v>
          </cell>
          <cell r="J160" t="str">
            <v>3216: Внутренние дебиторы: Программы страхования, пенсионного обеспечения и стандартных гарантий</v>
          </cell>
        </row>
        <row r="161">
          <cell r="D161">
            <v>3217</v>
          </cell>
          <cell r="J161" t="str">
            <v>3217: Внутренние дебиторы: Производные финансовые инструменты и опционы на акции для работников</v>
          </cell>
        </row>
        <row r="162">
          <cell r="D162">
            <v>3218</v>
          </cell>
          <cell r="J162" t="str">
            <v>3218: Внутренние дебиторы: Прочая дебиторская задолженность</v>
          </cell>
        </row>
        <row r="163">
          <cell r="D163">
            <v>322</v>
          </cell>
          <cell r="J163" t="str">
            <v>322: Внешние дебиторы</v>
          </cell>
        </row>
        <row r="164">
          <cell r="D164">
            <v>3221</v>
          </cell>
          <cell r="J164" t="str">
            <v>3221: Внешние дебиторы: Moнетарное золото и СДР</v>
          </cell>
        </row>
        <row r="165">
          <cell r="D165">
            <v>3222</v>
          </cell>
          <cell r="J165" t="str">
            <v>3222: Внешние дебиторы: Валюта и депозиты</v>
          </cell>
        </row>
        <row r="166">
          <cell r="D166">
            <v>3223</v>
          </cell>
          <cell r="J166" t="str">
            <v>3223: Внешние дебиторы: Долговые ценные бумаги</v>
          </cell>
        </row>
        <row r="167">
          <cell r="D167">
            <v>3224</v>
          </cell>
          <cell r="J167" t="str">
            <v>3224: Внешние дебиторы: Кредиты и займы</v>
          </cell>
        </row>
        <row r="168">
          <cell r="D168">
            <v>3225</v>
          </cell>
          <cell r="J168" t="str">
            <v>3225: Внешние дебиторы: Акционерный капитал и доли в инвестиционных фондах</v>
          </cell>
        </row>
        <row r="169">
          <cell r="D169">
            <v>3226</v>
          </cell>
          <cell r="J169" t="str">
            <v>3226: Внешние дебиторы: Программы страхования, пенсионного обеспечения и стандартных гарантий</v>
          </cell>
        </row>
        <row r="170">
          <cell r="D170">
            <v>3227</v>
          </cell>
          <cell r="J170" t="str">
            <v>3227: Внешние дебиторы: Производные финансовые инструменты и опционы на акции для работников</v>
          </cell>
        </row>
        <row r="171">
          <cell r="D171">
            <v>3228</v>
          </cell>
          <cell r="J171" t="str">
            <v>3228: Внешние дебиторы: Прочая дебиторская задолженность</v>
          </cell>
        </row>
        <row r="172">
          <cell r="D172">
            <v>33</v>
          </cell>
          <cell r="J172" t="str">
            <v>33: Чистое принятие обязательств</v>
          </cell>
        </row>
        <row r="173">
          <cell r="D173">
            <v>3301</v>
          </cell>
          <cell r="J173" t="str">
            <v>3301: Специальные права заимствования (СДР) [3321]</v>
          </cell>
        </row>
        <row r="174">
          <cell r="A174" t="e">
            <v>#REF!</v>
          </cell>
          <cell r="D174">
            <v>3302</v>
          </cell>
          <cell r="J174" t="str">
            <v>3302: Валюта и депозиты [3312+3322]</v>
          </cell>
        </row>
        <row r="175">
          <cell r="A175" t="e">
            <v>#REF!</v>
          </cell>
          <cell r="D175">
            <v>3303</v>
          </cell>
          <cell r="J175" t="str">
            <v>3303: Долговые ценные бумаги [3313+3323]</v>
          </cell>
        </row>
        <row r="176">
          <cell r="A176" t="e">
            <v>#REF!</v>
          </cell>
          <cell r="D176">
            <v>3304</v>
          </cell>
          <cell r="J176" t="str">
            <v>3304: Кредиты и займы [3314+3324]</v>
          </cell>
        </row>
        <row r="177">
          <cell r="A177" t="e">
            <v>#REF!</v>
          </cell>
          <cell r="D177">
            <v>3305</v>
          </cell>
          <cell r="J177" t="str">
            <v>3305: Акционерный капитал и доли в инвестиционных фондах [3315+3325]</v>
          </cell>
        </row>
        <row r="178">
          <cell r="A178" t="e">
            <v>#REF!</v>
          </cell>
          <cell r="D178">
            <v>3306</v>
          </cell>
          <cell r="J178" t="str">
            <v>3306: Программы страхования, пенсионного обеспечения и стандартных гарантий[3316+3326]</v>
          </cell>
        </row>
        <row r="179">
          <cell r="D179" t="str">
            <v>33061</v>
          </cell>
          <cell r="J179" t="str">
            <v>33061: Страховые технические резервы, кроме страхования жизни</v>
          </cell>
        </row>
        <row r="180">
          <cell r="D180" t="str">
            <v>33062</v>
          </cell>
          <cell r="J180" t="str">
            <v>33062: Права на страхование жизни и аннуитеты</v>
          </cell>
        </row>
        <row r="181">
          <cell r="D181" t="str">
            <v>33063</v>
          </cell>
          <cell r="J181" t="str">
            <v>33063: Права на пенсии</v>
          </cell>
        </row>
        <row r="182">
          <cell r="D182" t="str">
            <v>33064</v>
          </cell>
          <cell r="J182" t="str">
            <v>33064: Требования пенсионных фондов к управляющим пенсионными программами</v>
          </cell>
        </row>
        <row r="183">
          <cell r="D183" t="str">
            <v>33065</v>
          </cell>
          <cell r="J183" t="str">
            <v>33065: Резервы для востребований в рамках программ стандартных гарантий</v>
          </cell>
        </row>
        <row r="184">
          <cell r="A184" t="e">
            <v>#REF!</v>
          </cell>
          <cell r="D184">
            <v>3307</v>
          </cell>
          <cell r="J184" t="str">
            <v>3307: Производные финансовые инструменты и опционы на акции для работников [3317+3327]</v>
          </cell>
        </row>
        <row r="185">
          <cell r="A185" t="str">
            <v>3302:  Валюта и депозиты [3312+3322]</v>
          </cell>
          <cell r="D185">
            <v>3308</v>
          </cell>
          <cell r="J185" t="str">
            <v>3308: Прочая кредиторская задолженность [3318+3328]</v>
          </cell>
        </row>
        <row r="186">
          <cell r="A186" t="str">
            <v>3303:  Долговые ценные бумаги [3313+3323]</v>
          </cell>
          <cell r="D186">
            <v>331</v>
          </cell>
          <cell r="J186" t="str">
            <v>331: Внутренние кредиторы</v>
          </cell>
        </row>
        <row r="187">
          <cell r="A187" t="str">
            <v>3304:  Кредиты и займы [3314+3324]</v>
          </cell>
          <cell r="D187">
            <v>3312</v>
          </cell>
          <cell r="J187" t="str">
            <v>3312: Внутренние кредиторы: Валюта и депозиты</v>
          </cell>
        </row>
        <row r="188">
          <cell r="A188" t="str">
            <v>3305:  Акционерный капитал и доли в инвестиционных фондах [3315+3325]</v>
          </cell>
          <cell r="D188">
            <v>3313</v>
          </cell>
          <cell r="J188" t="str">
            <v>3313: Внутренние кредиторы: Долговые ценные бумаги</v>
          </cell>
        </row>
        <row r="189">
          <cell r="A189" t="str">
            <v>3306:  Программы страхования, пенсионного обеспечения и стандартных гарантий[3316+3326]</v>
          </cell>
          <cell r="D189">
            <v>3314</v>
          </cell>
          <cell r="J189" t="str">
            <v>3314: Внутренние кредиторы: Кредиты и займы</v>
          </cell>
        </row>
        <row r="190">
          <cell r="A190" t="str">
            <v>3307:  Производные финансовые инструменты и опционы на акции для работников [3317+3327]</v>
          </cell>
          <cell r="D190">
            <v>3315</v>
          </cell>
          <cell r="J190" t="str">
            <v>3315: Внутренние кредиторы: Акционерный капитал и доли в инвестиционных фондах</v>
          </cell>
        </row>
        <row r="191">
          <cell r="A191" t="str">
            <v>3308:  Прочая кредиторская задолженность  [3318+3328]</v>
          </cell>
          <cell r="D191">
            <v>3316</v>
          </cell>
          <cell r="J191" t="str">
            <v>3316: Внутренние кредиторы: Программы страхования, пенсионного обеспечения и стандартных гарантий</v>
          </cell>
        </row>
        <row r="192">
          <cell r="A192" t="str">
            <v>331:  Внутренние кредиторы</v>
          </cell>
          <cell r="D192">
            <v>3317</v>
          </cell>
          <cell r="J192" t="str">
            <v>3317: Внутренние кредиторы: Производные финансовые инструменты и опционы на акции для работников</v>
          </cell>
        </row>
        <row r="193">
          <cell r="A193" t="str">
            <v>3312:  Внутренние кредиторы: Валюта и депозиты</v>
          </cell>
          <cell r="D193">
            <v>3318</v>
          </cell>
          <cell r="J193" t="str">
            <v>3318: Внутренние кредиторы: Прочая кредиторская задолженность</v>
          </cell>
        </row>
        <row r="194">
          <cell r="A194" t="str">
            <v>3313:  Внутренние кредиторы: Долговые ценные бумаги</v>
          </cell>
          <cell r="D194">
            <v>332</v>
          </cell>
          <cell r="J194" t="str">
            <v>332: Внешние кредиторы</v>
          </cell>
        </row>
        <row r="195">
          <cell r="A195" t="str">
            <v>3314:  Внутренние кредиторы: Кредиты и займы</v>
          </cell>
          <cell r="D195">
            <v>3321</v>
          </cell>
          <cell r="J195" t="str">
            <v>3321: Внешние кредиторы: Специальные права заимствования (СДР)</v>
          </cell>
        </row>
        <row r="196">
          <cell r="D196">
            <v>3322</v>
          </cell>
          <cell r="J196" t="str">
            <v>3322: Внешние кредиторы: Валюта и депозиты</v>
          </cell>
        </row>
        <row r="197">
          <cell r="D197">
            <v>3323</v>
          </cell>
          <cell r="J197" t="str">
            <v>3323: Внешние кредиторы: Долговые ценные бумаги</v>
          </cell>
        </row>
        <row r="198">
          <cell r="D198">
            <v>3324</v>
          </cell>
          <cell r="J198" t="str">
            <v>3324: Внешние кредиторы: Кредиты и займы</v>
          </cell>
        </row>
        <row r="199">
          <cell r="D199">
            <v>3325</v>
          </cell>
          <cell r="J199" t="str">
            <v>3325: Внешние кредиторы: Акционерный капитал и доли в инвестиционных фондах</v>
          </cell>
        </row>
        <row r="200">
          <cell r="D200">
            <v>3326</v>
          </cell>
          <cell r="J200" t="str">
            <v>3326: Внешние кредиторы: Программы страхования, пенсионного обеспечения и стандартных гарантий</v>
          </cell>
        </row>
        <row r="201">
          <cell r="D201">
            <v>3327</v>
          </cell>
          <cell r="J201" t="str">
            <v>3327: Внешние кредиторы: Производные финансовые инструменты и опционы на акции для работников</v>
          </cell>
        </row>
        <row r="202">
          <cell r="D202">
            <v>3328</v>
          </cell>
          <cell r="J202" t="str">
            <v>3328: Внешние кредиторы: Прочая кредиторская задолженность</v>
          </cell>
        </row>
        <row r="203">
          <cell r="D203" t="str">
            <v>3M2</v>
          </cell>
          <cell r="J203" t="str">
            <v>3M2: Чистые операции с финансовыми активами и обязательствами [=32-33]</v>
          </cell>
        </row>
        <row r="204">
          <cell r="A204" t="e">
            <v>#REF!</v>
          </cell>
          <cell r="D204" t="str">
            <v>3M3</v>
          </cell>
          <cell r="J204" t="str">
            <v>3M3: Валовой долг (D4) по рыночной стоимости: операции</v>
          </cell>
        </row>
        <row r="205">
          <cell r="A205" t="e">
            <v>#REF!</v>
          </cell>
          <cell r="D205">
            <v>4</v>
          </cell>
          <cell r="J205" t="str">
            <v>4: ИЗМЕНЕНИЕ ЧИСТОЙ СТОИМОСТИ АКТИВОВ В СВЯЗИ С ХОЛДИНГОВОЙ ПРИБЫЛЬЮ И УБЫТКАМИ</v>
          </cell>
        </row>
        <row r="206">
          <cell r="A206" t="e">
            <v>#REF!</v>
          </cell>
          <cell r="D206">
            <v>41</v>
          </cell>
          <cell r="J206" t="str">
            <v>41: Холдинговая прибыль и убытки по нефинансовым активам</v>
          </cell>
        </row>
        <row r="207">
          <cell r="A207" t="e">
            <v>#REF!</v>
          </cell>
          <cell r="D207">
            <v>42</v>
          </cell>
          <cell r="J207" t="str">
            <v>42: Холдинговая прибыль и убытки по финансовым активам</v>
          </cell>
        </row>
        <row r="208">
          <cell r="A208" t="e">
            <v>#REF!</v>
          </cell>
          <cell r="D208">
            <v>43</v>
          </cell>
          <cell r="J208" t="str">
            <v>43: Холдинговая прибыль и убытки по обязательствам</v>
          </cell>
        </row>
        <row r="209">
          <cell r="A209" t="e">
            <v>#REF!</v>
          </cell>
          <cell r="D209" t="str">
            <v>4M2</v>
          </cell>
          <cell r="J209" t="str">
            <v>4M2: Изменение чистой стоимости активов в связи с холдинговой прибылью и убытками [=42-43]</v>
          </cell>
        </row>
        <row r="210">
          <cell r="D210">
            <v>5</v>
          </cell>
          <cell r="J210" t="str">
            <v>5: ИЗМЕНЕНИЕ ЧИСТОЙ СТОИМОСТИ АКТИВОВ В СВЯЗИ С ИЗМЕНЕНИЯМИ В ОБЪЕМЕ</v>
          </cell>
        </row>
        <row r="211">
          <cell r="D211">
            <v>51</v>
          </cell>
          <cell r="J211" t="str">
            <v>51: Другие изменения в объеме нефинансовых активов</v>
          </cell>
        </row>
        <row r="212">
          <cell r="A212" t="e">
            <v>#REF!</v>
          </cell>
          <cell r="D212">
            <v>52</v>
          </cell>
          <cell r="J212" t="str">
            <v>52: Другие изменения в объеме финансовых активов</v>
          </cell>
        </row>
        <row r="213">
          <cell r="A213" t="e">
            <v>#REF!</v>
          </cell>
          <cell r="D213">
            <v>53</v>
          </cell>
          <cell r="J213" t="str">
            <v>53: Другие изменения в объеме обязательств</v>
          </cell>
        </row>
        <row r="214">
          <cell r="D214" t="str">
            <v>5M2</v>
          </cell>
          <cell r="J214" t="str">
            <v>5M2: Изменение чистой стоимости финансовых активов в связи с другими изменениями в объеме [52-53]</v>
          </cell>
        </row>
        <row r="215">
          <cell r="A215" t="e">
            <v>#REF!</v>
          </cell>
          <cell r="D215">
            <v>6</v>
          </cell>
          <cell r="J215" t="str">
            <v>6: ЧИСТАЯ СТОИМОСТЬ АКТИВОВ</v>
          </cell>
        </row>
        <row r="216">
          <cell r="D216">
            <v>61</v>
          </cell>
          <cell r="J216" t="str">
            <v>61: Нефинансовые активы</v>
          </cell>
        </row>
        <row r="217">
          <cell r="D217">
            <v>611</v>
          </cell>
          <cell r="J217" t="str">
            <v>611: Основные фонды</v>
          </cell>
        </row>
        <row r="218">
          <cell r="A218" t="e">
            <v>#REF!</v>
          </cell>
          <cell r="D218">
            <v>6111</v>
          </cell>
          <cell r="J218" t="str">
            <v>6111: Здания и сооружения</v>
          </cell>
        </row>
        <row r="219">
          <cell r="D219">
            <v>6112</v>
          </cell>
          <cell r="J219" t="str">
            <v>6112: Maшины и оборудование</v>
          </cell>
        </row>
        <row r="220">
          <cell r="D220">
            <v>6113</v>
          </cell>
          <cell r="J220" t="str">
            <v>6113: Другие основные фонды</v>
          </cell>
        </row>
        <row r="221">
          <cell r="D221">
            <v>6114</v>
          </cell>
          <cell r="J221" t="str">
            <v>6114: Системы вооружения</v>
          </cell>
        </row>
        <row r="222">
          <cell r="A222" t="e">
            <v>#REF!</v>
          </cell>
          <cell r="D222">
            <v>612</v>
          </cell>
          <cell r="J222" t="str">
            <v>612: Запасы материальных оборотных средств</v>
          </cell>
        </row>
        <row r="223">
          <cell r="A223" t="e">
            <v>#REF!</v>
          </cell>
          <cell r="D223">
            <v>613</v>
          </cell>
          <cell r="J223" t="str">
            <v>613: Ценности</v>
          </cell>
        </row>
        <row r="224">
          <cell r="A224" t="e">
            <v>#REF!</v>
          </cell>
          <cell r="D224">
            <v>614</v>
          </cell>
          <cell r="J224" t="str">
            <v>614: Непроизведенные активы</v>
          </cell>
        </row>
        <row r="225">
          <cell r="A225" t="e">
            <v>#REF!</v>
          </cell>
          <cell r="D225">
            <v>6141</v>
          </cell>
          <cell r="J225" t="str">
            <v>6141: Земля</v>
          </cell>
        </row>
        <row r="226">
          <cell r="A226" t="e">
            <v>#REF!</v>
          </cell>
          <cell r="D226">
            <v>6142</v>
          </cell>
          <cell r="J226" t="str">
            <v>6142: Mинеральные и энергетические ресурсы</v>
          </cell>
        </row>
        <row r="227">
          <cell r="A227" t="e">
            <v>#REF!</v>
          </cell>
          <cell r="D227">
            <v>6143</v>
          </cell>
          <cell r="J227" t="str">
            <v>6143: Другие природные ресурсы</v>
          </cell>
        </row>
        <row r="228">
          <cell r="A228" t="e">
            <v>#REF!</v>
          </cell>
          <cell r="D228">
            <v>6144</v>
          </cell>
          <cell r="J228" t="str">
            <v>6144: Нематериальные непроизведенные активы</v>
          </cell>
        </row>
        <row r="229">
          <cell r="A229" t="str">
            <v>613:  Ценности</v>
          </cell>
          <cell r="D229">
            <v>62</v>
          </cell>
          <cell r="J229" t="str">
            <v>62: Финансовые активы</v>
          </cell>
        </row>
        <row r="230">
          <cell r="A230" t="str">
            <v>614:  Непроизведенные активы</v>
          </cell>
          <cell r="D230">
            <v>6201</v>
          </cell>
          <cell r="J230" t="str">
            <v>6201: Финансовые активы: Moнетарное золото и СДР [6221]</v>
          </cell>
        </row>
        <row r="231">
          <cell r="A231" t="str">
            <v>6141:  Земля</v>
          </cell>
          <cell r="D231">
            <v>6202</v>
          </cell>
          <cell r="J231" t="str">
            <v>6202: Финансовые активы: Валюта и депозиты [6212+6222]</v>
          </cell>
        </row>
        <row r="232">
          <cell r="A232" t="str">
            <v>6142:  Mинеральные и энергетические ресурсы</v>
          </cell>
          <cell r="D232">
            <v>6203</v>
          </cell>
          <cell r="J232" t="str">
            <v>6203: Финансовые активы: Долговые ценные бумаги [6213+6223]</v>
          </cell>
        </row>
        <row r="233">
          <cell r="A233" t="str">
            <v>6143:  Другие природные ресурсы</v>
          </cell>
          <cell r="D233">
            <v>6204</v>
          </cell>
          <cell r="J233" t="str">
            <v>6204: Финансовые активы: Кредиты и займы [6214+6224]</v>
          </cell>
        </row>
        <row r="234">
          <cell r="A234" t="str">
            <v>6144:  Нематериальные непроизведенные активы</v>
          </cell>
          <cell r="D234">
            <v>6205</v>
          </cell>
          <cell r="J234" t="str">
            <v>6205: Финансовые активы: Акционерный капитал и доли в инвестиционных фондах [6215+6225]</v>
          </cell>
        </row>
        <row r="235">
          <cell r="A235" t="str">
            <v>62:  Финансовые активы</v>
          </cell>
          <cell r="D235">
            <v>6206</v>
          </cell>
          <cell r="J235" t="str">
            <v>6206: Финансовые активы: Программы страхования, пенсионного обеспечения и стандартных гарантий [6216+6226]</v>
          </cell>
        </row>
        <row r="236">
          <cell r="A236" t="str">
            <v>6201:  Финансовые активы: Moнетарное золото и СДР [6221]</v>
          </cell>
          <cell r="D236">
            <v>6207</v>
          </cell>
          <cell r="J236" t="str">
            <v>6207: Финансовые активы: Производные финансовые инструменты и опционы на акции для работников [6217+6227]</v>
          </cell>
        </row>
        <row r="237">
          <cell r="A237" t="str">
            <v>6202:  Финансовые активы: Валюта и депозиты [6212+6222]</v>
          </cell>
          <cell r="D237">
            <v>6208</v>
          </cell>
          <cell r="J237" t="str">
            <v>6208: Финансовые активы: Прочая дебиторская задолженность [6218+6228]</v>
          </cell>
        </row>
        <row r="238">
          <cell r="A238" t="str">
            <v xml:space="preserve">6203:  Финансовые активы: Долговые ценные бумаги [6213+6223] </v>
          </cell>
          <cell r="D238">
            <v>621</v>
          </cell>
          <cell r="J238" t="str">
            <v>621: Внутренние дебиторы</v>
          </cell>
        </row>
        <row r="239">
          <cell r="D239">
            <v>6211</v>
          </cell>
          <cell r="J239" t="str">
            <v>6211: Внутренние дебиторы: Moнетарное золото и СДР</v>
          </cell>
        </row>
        <row r="240">
          <cell r="A240" t="str">
            <v xml:space="preserve">6204:  Финансовые активы: Кредиты и займы [6214+6224] </v>
          </cell>
          <cell r="D240">
            <v>6212</v>
          </cell>
          <cell r="J240" t="str">
            <v>6212: Внутренние дебиторы: Валюта и депозиты</v>
          </cell>
        </row>
        <row r="241">
          <cell r="A241" t="str">
            <v>6205:  Финансовые активы: Акционерный капитал и доли в инвестиционных фондах [6215+6225]</v>
          </cell>
          <cell r="D241">
            <v>6213</v>
          </cell>
          <cell r="J241" t="str">
            <v>6213: Внутренние дебиторы: Долговые ценные бумаги</v>
          </cell>
        </row>
        <row r="242">
          <cell r="A242" t="str">
            <v>6206:  Финансовые активы: Программы страхования, пенсионного обеспечения и стандартных гарантий [6216+6226]</v>
          </cell>
          <cell r="D242">
            <v>6214</v>
          </cell>
          <cell r="J242" t="str">
            <v>6214: Внутренние дебиторы: Кредиты и займы</v>
          </cell>
        </row>
        <row r="243">
          <cell r="A243" t="str">
            <v xml:space="preserve">6207:  Финансовые активы: Производные финансовые инструменты и опционы на акции для работников [6217+6227] </v>
          </cell>
          <cell r="D243">
            <v>6215</v>
          </cell>
          <cell r="J243" t="str">
            <v>6215: Внутренние дебиторы: Акционерный капитал и доли в инвестиционных фондах</v>
          </cell>
        </row>
        <row r="244">
          <cell r="A244" t="str">
            <v>6208:  Финансовые активы: Прочая дебиторская задолженность [6218+6228]</v>
          </cell>
          <cell r="D244">
            <v>6216</v>
          </cell>
          <cell r="J244" t="str">
            <v>6216: Внутренние дебиторы: Программы страхования, пенсионного обеспечения и стандартных гарантий</v>
          </cell>
        </row>
        <row r="245">
          <cell r="A245" t="str">
            <v>621:  Внутренние дебиторы</v>
          </cell>
          <cell r="D245">
            <v>6217</v>
          </cell>
          <cell r="J245" t="str">
            <v>6217: Внутренние дебиторы: Производные финансовые инструменты и опционы на акции для работников</v>
          </cell>
        </row>
        <row r="246">
          <cell r="A246" t="str">
            <v>6212:  Внутренние дебиторы: Валюта и депозиты</v>
          </cell>
          <cell r="D246">
            <v>6218</v>
          </cell>
          <cell r="J246" t="str">
            <v>6218: Внутренние дебиторы: Прочая дебиторская задолженность</v>
          </cell>
        </row>
        <row r="247">
          <cell r="A247" t="str">
            <v xml:space="preserve">6213:  Внутренние дебиторы: Долговые ценные бумаги </v>
          </cell>
          <cell r="D247">
            <v>622</v>
          </cell>
          <cell r="J247" t="str">
            <v>622: Внешние дебиторы</v>
          </cell>
        </row>
        <row r="248">
          <cell r="A248" t="str">
            <v>6214:  Внутренние дебиторы: Кредиты и займы</v>
          </cell>
          <cell r="D248">
            <v>6221</v>
          </cell>
          <cell r="J248" t="str">
            <v>6221: Внешние дебиторы: Moнетарное золото и СДР</v>
          </cell>
        </row>
        <row r="249">
          <cell r="A249" t="str">
            <v>6215:  Внутренние дебиторы: Акционерный капитал и доли в инвестиционных фондах</v>
          </cell>
          <cell r="D249">
            <v>6222</v>
          </cell>
          <cell r="J249" t="str">
            <v>6222: Внешние дебиторы: Валюта и депозиты</v>
          </cell>
        </row>
        <row r="250">
          <cell r="A250" t="str">
            <v>6216:  Внутренние дебиторы: Программы страхования, пенсионного обеспечения и стандартных гарантий</v>
          </cell>
          <cell r="D250">
            <v>6223</v>
          </cell>
          <cell r="J250" t="str">
            <v>6223: Внешние дебиторы: Долговые ценные бумаги</v>
          </cell>
        </row>
        <row r="251">
          <cell r="A251" t="str">
            <v>6217:  Внутренние дебиторы: Производные финансовые инструменты и опционы на акции для работников</v>
          </cell>
          <cell r="D251">
            <v>6224</v>
          </cell>
          <cell r="J251" t="str">
            <v>6224: Внешние дебиторы: Кредиты и займы</v>
          </cell>
        </row>
        <row r="252">
          <cell r="A252" t="str">
            <v>6218:  Внутренние дебиторы: Прочая дебиторская задолженность</v>
          </cell>
          <cell r="D252">
            <v>6225</v>
          </cell>
          <cell r="J252" t="str">
            <v>6225: Внешние дебиторы: Акционерный капитал и доли в инвестиционных фондах</v>
          </cell>
        </row>
        <row r="253">
          <cell r="A253" t="str">
            <v>622:  Внешние дебиторы</v>
          </cell>
          <cell r="D253">
            <v>6226</v>
          </cell>
          <cell r="J253" t="str">
            <v>6226: Внешние дебиторы: Программы страхования, пенсионного обеспечения и стандартных гарантий</v>
          </cell>
        </row>
        <row r="254">
          <cell r="A254" t="str">
            <v>6221:  Внешние дебиторы: Moнетарное золото и СДР</v>
          </cell>
          <cell r="D254">
            <v>6227</v>
          </cell>
          <cell r="J254" t="str">
            <v>6227: Внешние дебиторы: Производные финансовые инструменты и опционы на акции для работников</v>
          </cell>
        </row>
        <row r="255">
          <cell r="A255" t="str">
            <v>6222:  Внешние дебиторы: Валюта и депозиты</v>
          </cell>
          <cell r="D255">
            <v>6228</v>
          </cell>
          <cell r="J255" t="str">
            <v>6228: Внешние дебиторы: Прочая дебиторская задолженность</v>
          </cell>
        </row>
        <row r="256">
          <cell r="A256" t="str">
            <v>6223:  Внешние дебиторы: Долговые ценные бумаги</v>
          </cell>
          <cell r="D256">
            <v>63</v>
          </cell>
          <cell r="J256" t="str">
            <v>63: Обязательства</v>
          </cell>
        </row>
        <row r="257">
          <cell r="A257" t="str">
            <v>6224:  Внешние дебиторы: Кредиты и займы</v>
          </cell>
          <cell r="D257">
            <v>6301</v>
          </cell>
          <cell r="J257" t="str">
            <v>6301: Обязательства: Специальные права заимствования (СДР) [6321]</v>
          </cell>
        </row>
        <row r="258">
          <cell r="A258" t="str">
            <v xml:space="preserve">6225:  Внешние дебиторы: Акционерный капитал и доли в инвестиционных фондах </v>
          </cell>
          <cell r="D258">
            <v>6302</v>
          </cell>
          <cell r="J258" t="str">
            <v>6302: Обязательства: Валюта и депозиты [6312+6322]</v>
          </cell>
        </row>
        <row r="259">
          <cell r="A259" t="str">
            <v xml:space="preserve">6226:  Внешние дебиторы: Программы страхования, пенсионного обеспечения и стандартных гарантий </v>
          </cell>
          <cell r="D259">
            <v>6303</v>
          </cell>
          <cell r="J259" t="str">
            <v>6303: Обязательства: Долговые ценные бумаги [6313+6323]</v>
          </cell>
        </row>
        <row r="260">
          <cell r="A260" t="str">
            <v xml:space="preserve">6227:  Внешние дебиторы: Производные финансовые инструменты и опционы на акции для работников </v>
          </cell>
          <cell r="D260">
            <v>6304</v>
          </cell>
          <cell r="J260" t="str">
            <v>6304: Обязательства: Кредиты и займы [6314+6324]</v>
          </cell>
        </row>
        <row r="261">
          <cell r="A261" t="str">
            <v>6228:  Внешние дебиторы: Прочая дебиторская задолженность</v>
          </cell>
          <cell r="D261">
            <v>6305</v>
          </cell>
          <cell r="J261" t="str">
            <v>6305: Обязательства: Акционерный капитал и доли в инвестиционных фондах [6315+6325]</v>
          </cell>
        </row>
        <row r="262">
          <cell r="A262" t="str">
            <v>63:  Обязательства</v>
          </cell>
          <cell r="D262">
            <v>6306</v>
          </cell>
          <cell r="J262" t="str">
            <v>6306: Обязательства: Программы страхования, пенсионного обеспечения и стандартных гарантий [6316+6326]</v>
          </cell>
        </row>
        <row r="263">
          <cell r="D263">
            <v>63061</v>
          </cell>
          <cell r="J263" t="str">
            <v>63061: Страховые технические резервы, кроме страхования жизни</v>
          </cell>
        </row>
        <row r="264">
          <cell r="D264">
            <v>63062</v>
          </cell>
          <cell r="J264" t="str">
            <v>63062: Права на страхование жизни и аннуитеты</v>
          </cell>
        </row>
        <row r="265">
          <cell r="D265">
            <v>63063</v>
          </cell>
          <cell r="J265" t="str">
            <v>63063: Права на пенсии</v>
          </cell>
        </row>
        <row r="266">
          <cell r="D266">
            <v>63064</v>
          </cell>
          <cell r="J266" t="str">
            <v>63064: Требования пенсионных фондов к управляющим пенсионными программами</v>
          </cell>
        </row>
        <row r="267">
          <cell r="D267">
            <v>63065</v>
          </cell>
          <cell r="J267" t="str">
            <v>63065: Положения о востребования в рамках программ стандартных гарантиях</v>
          </cell>
        </row>
        <row r="268">
          <cell r="A268" t="str">
            <v xml:space="preserve">6301:  Обязательства: Специальные права заимствования (СДР) [6321] </v>
          </cell>
          <cell r="D268">
            <v>6307</v>
          </cell>
          <cell r="J268" t="str">
            <v>6307: Обязательства: Производные финансовые инструменты и опционы на акции для работников [6317+6327]</v>
          </cell>
        </row>
        <row r="269">
          <cell r="A269" t="str">
            <v>6302:  Обязательства: Валюта и депозиты [6312+6322]</v>
          </cell>
          <cell r="D269">
            <v>6308</v>
          </cell>
          <cell r="J269" t="str">
            <v>6308: Обязательства: Прочая кредиторская задолженность [6318+6328]</v>
          </cell>
        </row>
        <row r="270">
          <cell r="A270" t="str">
            <v>6303:  Обязательства: Долговые ценные бумаги [6313+6323]</v>
          </cell>
          <cell r="D270">
            <v>631</v>
          </cell>
          <cell r="J270" t="str">
            <v>631: Внутренние кредиторы</v>
          </cell>
        </row>
        <row r="271">
          <cell r="A271" t="str">
            <v>6304:  Обязательства: Кредиты и займы [6314+6324]</v>
          </cell>
          <cell r="D271">
            <v>6312</v>
          </cell>
          <cell r="J271" t="str">
            <v>6312: Внутренние кредиторы: Валюта и депозиты</v>
          </cell>
        </row>
        <row r="272">
          <cell r="A272" t="str">
            <v>6305:  Обязательства: Акционерный капитал и доли в инвестиционных фондах [6315+6325]</v>
          </cell>
          <cell r="D272">
            <v>6313</v>
          </cell>
          <cell r="J272" t="str">
            <v>6313: Внутренние кредиторы: Долговые ценные бумаги</v>
          </cell>
        </row>
        <row r="273">
          <cell r="A273" t="str">
            <v>6306:  Обязательства: Программы страхования, пенсионного обеспечения и стандартных гарантий [6316+6326]</v>
          </cell>
          <cell r="D273">
            <v>6314</v>
          </cell>
          <cell r="J273" t="str">
            <v>6314: Внутренние кредиторы: Кредиты и займы</v>
          </cell>
        </row>
        <row r="274">
          <cell r="A274" t="str">
            <v>6307:  Обязательства: Производные финансовые инструменты и опционы на акции для работников [6317+6327]</v>
          </cell>
          <cell r="D274">
            <v>6315</v>
          </cell>
          <cell r="J274" t="str">
            <v>6315: Внутренние кредиторы: Акционерный капитал и доли в инвестиционных фондах</v>
          </cell>
        </row>
        <row r="275">
          <cell r="A275" t="str">
            <v>6308:  Обязательства: Прочая кредиторская задолженность  [6318+6328]</v>
          </cell>
          <cell r="D275">
            <v>6316</v>
          </cell>
          <cell r="J275" t="str">
            <v>6316: Внутренние кредиторы: Программы страхования, пенсионного обеспечения и стандартных гарантий</v>
          </cell>
        </row>
        <row r="276">
          <cell r="A276" t="str">
            <v>631:  Внутренние кредиторы</v>
          </cell>
          <cell r="D276">
            <v>6317</v>
          </cell>
          <cell r="J276" t="str">
            <v>6317: Внутренние кредиторы: Производные финансовые инструменты и опционы на акции для работников</v>
          </cell>
        </row>
        <row r="277">
          <cell r="D277">
            <v>6318</v>
          </cell>
          <cell r="J277" t="str">
            <v>6318: Внутренние кредиторы: Прочая кредиторская задолженность</v>
          </cell>
        </row>
        <row r="278">
          <cell r="D278">
            <v>632</v>
          </cell>
          <cell r="J278" t="str">
            <v>632: Внешние кредиторы</v>
          </cell>
        </row>
        <row r="279">
          <cell r="D279">
            <v>6321</v>
          </cell>
          <cell r="J279" t="str">
            <v>6321: Внешние кредиторы: Специальные права заимствования (СДР)</v>
          </cell>
        </row>
        <row r="280">
          <cell r="D280">
            <v>6322</v>
          </cell>
          <cell r="J280" t="str">
            <v>6322: Внешние кредиторы: Валюта и депозиты</v>
          </cell>
        </row>
        <row r="281">
          <cell r="D281">
            <v>6323</v>
          </cell>
          <cell r="J281" t="str">
            <v>6323: Внешние кредиторы: Долговые ценные бумаги</v>
          </cell>
        </row>
        <row r="282">
          <cell r="D282">
            <v>6324</v>
          </cell>
          <cell r="J282" t="str">
            <v>6324: Внешние кредиторы: Кредиты и займы</v>
          </cell>
        </row>
        <row r="283">
          <cell r="D283">
            <v>6325</v>
          </cell>
          <cell r="J283" t="str">
            <v>6325: Внешние кредиторы: Акционерный капитал и доли в инвестиционных фондах</v>
          </cell>
        </row>
        <row r="284">
          <cell r="A284" t="str">
            <v>6312:  Внутренние кредиторы: Валюта и депозиты</v>
          </cell>
          <cell r="D284">
            <v>6326</v>
          </cell>
          <cell r="J284" t="str">
            <v>6326: Внешние кредиторы: Программы страхования, пенсионного обеспечения и стандартных гарантий</v>
          </cell>
        </row>
        <row r="285">
          <cell r="A285" t="str">
            <v>6313:  Внутренние кредиторы: Долговые ценные бумаги</v>
          </cell>
          <cell r="D285">
            <v>6327</v>
          </cell>
          <cell r="J285" t="str">
            <v>6327: Внешние кредиторы: Производные финансовые инструменты и опционы на акции для работников</v>
          </cell>
        </row>
        <row r="286">
          <cell r="A286" t="str">
            <v>6314:  Внутренние кредиторы: Кредиты и займы</v>
          </cell>
          <cell r="D286">
            <v>6328</v>
          </cell>
          <cell r="J286" t="str">
            <v>6328: Внешние кредиторы: Прочая кредиторская задолженность</v>
          </cell>
        </row>
        <row r="287">
          <cell r="A287" t="e">
            <v>#REF!</v>
          </cell>
          <cell r="D287">
            <v>7</v>
          </cell>
          <cell r="J287" t="str">
            <v>7: СОВОКУПНЫЕ РАСХОДЫ [=2M]</v>
          </cell>
        </row>
        <row r="288">
          <cell r="A288" t="e">
            <v>#REF!</v>
          </cell>
          <cell r="D288">
            <v>701</v>
          </cell>
          <cell r="J288" t="str">
            <v>701: Государственные слубжы общего назначения</v>
          </cell>
        </row>
        <row r="289">
          <cell r="D289">
            <v>7011</v>
          </cell>
          <cell r="J289" t="str">
            <v>7011: Исполнительные и законодательные органы, бюджетно-финансовые вопросы, международные отношения</v>
          </cell>
        </row>
        <row r="290">
          <cell r="D290">
            <v>7012</v>
          </cell>
          <cell r="J290" t="str">
            <v>7012: Иностранная экономическая помощь</v>
          </cell>
        </row>
        <row r="291">
          <cell r="D291">
            <v>7013</v>
          </cell>
          <cell r="J291" t="str">
            <v>7013: Общие службы</v>
          </cell>
        </row>
        <row r="292">
          <cell r="D292">
            <v>7014</v>
          </cell>
          <cell r="J292" t="str">
            <v>7014: Фундаментальные исследования</v>
          </cell>
        </row>
        <row r="293">
          <cell r="D293">
            <v>7015</v>
          </cell>
          <cell r="J293" t="str">
            <v>7015: НИОКР, связанные с государственными службами общего назначения</v>
          </cell>
        </row>
        <row r="294">
          <cell r="D294">
            <v>7016</v>
          </cell>
          <cell r="J294" t="str">
            <v>7016: Государственные службы общего назначения, не отнесенные к другим категориям</v>
          </cell>
        </row>
        <row r="295">
          <cell r="A295" t="e">
            <v>#REF!</v>
          </cell>
          <cell r="D295">
            <v>7017</v>
          </cell>
          <cell r="J295" t="str">
            <v>7017: Операции, связанные с государственным долгом</v>
          </cell>
        </row>
        <row r="296">
          <cell r="A296" t="e">
            <v>#REF!</v>
          </cell>
          <cell r="D296">
            <v>7018</v>
          </cell>
          <cell r="J296" t="str">
            <v>7018: Tрансферты общего характера между органами государственного управления различного уровня</v>
          </cell>
        </row>
        <row r="297">
          <cell r="A297" t="e">
            <v>#REF!</v>
          </cell>
          <cell r="D297">
            <v>702</v>
          </cell>
          <cell r="J297" t="str">
            <v>702: Оборона</v>
          </cell>
        </row>
        <row r="298">
          <cell r="D298">
            <v>7021</v>
          </cell>
          <cell r="J298" t="str">
            <v>7021: Вооруженные силы</v>
          </cell>
        </row>
        <row r="299">
          <cell r="D299">
            <v>7022</v>
          </cell>
          <cell r="J299" t="str">
            <v>7022: Гражданская оборона</v>
          </cell>
        </row>
        <row r="300">
          <cell r="D300">
            <v>7023</v>
          </cell>
          <cell r="J300" t="str">
            <v>7023: Иностранная военная помощь</v>
          </cell>
        </row>
        <row r="301">
          <cell r="D301">
            <v>7024</v>
          </cell>
          <cell r="J301" t="str">
            <v>7024: НИОКР в области обороны</v>
          </cell>
        </row>
        <row r="302">
          <cell r="D302">
            <v>7025</v>
          </cell>
          <cell r="J302" t="str">
            <v>7025: Вопросы обороны, не отнесенные к другим категориям</v>
          </cell>
        </row>
        <row r="303">
          <cell r="A303" t="e">
            <v>#REF!</v>
          </cell>
          <cell r="D303">
            <v>703</v>
          </cell>
          <cell r="J303" t="str">
            <v>703: Обшественный порядок и безопасность</v>
          </cell>
        </row>
        <row r="304">
          <cell r="D304">
            <v>7031</v>
          </cell>
          <cell r="J304" t="str">
            <v>7031: Полицейские службы</v>
          </cell>
        </row>
        <row r="305">
          <cell r="D305">
            <v>7032</v>
          </cell>
          <cell r="J305" t="str">
            <v>7032: Пожарная охрана</v>
          </cell>
        </row>
        <row r="306">
          <cell r="D306">
            <v>7033</v>
          </cell>
          <cell r="J306" t="str">
            <v>7033: Суды</v>
          </cell>
        </row>
        <row r="307">
          <cell r="D307">
            <v>7034</v>
          </cell>
          <cell r="J307" t="str">
            <v>7034: Тюрьмы</v>
          </cell>
        </row>
        <row r="308">
          <cell r="D308">
            <v>7035</v>
          </cell>
          <cell r="J308" t="str">
            <v>7035: НИОКР, связанные с вопросами общественного порядка и безопасности</v>
          </cell>
        </row>
        <row r="309">
          <cell r="D309">
            <v>7036</v>
          </cell>
          <cell r="J309" t="str">
            <v>7036: Вопросы общественного порядка и безопасности, не отнесенные к другим категориям</v>
          </cell>
        </row>
        <row r="310">
          <cell r="A310" t="str">
            <v xml:space="preserve">7:  СОВОКУПНЫЕ РАСХОДЫ [=2M] </v>
          </cell>
          <cell r="D310">
            <v>704</v>
          </cell>
          <cell r="J310" t="str">
            <v>704: Экономические вопросы</v>
          </cell>
        </row>
        <row r="311">
          <cell r="D311">
            <v>7041</v>
          </cell>
          <cell r="J311" t="str">
            <v>7041: Общие экономические и коммерческие вопросы и вопросы, относящиеся к рабочей силе</v>
          </cell>
        </row>
        <row r="312">
          <cell r="A312" t="str">
            <v>701:  Государственные слубжы общего назначения</v>
          </cell>
          <cell r="D312">
            <v>7042</v>
          </cell>
          <cell r="J312" t="str">
            <v>7042: Сельское хозяйство, лесное хозяйство, рыболовство и охота</v>
          </cell>
        </row>
        <row r="313">
          <cell r="A313" t="str">
            <v xml:space="preserve">7017:  Операции, связанные с государственным долгом </v>
          </cell>
          <cell r="D313">
            <v>7043</v>
          </cell>
          <cell r="J313" t="str">
            <v>7043: Топливо и энергетика</v>
          </cell>
        </row>
        <row r="314">
          <cell r="A314" t="str">
            <v>7018:  Tрансферты общего характера между органами государственного управления различного уровня</v>
          </cell>
          <cell r="D314">
            <v>7044</v>
          </cell>
          <cell r="J314" t="str">
            <v>7044: Горнодобывающая промышленность, обрабатывающая промышленность и строительство</v>
          </cell>
        </row>
        <row r="315">
          <cell r="A315" t="str">
            <v xml:space="preserve">702:  Оборона </v>
          </cell>
          <cell r="D315">
            <v>7045</v>
          </cell>
          <cell r="J315" t="str">
            <v>7045: Tранспорт</v>
          </cell>
        </row>
        <row r="316">
          <cell r="A316" t="str">
            <v>703:  Обшественный порядок и безопасность</v>
          </cell>
          <cell r="D316">
            <v>7046</v>
          </cell>
          <cell r="J316" t="str">
            <v>7046: Cвязь</v>
          </cell>
        </row>
        <row r="317">
          <cell r="D317">
            <v>7047</v>
          </cell>
          <cell r="J317" t="str">
            <v>7047: Прочие отрасли</v>
          </cell>
        </row>
        <row r="318">
          <cell r="D318">
            <v>7048</v>
          </cell>
          <cell r="J318" t="str">
            <v>7048: НИОКР, связанные с экономическими вопросами</v>
          </cell>
        </row>
        <row r="319">
          <cell r="D319">
            <v>7049</v>
          </cell>
          <cell r="J319" t="str">
            <v>7049: Экономические вопросы, не отнесенные к другим категориям</v>
          </cell>
        </row>
        <row r="320">
          <cell r="A320" t="str">
            <v xml:space="preserve">704:  Экономические вопросы </v>
          </cell>
          <cell r="D320">
            <v>705</v>
          </cell>
          <cell r="J320" t="str">
            <v>705: Охрана окружающей среды</v>
          </cell>
        </row>
        <row r="321">
          <cell r="D321">
            <v>7051</v>
          </cell>
          <cell r="J321" t="str">
            <v>7051: Сбор и удаление отходов</v>
          </cell>
        </row>
        <row r="322">
          <cell r="D322">
            <v>7052</v>
          </cell>
          <cell r="J322" t="str">
            <v>7052: Удаление и очистка сточных вод</v>
          </cell>
        </row>
        <row r="323">
          <cell r="D323">
            <v>7053</v>
          </cell>
          <cell r="J323" t="str">
            <v>7053: Борьба с загрязнением окружающей среды</v>
          </cell>
        </row>
        <row r="324">
          <cell r="D324">
            <v>7054</v>
          </cell>
          <cell r="J324" t="str">
            <v>7054: Зашита биоразнообразия и охрана ландшафта</v>
          </cell>
        </row>
        <row r="325">
          <cell r="D325">
            <v>7055</v>
          </cell>
          <cell r="J325" t="str">
            <v>7055: НИОКР в области охраны окружающей среды</v>
          </cell>
        </row>
        <row r="326">
          <cell r="D326">
            <v>7056</v>
          </cell>
          <cell r="J326" t="str">
            <v>7056: Вопросы охраны окружающей среды, не отнесенные к другим категориям</v>
          </cell>
        </row>
        <row r="327">
          <cell r="A327" t="str">
            <v xml:space="preserve">7042:  Сельское хозяйство, лесное хозяйство, рыболовство и охота </v>
          </cell>
          <cell r="D327">
            <v>706</v>
          </cell>
          <cell r="J327" t="str">
            <v>706: Жилищные и коммунальные услуги</v>
          </cell>
        </row>
        <row r="328">
          <cell r="D328">
            <v>7061</v>
          </cell>
          <cell r="J328" t="str">
            <v>7061: Жилищное строительство</v>
          </cell>
        </row>
        <row r="329">
          <cell r="D329">
            <v>7062</v>
          </cell>
          <cell r="J329" t="str">
            <v>7062: Коммунальное развитие</v>
          </cell>
        </row>
        <row r="330">
          <cell r="D330">
            <v>7063</v>
          </cell>
          <cell r="J330" t="str">
            <v>7063: Водоснабжение</v>
          </cell>
        </row>
        <row r="331">
          <cell r="D331">
            <v>7064</v>
          </cell>
          <cell r="J331" t="str">
            <v>7064: Освещение улиц</v>
          </cell>
        </row>
        <row r="332">
          <cell r="D332">
            <v>7065</v>
          </cell>
          <cell r="J332" t="str">
            <v>7065: НИОКР в области жилищных и коммунальных услуг</v>
          </cell>
        </row>
        <row r="333">
          <cell r="D333">
            <v>7066</v>
          </cell>
          <cell r="J333" t="str">
            <v>7066: Жилищные и коммунальные услуги, не отнесенные к другим категориям</v>
          </cell>
        </row>
        <row r="334">
          <cell r="D334">
            <v>707</v>
          </cell>
          <cell r="J334" t="str">
            <v>707: Здравоохранение</v>
          </cell>
        </row>
        <row r="335">
          <cell r="D335">
            <v>7071</v>
          </cell>
          <cell r="J335" t="str">
            <v>7071: Meдицинская продукция, оборудование и изделия, используемые в медицине</v>
          </cell>
        </row>
        <row r="336">
          <cell r="A336" t="str">
            <v xml:space="preserve">7043:  Топливо и энергетика </v>
          </cell>
          <cell r="D336">
            <v>7072</v>
          </cell>
          <cell r="J336" t="str">
            <v>7072: Амбулаторные услуги</v>
          </cell>
        </row>
        <row r="337">
          <cell r="A337" t="str">
            <v xml:space="preserve">7044:  Горнодобывающая промышленность, обрабатывающая промышленность и строительство </v>
          </cell>
          <cell r="D337">
            <v>7073</v>
          </cell>
          <cell r="J337" t="str">
            <v>7073: Услуги больниц</v>
          </cell>
        </row>
        <row r="338">
          <cell r="A338" t="str">
            <v xml:space="preserve">7045:  Tранспорт </v>
          </cell>
          <cell r="D338">
            <v>7074</v>
          </cell>
          <cell r="J338" t="str">
            <v>7074: Услуги в области здравоохранения</v>
          </cell>
        </row>
        <row r="339">
          <cell r="D339">
            <v>7075</v>
          </cell>
          <cell r="J339" t="str">
            <v>7075: НИОКР в области здравоохранения</v>
          </cell>
        </row>
        <row r="340">
          <cell r="D340">
            <v>7076</v>
          </cell>
          <cell r="J340" t="str">
            <v>7076: Вопросы здравоохранения, не отнесенные к другим категориям</v>
          </cell>
        </row>
        <row r="341">
          <cell r="A341" t="str">
            <v xml:space="preserve">7046:  Cвязь </v>
          </cell>
          <cell r="D341">
            <v>708</v>
          </cell>
          <cell r="J341" t="str">
            <v>708: Отдых, культура и религия</v>
          </cell>
        </row>
        <row r="342">
          <cell r="D342">
            <v>7081</v>
          </cell>
          <cell r="J342" t="str">
            <v>7081: Услуги в области организации отдыха и занятий спортом</v>
          </cell>
        </row>
        <row r="343">
          <cell r="D343">
            <v>7082</v>
          </cell>
          <cell r="J343" t="str">
            <v>7082: Услуги в области культуры</v>
          </cell>
        </row>
        <row r="344">
          <cell r="D344">
            <v>7083</v>
          </cell>
          <cell r="J344" t="str">
            <v>7083: Услуги в области радио- и телевещания и издательского дела</v>
          </cell>
        </row>
        <row r="345">
          <cell r="D345">
            <v>7084</v>
          </cell>
          <cell r="J345" t="str">
            <v>7084: Религиозные и другие общественные услуги</v>
          </cell>
        </row>
        <row r="346">
          <cell r="D346">
            <v>7085</v>
          </cell>
          <cell r="J346" t="str">
            <v>7085: НИОКР в области отдыха, культуры и религии</v>
          </cell>
        </row>
        <row r="347">
          <cell r="D347">
            <v>7086</v>
          </cell>
          <cell r="J347" t="str">
            <v>7086: Вопросы отдыха, культуры и религии, не отнесенные к другим категориям</v>
          </cell>
        </row>
        <row r="348">
          <cell r="A348" t="str">
            <v>705:  Охрана окружающей среды</v>
          </cell>
          <cell r="D348">
            <v>709</v>
          </cell>
          <cell r="J348" t="str">
            <v>709: Образование</v>
          </cell>
        </row>
        <row r="349">
          <cell r="A349" t="str">
            <v xml:space="preserve">706:  Жилищные и коммунальные услуги </v>
          </cell>
          <cell r="D349">
            <v>7091</v>
          </cell>
          <cell r="J349" t="str">
            <v>7091: Дошкольное и начальное образование</v>
          </cell>
        </row>
        <row r="350">
          <cell r="D350">
            <v>7092</v>
          </cell>
          <cell r="J350" t="str">
            <v>7092: Среднее образование</v>
          </cell>
        </row>
        <row r="351">
          <cell r="D351">
            <v>7093</v>
          </cell>
          <cell r="J351" t="str">
            <v>7093: Продолженное среднее образование</v>
          </cell>
        </row>
        <row r="352">
          <cell r="D352">
            <v>7094</v>
          </cell>
          <cell r="J352" t="str">
            <v>7094: Высшее образование</v>
          </cell>
        </row>
        <row r="353">
          <cell r="D353">
            <v>7095</v>
          </cell>
          <cell r="J353" t="str">
            <v>7095: Образование, не подразделенное по ступеням</v>
          </cell>
        </row>
        <row r="354">
          <cell r="D354">
            <v>7096</v>
          </cell>
          <cell r="J354" t="str">
            <v>7096: Вспомогательные услуги в системе образования</v>
          </cell>
        </row>
        <row r="355">
          <cell r="D355">
            <v>7097</v>
          </cell>
          <cell r="J355" t="str">
            <v>7097: НИОКР в области образования</v>
          </cell>
        </row>
        <row r="356">
          <cell r="D356">
            <v>7098</v>
          </cell>
          <cell r="J356" t="str">
            <v>7098: Вопросы образования, не отнесенные к другим категориям</v>
          </cell>
        </row>
        <row r="357">
          <cell r="D357">
            <v>710</v>
          </cell>
          <cell r="J357" t="str">
            <v>710: Социальная защита</v>
          </cell>
        </row>
        <row r="358">
          <cell r="D358">
            <v>7101</v>
          </cell>
          <cell r="J358" t="str">
            <v>7101: Заболеваемость и нетрудоспособность</v>
          </cell>
        </row>
        <row r="359">
          <cell r="D359">
            <v>7102</v>
          </cell>
          <cell r="J359" t="str">
            <v>7102: Старость</v>
          </cell>
        </row>
        <row r="360">
          <cell r="D360">
            <v>7103</v>
          </cell>
          <cell r="J360" t="str">
            <v>7103: Иждивенцы, оставшиеся без кормильца</v>
          </cell>
        </row>
        <row r="361">
          <cell r="D361">
            <v>7104</v>
          </cell>
          <cell r="J361" t="str">
            <v>7104: Семья и дети</v>
          </cell>
        </row>
        <row r="362">
          <cell r="D362">
            <v>7105</v>
          </cell>
          <cell r="J362" t="str">
            <v>7105: Безработица</v>
          </cell>
        </row>
        <row r="363">
          <cell r="D363">
            <v>7106</v>
          </cell>
          <cell r="J363" t="str">
            <v>7106: Жилье</v>
          </cell>
        </row>
        <row r="364">
          <cell r="D364">
            <v>7107</v>
          </cell>
          <cell r="J364" t="str">
            <v>7107: Вопросы социальное неустроенности, не отнесенные к другим категориям</v>
          </cell>
        </row>
        <row r="365">
          <cell r="D365">
            <v>7108</v>
          </cell>
          <cell r="J365" t="str">
            <v>7108: НИОКР в области социальной защиты</v>
          </cell>
        </row>
        <row r="366">
          <cell r="D366">
            <v>7109</v>
          </cell>
          <cell r="J366" t="str">
            <v>7109: Вопросы социальной защиты, не отнесенные к другим категориям</v>
          </cell>
        </row>
        <row r="367">
          <cell r="D367" t="str">
            <v>8А</v>
          </cell>
          <cell r="J367" t="str">
            <v>8А: ОПЕРАЦИИ С ФИНАНСОВЫМИ АКТИВАМИ И ОБЯЗАТЕЛЬСТВАМИ ПО СЕКТОРАМ КОНТРАГЕНТОВ</v>
          </cell>
        </row>
        <row r="368">
          <cell r="D368">
            <v>82</v>
          </cell>
          <cell r="J368" t="str">
            <v>82: Чистое приобретение финансовых активов [=32]</v>
          </cell>
        </row>
        <row r="369">
          <cell r="D369">
            <v>821</v>
          </cell>
          <cell r="J369" t="str">
            <v>821: Внутренние дебиторы [=321]</v>
          </cell>
        </row>
        <row r="370">
          <cell r="D370">
            <v>8211</v>
          </cell>
          <cell r="J370" t="str">
            <v>8211: Внутренние дебиторы: Сектор государственного управления</v>
          </cell>
        </row>
        <row r="371">
          <cell r="D371">
            <v>8212</v>
          </cell>
          <cell r="J371" t="str">
            <v>8212: Внутренние дебиторы: Центральный банк</v>
          </cell>
        </row>
        <row r="372">
          <cell r="D372">
            <v>8213</v>
          </cell>
          <cell r="J372" t="str">
            <v>8213: Внутренние дебиторы: Корпорации, принимающие депозиты, кроме центрального банка</v>
          </cell>
        </row>
        <row r="373">
          <cell r="D373">
            <v>8214</v>
          </cell>
          <cell r="J373" t="str">
            <v>8214: Внутренние дебиторы: Другие финансовые корпорации</v>
          </cell>
        </row>
        <row r="374">
          <cell r="D374">
            <v>8215</v>
          </cell>
          <cell r="J374" t="str">
            <v>8215: Внутренние дебиторы: Нефинансовсые корпорации</v>
          </cell>
        </row>
        <row r="375">
          <cell r="D375">
            <v>8216</v>
          </cell>
          <cell r="J375" t="str">
            <v>8216: Внутренние дебиторы: Домашние хозяйства и некоммерческие организации, обслуживающие домашние хозяйства</v>
          </cell>
        </row>
        <row r="376">
          <cell r="D376">
            <v>822</v>
          </cell>
          <cell r="J376" t="str">
            <v>822: Внешние дебиторы [=322]</v>
          </cell>
        </row>
        <row r="377">
          <cell r="D377">
            <v>8221</v>
          </cell>
          <cell r="J377" t="str">
            <v>8221: Внешние дебиторы: Сектор государственного управления</v>
          </cell>
        </row>
        <row r="378">
          <cell r="D378">
            <v>8227</v>
          </cell>
          <cell r="J378" t="str">
            <v>8227: Внешние дебиторы: Международные организации</v>
          </cell>
        </row>
        <row r="379">
          <cell r="D379">
            <v>8228</v>
          </cell>
          <cell r="J379" t="str">
            <v>8228: Внешние дебиторы: Финансовые корпорации, помимо международных организаций</v>
          </cell>
        </row>
        <row r="380">
          <cell r="D380">
            <v>8229</v>
          </cell>
          <cell r="J380" t="str">
            <v>8229: Внешние дебиторы: Другие нерезиденты</v>
          </cell>
        </row>
        <row r="381">
          <cell r="D381">
            <v>83</v>
          </cell>
          <cell r="J381" t="str">
            <v>83: Чистое принятие обязательств [=33]</v>
          </cell>
        </row>
        <row r="382">
          <cell r="D382">
            <v>831</v>
          </cell>
          <cell r="J382" t="str">
            <v>831: Внутренние кредиторы [=331]</v>
          </cell>
        </row>
        <row r="383">
          <cell r="D383">
            <v>8311</v>
          </cell>
          <cell r="J383" t="str">
            <v>8311: Внутренние кредиторы: Сектор государственного управления</v>
          </cell>
        </row>
        <row r="384">
          <cell r="D384">
            <v>8312</v>
          </cell>
          <cell r="J384" t="str">
            <v>8312: Внутренние кредиторы: Центральный банк</v>
          </cell>
        </row>
        <row r="385">
          <cell r="D385">
            <v>8313</v>
          </cell>
          <cell r="J385" t="str">
            <v>8313: Внутренние кредиторы: Корпорации, принимающие депозиты, кроме центрального банка</v>
          </cell>
        </row>
        <row r="386">
          <cell r="D386">
            <v>8314</v>
          </cell>
          <cell r="J386" t="str">
            <v>8314: Внутренние кредиторы: Другие финансовые корпорации</v>
          </cell>
        </row>
        <row r="387">
          <cell r="D387">
            <v>8315</v>
          </cell>
          <cell r="J387" t="str">
            <v>8315: Внутренние кредиторы: Нефинансовсые корпорации</v>
          </cell>
        </row>
        <row r="388">
          <cell r="D388">
            <v>8316</v>
          </cell>
          <cell r="J388" t="str">
            <v>8316: Внутренние кредиторы: Домашние хозяйства и некоммерческие организации, обслуживающие домашние хозяйства</v>
          </cell>
        </row>
        <row r="389">
          <cell r="D389">
            <v>832</v>
          </cell>
          <cell r="J389" t="str">
            <v>832: Внешние кредиторы [=332]</v>
          </cell>
        </row>
        <row r="390">
          <cell r="D390">
            <v>8321</v>
          </cell>
          <cell r="J390" t="str">
            <v>8321: Внешние кредиторы: Сектор государственного управления</v>
          </cell>
        </row>
        <row r="391">
          <cell r="D391">
            <v>8327</v>
          </cell>
          <cell r="J391" t="str">
            <v>8327: Внешние кредиторы: Международные организации</v>
          </cell>
        </row>
        <row r="392">
          <cell r="D392">
            <v>8328</v>
          </cell>
          <cell r="J392" t="str">
            <v>8328: Внешние кредиторы: Финансовые корпорации, помимо международных организаций</v>
          </cell>
        </row>
        <row r="393">
          <cell r="D393">
            <v>8329</v>
          </cell>
          <cell r="J393" t="str">
            <v>8329: Внешние кредиторы: Другие нерезиденты</v>
          </cell>
        </row>
        <row r="394">
          <cell r="D394" t="str">
            <v>8B</v>
          </cell>
          <cell r="J394" t="str">
            <v>8B: ПОЗИЦИИ ПО ЗАПАСАМ ФИНАНСОВЫХ АКТИВОВ И ОБЯЗАТЕЛЬСТВ ПО СЕКТОРАМ КОНТРАГЕНТОВ</v>
          </cell>
        </row>
        <row r="395">
          <cell r="D395" t="str">
            <v>682</v>
          </cell>
          <cell r="J395" t="str">
            <v>682: Финансовые активы [=62]</v>
          </cell>
        </row>
        <row r="396">
          <cell r="D396" t="str">
            <v>6821</v>
          </cell>
          <cell r="J396" t="str">
            <v>6821: Внутренние дебиторы [=621]</v>
          </cell>
        </row>
        <row r="397">
          <cell r="D397" t="str">
            <v>68211</v>
          </cell>
          <cell r="J397" t="str">
            <v>68211: Внутренние дебиторы: Сектор государственного управления</v>
          </cell>
        </row>
        <row r="398">
          <cell r="D398" t="str">
            <v>68212</v>
          </cell>
          <cell r="J398" t="str">
            <v>68212: Внутренние дебиторы: Центральный банк</v>
          </cell>
        </row>
        <row r="399">
          <cell r="D399" t="str">
            <v>68213</v>
          </cell>
          <cell r="J399" t="str">
            <v>68213: Внутренние дебиторы: Корпорации, принимающие депозиты, кроме центрального банка</v>
          </cell>
        </row>
        <row r="400">
          <cell r="D400" t="str">
            <v>68214</v>
          </cell>
          <cell r="J400" t="str">
            <v>68214: Внутренние дебиторы: Другие финансовые корпорации</v>
          </cell>
        </row>
        <row r="401">
          <cell r="D401" t="str">
            <v>68215</v>
          </cell>
          <cell r="J401" t="str">
            <v>68215: Внутренние дебиторы: Нефинансовсые корпорации</v>
          </cell>
        </row>
        <row r="402">
          <cell r="D402" t="str">
            <v>68216</v>
          </cell>
          <cell r="J402" t="str">
            <v>68216: Внутренние дебиторы: Домашние хозяйства и некоммерческие организации, обслуживающие домашние хозяйства</v>
          </cell>
        </row>
        <row r="403">
          <cell r="D403" t="str">
            <v>6822</v>
          </cell>
          <cell r="J403" t="str">
            <v>6822: Внешние дебиторы [=622]</v>
          </cell>
        </row>
        <row r="404">
          <cell r="D404" t="str">
            <v>68221</v>
          </cell>
          <cell r="J404" t="str">
            <v>68221: Внешние дебиторы: Сектор государственного управления</v>
          </cell>
        </row>
        <row r="405">
          <cell r="D405" t="str">
            <v>68227</v>
          </cell>
          <cell r="J405" t="str">
            <v>68227: Внешние дебиторы: Международные организации</v>
          </cell>
        </row>
        <row r="406">
          <cell r="D406" t="str">
            <v>68228</v>
          </cell>
          <cell r="J406" t="str">
            <v>68228: Внешние дебиторы: Финансовые корпорации, помимо международных организаций</v>
          </cell>
        </row>
        <row r="407">
          <cell r="D407" t="str">
            <v>68229</v>
          </cell>
          <cell r="J407" t="str">
            <v>68229: Внешние дебиторы: Другие нерезиденты</v>
          </cell>
        </row>
        <row r="408">
          <cell r="D408" t="str">
            <v>683</v>
          </cell>
          <cell r="J408" t="str">
            <v>683: Обязательства [=63]</v>
          </cell>
        </row>
        <row r="409">
          <cell r="D409" t="str">
            <v>6831</v>
          </cell>
          <cell r="J409" t="str">
            <v>6831: Внутренние кредиторы [=631]</v>
          </cell>
        </row>
        <row r="410">
          <cell r="D410" t="str">
            <v>68311</v>
          </cell>
          <cell r="J410" t="str">
            <v>68311: Внутренние кредиторы: Сектор государственного управления</v>
          </cell>
        </row>
        <row r="411">
          <cell r="D411" t="str">
            <v>68312</v>
          </cell>
          <cell r="J411" t="str">
            <v>68312: Внутренние кредиторы: Центральный банк</v>
          </cell>
        </row>
        <row r="412">
          <cell r="D412" t="str">
            <v>68313</v>
          </cell>
          <cell r="J412" t="str">
            <v>68313: Внутренние кредиторы: Корпорации, принимающие депозиты, кроме центрального банка</v>
          </cell>
        </row>
        <row r="413">
          <cell r="D413" t="str">
            <v>68314</v>
          </cell>
          <cell r="J413" t="str">
            <v>68314: Внутренние кредиторы: Другие финансовые корпорации</v>
          </cell>
        </row>
        <row r="414">
          <cell r="D414" t="str">
            <v>68315</v>
          </cell>
          <cell r="J414" t="str">
            <v>68315: Внутренние кредиторы: Нефинансовсые корпорации</v>
          </cell>
        </row>
        <row r="415">
          <cell r="D415" t="str">
            <v>68316</v>
          </cell>
          <cell r="J415" t="str">
            <v>68316: Внутренние кредиторы: Домашние хозяйства и некоммерческие организации, обслуживающие домашние хозяйства</v>
          </cell>
        </row>
        <row r="416">
          <cell r="D416" t="str">
            <v>6832</v>
          </cell>
          <cell r="J416" t="str">
            <v>6832: Внешние кредиторы [=632]</v>
          </cell>
        </row>
        <row r="417">
          <cell r="D417" t="str">
            <v>68321</v>
          </cell>
          <cell r="J417" t="str">
            <v>68321: Внешние кредиторы: Сектор государственного управления</v>
          </cell>
        </row>
        <row r="418">
          <cell r="D418" t="str">
            <v>68327</v>
          </cell>
          <cell r="J418" t="str">
            <v>68327: Внешние кредиторы: Международные организации</v>
          </cell>
        </row>
        <row r="419">
          <cell r="D419" t="str">
            <v>68328</v>
          </cell>
          <cell r="J419" t="str">
            <v>68328: Внешние кредиторы: Финансовые корпорации, помимо международных организаций</v>
          </cell>
        </row>
        <row r="420">
          <cell r="D420" t="str">
            <v>68329</v>
          </cell>
          <cell r="J420" t="str">
            <v>68329: Внешние кредиторы: Другие нерезиденты</v>
          </cell>
        </row>
        <row r="421">
          <cell r="D421">
            <v>9</v>
          </cell>
          <cell r="J421" t="str">
            <v>9: ИЗМЕНЕНИЕ ЧИСТОЙ СТОИМОСТИ АКТИВОВ В СВЯЗИ С ДРУГИМИ ЭКОНОМИЧЕСКИМИ ПОТОКАМИ</v>
          </cell>
        </row>
        <row r="422">
          <cell r="D422">
            <v>91</v>
          </cell>
          <cell r="J422" t="str">
            <v>91: Другие экономические потоки нефинансовых активов</v>
          </cell>
        </row>
        <row r="423">
          <cell r="D423">
            <v>92</v>
          </cell>
          <cell r="J423" t="str">
            <v>92: Другие экономические потоки финансовых активов</v>
          </cell>
        </row>
        <row r="424">
          <cell r="D424">
            <v>93</v>
          </cell>
          <cell r="J424" t="str">
            <v>93: Другие экономические потоки обязательств</v>
          </cell>
        </row>
        <row r="425">
          <cell r="D425" t="str">
            <v>9M2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StIII"/>
      <sheetName val="StIV"/>
      <sheetName val="T1"/>
      <sheetName val="T2"/>
      <sheetName val="T3"/>
      <sheetName val="T4"/>
      <sheetName val="T5"/>
      <sheetName val="T6"/>
      <sheetName val="Т6А"/>
      <sheetName val="Т6В"/>
      <sheetName val="T7"/>
      <sheetName val="T8A"/>
      <sheetName val="T8B"/>
      <sheetName val="T9"/>
      <sheetName val="РБ"/>
      <sheetName val="НФ"/>
      <sheetName val="ГФСС"/>
      <sheetName val="CG"/>
      <sheetName val="SG"/>
      <sheetName val="К1"/>
      <sheetName val="МБ"/>
      <sheetName val="К2"/>
      <sheetName val="GG"/>
      <sheetName val="GL"/>
      <sheetName val="NFPS"/>
      <sheetName val="CN"/>
      <sheetName val="IFS"/>
      <sheetName val="ЕЭК1"/>
      <sheetName val="ЕЭК2"/>
      <sheetName val="САЙТ МФ"/>
      <sheetName val="КНИГА"/>
      <sheetName val="РБ-отчет"/>
      <sheetName val="МБ-отчет (2)"/>
      <sheetName val="НФ-отчет"/>
      <sheetName val="9 мес. 2019 ГФСС"/>
      <sheetName val="COD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14">
          <cell r="B14" t="str">
            <v>Оплата труда работников</v>
          </cell>
        </row>
      </sheetData>
      <sheetData sheetId="32" refreshError="1"/>
      <sheetData sheetId="33" refreshError="1"/>
      <sheetData sheetId="34" refreshError="1"/>
      <sheetData sheetId="35" refreshError="1"/>
      <sheetData sheetId="36">
        <row r="3">
          <cell r="A3" t="str">
            <v>1:  REVENUE [11 + 12 + 13 + 14]</v>
          </cell>
          <cell r="D3">
            <v>1</v>
          </cell>
          <cell r="J3" t="str">
            <v>1: ДОХОДЫ</v>
          </cell>
        </row>
        <row r="4">
          <cell r="A4" t="str">
            <v>11:  Налоги</v>
          </cell>
          <cell r="D4">
            <v>11</v>
          </cell>
          <cell r="J4" t="str">
            <v>11: Налоги</v>
          </cell>
        </row>
        <row r="5">
          <cell r="A5" t="str">
            <v>111:  Налоги на доходы, прибыль и прирост капитала</v>
          </cell>
          <cell r="D5">
            <v>111</v>
          </cell>
          <cell r="J5" t="str">
            <v>111: Налоги на доходы, прибыль и прирост капитала</v>
          </cell>
        </row>
        <row r="6">
          <cell r="A6" t="str">
            <v>1111:  Уплачиваемые физическими лицами</v>
          </cell>
          <cell r="D6">
            <v>1111</v>
          </cell>
          <cell r="J6" t="str">
            <v>1111: Уплачиваемые физическими лицами</v>
          </cell>
        </row>
        <row r="7">
          <cell r="A7" t="str">
            <v>1112:  Уплачиваемые корпорациями и другими предприятиями</v>
          </cell>
          <cell r="D7">
            <v>1112</v>
          </cell>
          <cell r="J7" t="str">
            <v>1112: Уплачиваемые корпорациями и другими предприятиями</v>
          </cell>
        </row>
        <row r="8">
          <cell r="A8" t="str">
            <v>1113:  Прочие налоги на доходы, прибыль и прирост капитала</v>
          </cell>
          <cell r="D8">
            <v>1113</v>
          </cell>
          <cell r="J8" t="str">
            <v>1113: Прочие налоги на доходы, прибыль и прирост капитала</v>
          </cell>
        </row>
        <row r="9">
          <cell r="A9" t="str">
            <v>112:  Налоги на фонд заработной платы и рабочую силу</v>
          </cell>
          <cell r="D9">
            <v>112</v>
          </cell>
          <cell r="J9" t="str">
            <v>112: Налоги на фонд заработной платы и рабочую силу</v>
          </cell>
        </row>
        <row r="10">
          <cell r="A10" t="str">
            <v>113:  Налоги на собственность</v>
          </cell>
          <cell r="D10">
            <v>113</v>
          </cell>
          <cell r="J10" t="str">
            <v>113: Налоги на собственность</v>
          </cell>
        </row>
        <row r="11">
          <cell r="A11" t="str">
            <v>1131:  Периодические налоги на недвижимое имущество</v>
          </cell>
          <cell r="D11">
            <v>1131</v>
          </cell>
          <cell r="J11" t="str">
            <v>1131: Периодические налоги на недвижимое имущество</v>
          </cell>
        </row>
        <row r="12">
          <cell r="A12" t="str">
            <v>1132:  Периодические налоги на чистую стоимость имущества</v>
          </cell>
          <cell r="D12">
            <v>1132</v>
          </cell>
          <cell r="J12" t="str">
            <v>1132: Периодические налоги на чистую стоимость имущества</v>
          </cell>
        </row>
        <row r="13">
          <cell r="A13" t="str">
            <v>1133:  Налоги на наследуемое имущество, наследство и дарение</v>
          </cell>
          <cell r="D13">
            <v>1133</v>
          </cell>
          <cell r="J13" t="str">
            <v>1133: Налоги на наследуемое имущество, наследство и дарение</v>
          </cell>
        </row>
        <row r="14">
          <cell r="A14" t="str">
            <v>1135:  Налоги с капитала</v>
          </cell>
          <cell r="D14">
            <v>1135</v>
          </cell>
          <cell r="J14" t="str">
            <v>1135: Налоги с капитала</v>
          </cell>
        </row>
        <row r="15">
          <cell r="A15" t="str">
            <v>1136:  Другие периодические налоги на собственность</v>
          </cell>
          <cell r="D15">
            <v>1136</v>
          </cell>
          <cell r="J15" t="str">
            <v>1136: Другие периодические налоги на собственность</v>
          </cell>
        </row>
        <row r="16">
          <cell r="A16" t="str">
            <v>114:  Налоги на товары и услуги</v>
          </cell>
          <cell r="D16">
            <v>114</v>
          </cell>
          <cell r="J16" t="str">
            <v>114: Налоги на товары и услуги</v>
          </cell>
        </row>
        <row r="17">
          <cell r="A17" t="str">
            <v>1141:  Общие налоги на товары и услуги</v>
          </cell>
          <cell r="D17">
            <v>1141</v>
          </cell>
          <cell r="J17" t="str">
            <v>1141: Общие налоги на товары и услуги</v>
          </cell>
        </row>
        <row r="18">
          <cell r="A18" t="str">
            <v>11411:  Налоги на добавленную стоимость</v>
          </cell>
          <cell r="D18">
            <v>11411</v>
          </cell>
          <cell r="J18" t="str">
            <v>11411: Налоги на добавленную стоимость</v>
          </cell>
        </row>
        <row r="19">
          <cell r="A19" t="str">
            <v>11412:  Налоги с продаж</v>
          </cell>
          <cell r="D19">
            <v>11412</v>
          </cell>
          <cell r="J19" t="str">
            <v>11412: Налоги с продаж</v>
          </cell>
        </row>
        <row r="20">
          <cell r="A20" t="str">
            <v>11413:  Налоги с оборота и другие общие налоги на товары и услуги</v>
          </cell>
          <cell r="D20">
            <v>11413</v>
          </cell>
          <cell r="J20" t="str">
            <v>11413: Налоги с оборота и другие общие налоги на товары и услуги</v>
          </cell>
        </row>
        <row r="21">
          <cell r="A21" t="str">
            <v>11414:  Налоги на финансовые операции и операции с капиталом</v>
          </cell>
          <cell r="D21">
            <v>11414</v>
          </cell>
          <cell r="J21" t="str">
            <v>11414: Налоги на финансовые операции и операции с капиталом</v>
          </cell>
        </row>
        <row r="22">
          <cell r="A22" t="str">
            <v>1142:  Акцизные сборы</v>
          </cell>
          <cell r="D22">
            <v>1142</v>
          </cell>
          <cell r="J22" t="str">
            <v>1142: Акцизные сборы</v>
          </cell>
        </row>
        <row r="23">
          <cell r="A23" t="str">
            <v>1143:  Прибыль фискальных монополий</v>
          </cell>
          <cell r="D23">
            <v>1143</v>
          </cell>
          <cell r="J23" t="str">
            <v>1143: Прибыль фискальных монополий</v>
          </cell>
        </row>
        <row r="24">
          <cell r="A24" t="str">
            <v>1144:  Налоги на специфические услуги</v>
          </cell>
          <cell r="D24">
            <v>1144</v>
          </cell>
          <cell r="J24" t="str">
            <v>1144: Налоги на специфические услуги</v>
          </cell>
        </row>
        <row r="25">
          <cell r="A25" t="str">
            <v>1145:  Налоги на использование товаров и на разрешение на их использование или на осуществление деятельности</v>
          </cell>
          <cell r="D25">
            <v>1145</v>
          </cell>
          <cell r="J25" t="str">
            <v>1145: Налоги на использование товаров и на разрешение на их использование или на осуществление деятельности</v>
          </cell>
        </row>
        <row r="26">
          <cell r="A26" t="str">
            <v>11451:  Налоги на автотранспортные средства</v>
          </cell>
          <cell r="D26">
            <v>11451</v>
          </cell>
          <cell r="J26" t="str">
            <v>11451: Налоги на автотранспортные средства</v>
          </cell>
        </row>
        <row r="27">
          <cell r="A27" t="str">
            <v>11452:  Прочие налоги на использование товаров и на разрешение на их использование или на осуществление деятельности</v>
          </cell>
          <cell r="D27">
            <v>11452</v>
          </cell>
          <cell r="J27" t="str">
            <v>11452: Прочие налоги на использование товаров и на разрешение на их использование или на осуществление деятельности</v>
          </cell>
        </row>
        <row r="28">
          <cell r="A28" t="str">
            <v>1146:  Другие налоги на товары и услуги</v>
          </cell>
          <cell r="D28">
            <v>1146</v>
          </cell>
          <cell r="J28" t="str">
            <v>1146: Другие налоги на товары и услуги</v>
          </cell>
        </row>
        <row r="29">
          <cell r="A29" t="str">
            <v>115:  Налоги на международную торговлю и операции</v>
          </cell>
          <cell r="D29">
            <v>115</v>
          </cell>
          <cell r="J29" t="str">
            <v>115: Налоги на международную торговлю и операции</v>
          </cell>
        </row>
        <row r="30">
          <cell r="A30" t="str">
            <v>1151:  Таможенные и другие импортные пошлины</v>
          </cell>
          <cell r="D30">
            <v>1151</v>
          </cell>
          <cell r="J30" t="str">
            <v>1151: Таможенные и другие импортные пошлины</v>
          </cell>
        </row>
        <row r="31">
          <cell r="A31" t="str">
            <v>1152:  Налоги на экспорт</v>
          </cell>
          <cell r="D31">
            <v>1152</v>
          </cell>
          <cell r="J31" t="str">
            <v>1152: Налоги на экспорт</v>
          </cell>
        </row>
        <row r="32">
          <cell r="A32" t="str">
            <v>1153:  Прибыль экспортных или импортных монополий</v>
          </cell>
          <cell r="D32">
            <v>1153</v>
          </cell>
          <cell r="J32" t="str">
            <v>1153: Прибыль экспортных или импортных монополий</v>
          </cell>
        </row>
        <row r="33">
          <cell r="A33" t="str">
            <v>1154:  Налог на курсовую прибыль</v>
          </cell>
          <cell r="D33">
            <v>1154</v>
          </cell>
          <cell r="J33" t="str">
            <v>1154: Налог на курсовую прибыль</v>
          </cell>
        </row>
        <row r="34">
          <cell r="A34" t="str">
            <v>1155:  Налоги на операции с иностранной валютой</v>
          </cell>
          <cell r="D34">
            <v>1155</v>
          </cell>
          <cell r="J34" t="str">
            <v>1155: Налоги на операции с иностранной валютой</v>
          </cell>
        </row>
        <row r="35">
          <cell r="A35" t="str">
            <v>1156:  Другие налоги на международную торговлю и операции</v>
          </cell>
          <cell r="D35">
            <v>1156</v>
          </cell>
          <cell r="J35" t="str">
            <v>1156: Другие налоги на международную торговлю и операции</v>
          </cell>
        </row>
        <row r="36">
          <cell r="A36" t="str">
            <v>116:  Другие налоги</v>
          </cell>
          <cell r="D36">
            <v>116</v>
          </cell>
          <cell r="J36" t="str">
            <v>116: Другие налоги</v>
          </cell>
        </row>
        <row r="37">
          <cell r="A37" t="str">
            <v>12:  Взносы/отчисления на социальные нужды</v>
          </cell>
          <cell r="D37">
            <v>12</v>
          </cell>
          <cell r="J37" t="str">
            <v>12: Взносы/отчисления на социальные нужды</v>
          </cell>
        </row>
        <row r="38">
          <cell r="A38" t="str">
            <v>121:  Взносы/отчисления на социальное обеспечение</v>
          </cell>
          <cell r="D38">
            <v>121</v>
          </cell>
          <cell r="J38" t="str">
            <v>121: Взносы/отчисления на социальное обеспечение</v>
          </cell>
        </row>
        <row r="39">
          <cell r="A39" t="str">
            <v>1211:  Взносы работников</v>
          </cell>
          <cell r="D39">
            <v>1211</v>
          </cell>
          <cell r="J39" t="str">
            <v>1211: Взносы работников</v>
          </cell>
        </row>
        <row r="40">
          <cell r="A40" t="str">
            <v>1212:  Отчисления работодателей</v>
          </cell>
          <cell r="D40">
            <v>1212</v>
          </cell>
          <cell r="J40" t="str">
            <v>1212: Отчисления работодателей</v>
          </cell>
        </row>
        <row r="41">
          <cell r="A41" t="str">
            <v>1213:  Взносы лиц, работающих не по найму, или незанятых</v>
          </cell>
          <cell r="D41">
            <v>1213</v>
          </cell>
          <cell r="J41" t="str">
            <v>1213: Взносы лиц, работающих не по найму, или незанятых</v>
          </cell>
        </row>
        <row r="42">
          <cell r="A42" t="str">
            <v>1214:  Не распределяемые по категориям взносы/отчисления</v>
          </cell>
          <cell r="D42">
            <v>1214</v>
          </cell>
          <cell r="J42" t="str">
            <v>1214: Не распределяемые по категориям взносы/отчисления</v>
          </cell>
        </row>
        <row r="43">
          <cell r="A43" t="str">
            <v>122:  Другие взносы/отчисления на социальные нужды</v>
          </cell>
          <cell r="D43">
            <v>122</v>
          </cell>
          <cell r="J43" t="str">
            <v>122: Другие взносы/отчисления на социальные нужды</v>
          </cell>
        </row>
        <row r="44">
          <cell r="A44" t="str">
            <v>1221:  Взносы работников</v>
          </cell>
          <cell r="D44">
            <v>1221</v>
          </cell>
          <cell r="J44" t="str">
            <v>1221: Взносы работников</v>
          </cell>
        </row>
        <row r="45">
          <cell r="A45" t="str">
            <v>1222:  Отчисления работодателей</v>
          </cell>
          <cell r="D45">
            <v>1222</v>
          </cell>
          <cell r="J45" t="str">
            <v>1222: Отчисления работодателей</v>
          </cell>
        </row>
        <row r="46">
          <cell r="A46" t="str">
            <v>1223:  Условно исчисленные взносы/отчисления</v>
          </cell>
          <cell r="D46">
            <v>1223</v>
          </cell>
          <cell r="J46" t="str">
            <v>1223: Условно исчисленные взносы/отчисления</v>
          </cell>
        </row>
        <row r="47">
          <cell r="A47" t="str">
            <v>13:  Гранты</v>
          </cell>
          <cell r="D47">
            <v>13</v>
          </cell>
          <cell r="J47" t="str">
            <v>13: Гранты</v>
          </cell>
        </row>
        <row r="48">
          <cell r="A48" t="str">
            <v>131:  От правительств иностранных государств</v>
          </cell>
          <cell r="D48">
            <v>131</v>
          </cell>
          <cell r="J48" t="str">
            <v>131: От правительств иностранных государств</v>
          </cell>
        </row>
        <row r="49">
          <cell r="A49" t="str">
            <v>1311:  От правительств иностранных государств: Текущие</v>
          </cell>
          <cell r="D49">
            <v>1311</v>
          </cell>
          <cell r="J49" t="str">
            <v>1311: От правительств иностранных государств: Текущие</v>
          </cell>
        </row>
        <row r="50">
          <cell r="A50" t="str">
            <v>1312:  От правительств иностранных государств: Капитальные</v>
          </cell>
          <cell r="D50">
            <v>1312</v>
          </cell>
          <cell r="J50" t="str">
            <v>1312: От правительств иностранных государств: Капитальные</v>
          </cell>
        </row>
        <row r="51">
          <cell r="A51" t="str">
            <v>132:  От международных организаций</v>
          </cell>
          <cell r="D51">
            <v>132</v>
          </cell>
          <cell r="J51" t="str">
            <v>132: От международных организаций</v>
          </cell>
        </row>
        <row r="52">
          <cell r="A52" t="str">
            <v>1321:  От международных организаций: Текущие</v>
          </cell>
          <cell r="D52">
            <v>1321</v>
          </cell>
          <cell r="J52" t="str">
            <v>1321: От международных организаций: Текущие</v>
          </cell>
        </row>
        <row r="53">
          <cell r="A53" t="str">
            <v>1322:  От международных организаций: Капитальные</v>
          </cell>
          <cell r="D53">
            <v>1322</v>
          </cell>
          <cell r="J53" t="str">
            <v>1322: От международных организаций: Капитальные</v>
          </cell>
        </row>
        <row r="54">
          <cell r="A54" t="str">
            <v>133:  От других единиц сектора государственного управления</v>
          </cell>
          <cell r="D54">
            <v>133</v>
          </cell>
          <cell r="J54" t="str">
            <v>133: От других единиц сектора государственного управления</v>
          </cell>
        </row>
        <row r="55">
          <cell r="A55" t="str">
            <v>1331:  От других единиц сектора государственного управления: Текущие</v>
          </cell>
          <cell r="D55">
            <v>1331</v>
          </cell>
          <cell r="J55" t="str">
            <v>1331: От других единиц сектора государственного управления: Текущие</v>
          </cell>
        </row>
        <row r="56">
          <cell r="A56" t="str">
            <v>1332:  От других единиц сектора государственного управления: Капитальные</v>
          </cell>
          <cell r="D56">
            <v>1332</v>
          </cell>
          <cell r="J56" t="str">
            <v>1332: От других единиц сектора государственного управления: Капитальные</v>
          </cell>
        </row>
        <row r="57">
          <cell r="A57" t="str">
            <v>14:  Другие доходы</v>
          </cell>
          <cell r="D57">
            <v>14</v>
          </cell>
          <cell r="J57" t="str">
            <v>14: Другие доходы</v>
          </cell>
        </row>
        <row r="58">
          <cell r="A58" t="str">
            <v>141:  Доходы от собственности</v>
          </cell>
          <cell r="D58">
            <v>141</v>
          </cell>
          <cell r="J58" t="str">
            <v>141: Доходы от собственности</v>
          </cell>
        </row>
        <row r="59">
          <cell r="A59" t="str">
            <v>1411:  Проценты</v>
          </cell>
          <cell r="D59">
            <v>1411</v>
          </cell>
          <cell r="J59" t="str">
            <v>1411: Проценты</v>
          </cell>
        </row>
        <row r="60">
          <cell r="A60" t="str">
            <v>14111:  Проценты: От нерезидентов</v>
          </cell>
          <cell r="D60">
            <v>14111</v>
          </cell>
          <cell r="J60" t="str">
            <v>14111: Проценты: От нерезидентов</v>
          </cell>
        </row>
        <row r="61">
          <cell r="A61" t="str">
            <v>14112:  Проценты: От резидентов, кроме сектора государственного управления</v>
          </cell>
          <cell r="D61">
            <v>14112</v>
          </cell>
          <cell r="J61" t="str">
            <v>14112: Проценты: От резидентов, кроме сектора государственного управления</v>
          </cell>
        </row>
        <row r="62">
          <cell r="A62" t="str">
            <v>14113:  Проценты: От других единиц сектора государственного управления</v>
          </cell>
          <cell r="D62">
            <v>14113</v>
          </cell>
          <cell r="J62" t="str">
            <v>14113: Проценты: От других единиц сектора государственного управления</v>
          </cell>
        </row>
        <row r="63">
          <cell r="A63" t="str">
            <v>1412:  Дивиденды</v>
          </cell>
          <cell r="D63">
            <v>1412</v>
          </cell>
          <cell r="J63" t="str">
            <v>1412: Дивиденды</v>
          </cell>
        </row>
        <row r="64">
          <cell r="A64" t="str">
            <v>1413:  Отчисления из доходов квазикорпораций</v>
          </cell>
          <cell r="D64">
            <v>1413</v>
          </cell>
          <cell r="J64" t="str">
            <v>1413: Отчисления из доходов квазикорпораций</v>
          </cell>
        </row>
        <row r="65">
          <cell r="A65" t="str">
            <v>1414:  Доходы от собственности, связанные с выплатами инвестиционного дохода</v>
          </cell>
          <cell r="D65">
            <v>1414</v>
          </cell>
          <cell r="J65" t="str">
            <v>1414: Доходы от собственности, связанные с выплатами инвестиционного дохода</v>
          </cell>
        </row>
        <row r="66">
          <cell r="A66" t="str">
            <v>1415:  Рента</v>
          </cell>
          <cell r="D66">
            <v>1415</v>
          </cell>
          <cell r="J66" t="str">
            <v>1415: Рента</v>
          </cell>
        </row>
        <row r="67">
          <cell r="A67" t="str">
            <v>1416:  Реинвестированная прибыль от прямых иностранных инвестиций</v>
          </cell>
          <cell r="D67">
            <v>1416</v>
          </cell>
          <cell r="J67" t="str">
            <v>1416: Реинвестированная прибыль от прямых иностранных инвестиций</v>
          </cell>
        </row>
        <row r="68">
          <cell r="A68" t="str">
            <v>142:  Продажа товаров и услуг</v>
          </cell>
          <cell r="D68">
            <v>142</v>
          </cell>
          <cell r="J68" t="str">
            <v>142: Продажа товаров и услуг</v>
          </cell>
        </row>
        <row r="69">
          <cell r="A69" t="str">
            <v>1421:  Продажи, осуществляемые рыночными заведениями</v>
          </cell>
          <cell r="D69">
            <v>1421</v>
          </cell>
          <cell r="J69" t="str">
            <v>1421: Продажи, осуществляемые рыночными заведениями</v>
          </cell>
        </row>
        <row r="70">
          <cell r="A70" t="str">
            <v>1422:  Aдминистративные сборы</v>
          </cell>
          <cell r="D70">
            <v>1422</v>
          </cell>
          <cell r="J70" t="str">
            <v>1422: Aдминистративные сборы</v>
          </cell>
        </row>
        <row r="71">
          <cell r="A71" t="str">
            <v>1423:  Рыночные продажи, осуществляемые нерыночными заведениями</v>
          </cell>
          <cell r="D71">
            <v>1423</v>
          </cell>
          <cell r="J71" t="str">
            <v>1423: Рыночные продажи, осуществляемые нерыночными заведениями</v>
          </cell>
        </row>
        <row r="72">
          <cell r="A72" t="str">
            <v>1424:  Условно исчисленные продажи товаров и услуг</v>
          </cell>
          <cell r="D72">
            <v>1424</v>
          </cell>
          <cell r="J72" t="str">
            <v>1424: Условно исчисленные продажи товаров и услуг</v>
          </cell>
        </row>
        <row r="73">
          <cell r="A73" t="str">
            <v>143:  Штрафы, пени и неустойки</v>
          </cell>
          <cell r="D73">
            <v>143</v>
          </cell>
          <cell r="J73" t="str">
            <v>143: Штрафы, пени и неустойки</v>
          </cell>
        </row>
        <row r="74">
          <cell r="A74" t="str">
            <v>144:  Tрансферты, не отнесенные к другим категориям</v>
          </cell>
          <cell r="D74">
            <v>144</v>
          </cell>
          <cell r="J74" t="str">
            <v>144: Tрансферты, не отнесенные к другим категориям</v>
          </cell>
        </row>
        <row r="75">
          <cell r="A75" t="str">
            <v>1441:  Tрансферты, не отнесенные к другим категориям: Текущие</v>
          </cell>
          <cell r="D75">
            <v>1441</v>
          </cell>
          <cell r="J75" t="str">
            <v>1441: Tрансферты, не отнесенные к другим категориям: Текущие</v>
          </cell>
        </row>
        <row r="76">
          <cell r="A76" t="str">
            <v>1442:  Tрансферты, не отнесенные к другим категориям: Капитальные</v>
          </cell>
          <cell r="D76">
            <v>1442</v>
          </cell>
          <cell r="J76" t="str">
            <v>1442: Tрансферты, не отнесенные к другим категориям: Капитальные</v>
          </cell>
        </row>
        <row r="77">
          <cell r="A77" t="str">
            <v>145:  Премии, сборы и требования, относящиеся к страхованию, кроме страхования жизни, и программам стандартных гарантий</v>
          </cell>
          <cell r="D77">
            <v>145</v>
          </cell>
          <cell r="J77" t="str">
            <v>145: Премии, сборы и требования, относящиеся к страхованию, кроме страхования жизни, и программам стандартных гарантий</v>
          </cell>
        </row>
        <row r="78">
          <cell r="D78">
            <v>1451</v>
          </cell>
          <cell r="J78" t="str">
            <v>1451: Премии, сборы и текущие требования</v>
          </cell>
        </row>
        <row r="79">
          <cell r="D79">
            <v>1452</v>
          </cell>
          <cell r="J79" t="str">
            <v>1452: Капитальные требования</v>
          </cell>
        </row>
        <row r="80">
          <cell r="A80" t="str">
            <v>2:  РАСХОДЫ</v>
          </cell>
          <cell r="D80">
            <v>2</v>
          </cell>
          <cell r="J80" t="str">
            <v>2: РАСХОДЫ</v>
          </cell>
        </row>
        <row r="81">
          <cell r="A81" t="str">
            <v>21:  Оплата труда работников</v>
          </cell>
          <cell r="D81">
            <v>21</v>
          </cell>
          <cell r="J81" t="str">
            <v>21: Оплата труда работников</v>
          </cell>
        </row>
        <row r="82">
          <cell r="A82" t="str">
            <v>211:  Заработная плата</v>
          </cell>
          <cell r="D82">
            <v>211</v>
          </cell>
          <cell r="J82" t="str">
            <v>211: Заработная плата</v>
          </cell>
        </row>
        <row r="83">
          <cell r="A83" t="str">
            <v>212:  Отчисления работодателей на социальные нужды</v>
          </cell>
          <cell r="D83">
            <v>212</v>
          </cell>
          <cell r="J83" t="str">
            <v>212: Отчисления работодателей на социальные нужды</v>
          </cell>
        </row>
        <row r="84">
          <cell r="A84" t="str">
            <v>2121:  Реально производимые отчисления работодателей на социальные нужды</v>
          </cell>
          <cell r="D84">
            <v>2121</v>
          </cell>
          <cell r="J84" t="str">
            <v>2121: Реально производимые отчисления работодателей на социальные нужды</v>
          </cell>
        </row>
        <row r="85">
          <cell r="A85" t="str">
            <v>2122:  Условно рассчитываемые отчисления работодателей на социальные нужды</v>
          </cell>
          <cell r="D85">
            <v>2122</v>
          </cell>
          <cell r="J85" t="str">
            <v>2122: Условно рассчитываемые отчисления работодателей на социальные нужды</v>
          </cell>
        </row>
        <row r="86">
          <cell r="A86" t="str">
            <v>22:  Использование товаров и услуг</v>
          </cell>
          <cell r="D86">
            <v>22</v>
          </cell>
          <cell r="J86" t="str">
            <v>22: Использование товаров и услуг</v>
          </cell>
        </row>
        <row r="87">
          <cell r="A87" t="str">
            <v>23:  Потребление основного капитала</v>
          </cell>
          <cell r="D87">
            <v>23</v>
          </cell>
          <cell r="J87" t="str">
            <v>23: Потребление основного капитала</v>
          </cell>
        </row>
        <row r="88">
          <cell r="A88" t="str">
            <v>24:  Проценты</v>
          </cell>
          <cell r="D88">
            <v>24</v>
          </cell>
          <cell r="J88" t="str">
            <v>24: Проценты</v>
          </cell>
        </row>
        <row r="89">
          <cell r="A89" t="str">
            <v>241:  Проценты: Нерезидентам</v>
          </cell>
          <cell r="D89">
            <v>241</v>
          </cell>
          <cell r="J89" t="str">
            <v>241: Проценты: Нерезидентам</v>
          </cell>
        </row>
        <row r="90">
          <cell r="A90" t="str">
            <v>242:  Проценты: Резидентам, кроме сектора государственного управления</v>
          </cell>
          <cell r="D90">
            <v>242</v>
          </cell>
          <cell r="J90" t="str">
            <v>242: Проценты: Резидентам, кроме сектора государственного управления</v>
          </cell>
        </row>
        <row r="91">
          <cell r="A91" t="str">
            <v>243:  Проценты: Другим единицам сектора государственного управления</v>
          </cell>
          <cell r="D91">
            <v>243</v>
          </cell>
          <cell r="J91" t="str">
            <v>243: Проценты: Другим единицам сектора государственного управления</v>
          </cell>
        </row>
        <row r="92">
          <cell r="A92" t="str">
            <v>25:  Субсидии</v>
          </cell>
          <cell r="D92">
            <v>25</v>
          </cell>
          <cell r="J92" t="str">
            <v>25: Субсидии</v>
          </cell>
        </row>
        <row r="93">
          <cell r="A93" t="str">
            <v>251:  Субсидии: Государственным корпорациям</v>
          </cell>
          <cell r="D93">
            <v>251</v>
          </cell>
          <cell r="J93" t="str">
            <v>251: Субсидии: Государственным корпорациям</v>
          </cell>
        </row>
        <row r="94">
          <cell r="A94" t="str">
            <v>252:  Субсидии: Частным предприятиям</v>
          </cell>
          <cell r="D94">
            <v>252</v>
          </cell>
          <cell r="J94" t="str">
            <v>252: Субсидии: Частным предприятиям</v>
          </cell>
        </row>
        <row r="95">
          <cell r="D95">
            <v>253</v>
          </cell>
          <cell r="J95" t="str">
            <v>253: Субсидии: Другим секторам</v>
          </cell>
        </row>
        <row r="96">
          <cell r="A96" t="str">
            <v>26:  Гранты</v>
          </cell>
          <cell r="D96">
            <v>26</v>
          </cell>
          <cell r="J96" t="str">
            <v>26: Гранты</v>
          </cell>
        </row>
        <row r="97">
          <cell r="A97" t="str">
            <v>261:  Гранты: Правительствам иностранных государств</v>
          </cell>
          <cell r="D97">
            <v>261</v>
          </cell>
          <cell r="J97" t="str">
            <v>261: Гранты: Правительствам иностранных государств</v>
          </cell>
        </row>
        <row r="98">
          <cell r="A98" t="str">
            <v>2611:  Правительствам иностранных государств:  Текущие</v>
          </cell>
          <cell r="D98">
            <v>2611</v>
          </cell>
          <cell r="J98" t="str">
            <v>2611: Правительствам иностранных государств: Текущие</v>
          </cell>
        </row>
        <row r="99">
          <cell r="A99" t="str">
            <v>2612:  Правительствам иностранных государств:  Капитальные</v>
          </cell>
          <cell r="D99">
            <v>2612</v>
          </cell>
          <cell r="J99" t="str">
            <v>2612: Правительствам иностранных государств: Капитальные</v>
          </cell>
        </row>
        <row r="100">
          <cell r="A100" t="str">
            <v>262:  Гранты: Международным организациям</v>
          </cell>
          <cell r="D100">
            <v>262</v>
          </cell>
          <cell r="J100" t="str">
            <v>262: Гранты: Международным организациям</v>
          </cell>
        </row>
        <row r="101">
          <cell r="A101" t="str">
            <v>2621:  Международным организациям: Текущие</v>
          </cell>
          <cell r="D101">
            <v>2621</v>
          </cell>
          <cell r="J101" t="str">
            <v>2621: Международным организациям: Текущие</v>
          </cell>
        </row>
        <row r="102">
          <cell r="A102" t="str">
            <v>2622:  Международным организациям: Капитальные</v>
          </cell>
          <cell r="D102">
            <v>2622</v>
          </cell>
          <cell r="J102" t="str">
            <v>2622: Международным организациям: Капитальные</v>
          </cell>
        </row>
        <row r="103">
          <cell r="A103" t="str">
            <v>263:  Гранты: Другим единицам сектора государственного управления</v>
          </cell>
          <cell r="D103">
            <v>263</v>
          </cell>
          <cell r="J103" t="str">
            <v>263: Гранты: Другим единицам сектора государственного управления</v>
          </cell>
        </row>
        <row r="104">
          <cell r="A104" t="str">
            <v>2631:  Другим единицам сектора государственного управления: Текущие</v>
          </cell>
          <cell r="D104">
            <v>2631</v>
          </cell>
          <cell r="J104" t="str">
            <v>2631: Другим единицам сектора государственного управления: Текущие</v>
          </cell>
        </row>
        <row r="105">
          <cell r="A105" t="str">
            <v>2632:  Другим единицам сектора государственного управления: Капитальные</v>
          </cell>
          <cell r="D105">
            <v>2632</v>
          </cell>
          <cell r="J105" t="str">
            <v>2632: Другим единицам сектора государственного управления: Капитальные</v>
          </cell>
        </row>
        <row r="106">
          <cell r="A106" t="str">
            <v>27:  Социальные пособия</v>
          </cell>
          <cell r="D106">
            <v>27</v>
          </cell>
          <cell r="J106" t="str">
            <v>27: Социальные пособия</v>
          </cell>
        </row>
        <row r="107">
          <cell r="A107" t="str">
            <v>271:  Пособия по социальному обеспечению</v>
          </cell>
          <cell r="D107">
            <v>271</v>
          </cell>
          <cell r="J107" t="str">
            <v>271: Пособия по социальному обеспечению</v>
          </cell>
        </row>
        <row r="108">
          <cell r="A108" t="str">
            <v>272:  Пособия по социальной помощи</v>
          </cell>
          <cell r="D108">
            <v>272</v>
          </cell>
          <cell r="J108" t="str">
            <v>272: Пособия по социальной помощи</v>
          </cell>
        </row>
        <row r="109">
          <cell r="A109" t="str">
            <v>273:  Социальные пособия связанные с трудоустройством</v>
          </cell>
          <cell r="D109">
            <v>273</v>
          </cell>
          <cell r="J109" t="str">
            <v>273: Социальные пособия связанные с трудоустройством</v>
          </cell>
        </row>
        <row r="110">
          <cell r="A110" t="str">
            <v>28:  Другие расходы</v>
          </cell>
          <cell r="D110">
            <v>28</v>
          </cell>
          <cell r="J110" t="str">
            <v>28: Другие расходы</v>
          </cell>
        </row>
        <row r="111">
          <cell r="A111" t="str">
            <v>281:  Расходы, связанные с собственностью, помимо процентов</v>
          </cell>
          <cell r="D111">
            <v>281</v>
          </cell>
          <cell r="J111" t="str">
            <v>281: Расходы, связанные с собственностью, помимо процентов</v>
          </cell>
        </row>
        <row r="112">
          <cell r="D112">
            <v>2811</v>
          </cell>
          <cell r="J112" t="str">
            <v>2811: Дивиденды</v>
          </cell>
        </row>
        <row r="113">
          <cell r="D113">
            <v>2812</v>
          </cell>
          <cell r="J113" t="str">
            <v>2812: Отчисления из доходов квазикорпораций</v>
          </cell>
        </row>
        <row r="114">
          <cell r="D114">
            <v>2813</v>
          </cell>
          <cell r="J114" t="str">
            <v>2813: Расходы, связанные с собственностью, по выплатам инвестиционного дохода</v>
          </cell>
        </row>
        <row r="115">
          <cell r="D115">
            <v>2814</v>
          </cell>
          <cell r="J115" t="str">
            <v>2814: Рента</v>
          </cell>
        </row>
        <row r="116">
          <cell r="D116">
            <v>2815</v>
          </cell>
          <cell r="J116" t="str">
            <v>2815: Реинвестированная прибыль от прямых иностранных инвестиций</v>
          </cell>
        </row>
        <row r="117">
          <cell r="A117" t="str">
            <v>282:  Tрансферты, не отнесенные к другим категориям</v>
          </cell>
          <cell r="D117">
            <v>282</v>
          </cell>
          <cell r="J117" t="str">
            <v>282: Tрансферты, не отнесенные к другим категориям</v>
          </cell>
        </row>
        <row r="118">
          <cell r="A118" t="str">
            <v>2821:  Tрансферты, не отнесенные к другим категориям: Текущие</v>
          </cell>
          <cell r="D118">
            <v>2821</v>
          </cell>
          <cell r="J118" t="str">
            <v>2821: Tрансферты, не отнесенные к другим категориям: Текущие</v>
          </cell>
        </row>
        <row r="119">
          <cell r="A119" t="str">
            <v>2822:  Tрансферты, не отнесенные к другим категориям: Капитальные</v>
          </cell>
          <cell r="D119">
            <v>2822</v>
          </cell>
          <cell r="J119" t="str">
            <v>2822: Tрансферты, не отнесенные к другим категориям: Капитальные</v>
          </cell>
        </row>
        <row r="120">
          <cell r="A120" t="str">
            <v>3:  ЧИСТЫЕ ОПЕРАЦИИ С АКТИВАМИ И ОБЯЗАТЕЛЬСТВАМИ</v>
          </cell>
          <cell r="D120">
            <v>3</v>
          </cell>
          <cell r="J120" t="str">
            <v>3: ЧИСТЫЕ ОПЕРАЦИИ С АКТИВАМИ И ОБЯЗАТЕЛЬСТВАМИ</v>
          </cell>
        </row>
        <row r="121">
          <cell r="A121" t="str">
            <v>31:  Чистые/валовые инвестиции в нефинансовые активы</v>
          </cell>
          <cell r="D121">
            <v>31</v>
          </cell>
          <cell r="J121" t="str">
            <v>31: Чистые/валовые инвестиции в нефинансовые активы</v>
          </cell>
        </row>
        <row r="122">
          <cell r="A122" t="str">
            <v>311:  Основные фонды</v>
          </cell>
          <cell r="D122">
            <v>311</v>
          </cell>
          <cell r="J122" t="str">
            <v>311: Основные фонды</v>
          </cell>
        </row>
        <row r="123">
          <cell r="A123" t="str">
            <v>3111:  Здания и сооружения</v>
          </cell>
          <cell r="D123">
            <v>3111</v>
          </cell>
          <cell r="J123" t="str">
            <v>3111: Здания и сооружения</v>
          </cell>
        </row>
        <row r="124">
          <cell r="A124" t="str">
            <v>3112:  Maшины и оборудование</v>
          </cell>
          <cell r="D124">
            <v>3112</v>
          </cell>
          <cell r="J124" t="str">
            <v>3112: Maшины и оборудование</v>
          </cell>
        </row>
        <row r="125">
          <cell r="A125" t="str">
            <v>3113:  Другие основные фонды</v>
          </cell>
          <cell r="D125">
            <v>3113</v>
          </cell>
          <cell r="J125" t="str">
            <v>3113: Другие основные фонды</v>
          </cell>
        </row>
        <row r="126">
          <cell r="A126" t="str">
            <v>3114:  Системы вооружения</v>
          </cell>
          <cell r="D126">
            <v>3114</v>
          </cell>
          <cell r="J126" t="str">
            <v>3114: Системы вооружения</v>
          </cell>
        </row>
        <row r="127">
          <cell r="A127" t="str">
            <v>312:  Запасы материальных оборотных средств</v>
          </cell>
          <cell r="D127">
            <v>312</v>
          </cell>
          <cell r="J127" t="str">
            <v>312: Запасы материальных оборотных средств</v>
          </cell>
        </row>
        <row r="128">
          <cell r="A128" t="str">
            <v>313:  Ценности</v>
          </cell>
          <cell r="D128">
            <v>313</v>
          </cell>
          <cell r="J128" t="str">
            <v>313: Ценности</v>
          </cell>
        </row>
        <row r="129">
          <cell r="A129" t="str">
            <v>314:  Непроизведенные активы</v>
          </cell>
          <cell r="D129">
            <v>314</v>
          </cell>
          <cell r="J129" t="str">
            <v>314: Непроизведенные активы</v>
          </cell>
        </row>
        <row r="130">
          <cell r="A130" t="str">
            <v>3141:  Земля</v>
          </cell>
          <cell r="D130">
            <v>3141</v>
          </cell>
          <cell r="J130" t="str">
            <v>3141: Земля</v>
          </cell>
        </row>
        <row r="131">
          <cell r="A131" t="str">
            <v>3142:  Mинеральные и энергетические ресурсы</v>
          </cell>
          <cell r="D131">
            <v>3142</v>
          </cell>
          <cell r="J131" t="str">
            <v>3142: Mинеральные и энергетические ресурсы</v>
          </cell>
        </row>
        <row r="132">
          <cell r="A132" t="str">
            <v>3143:  Другие природные ресурсы</v>
          </cell>
          <cell r="D132">
            <v>3143</v>
          </cell>
          <cell r="J132" t="str">
            <v>3143: Другие природные ресурсы</v>
          </cell>
        </row>
        <row r="133">
          <cell r="A133" t="str">
            <v>3144:  Нематериальные и непроизведенные активы</v>
          </cell>
          <cell r="D133">
            <v>3144</v>
          </cell>
          <cell r="J133" t="str">
            <v>3144: Нематериальные и непроизведенные активы</v>
          </cell>
        </row>
        <row r="134">
          <cell r="D134" t="str">
            <v>31x.1</v>
          </cell>
          <cell r="J134" t="str">
            <v>31x.1: Приобретение нефинансовых активов, кроме запасов материальных оборотных средств</v>
          </cell>
        </row>
        <row r="135">
          <cell r="D135" t="str">
            <v>311.1</v>
          </cell>
          <cell r="J135" t="str">
            <v>311.1: Приобретение: основные фонды</v>
          </cell>
        </row>
        <row r="136">
          <cell r="D136" t="str">
            <v>312.1</v>
          </cell>
          <cell r="J136" t="str">
            <v>312.1: Приобретение: материальные оборотные средства</v>
          </cell>
        </row>
        <row r="137">
          <cell r="D137" t="str">
            <v>313.1</v>
          </cell>
          <cell r="J137" t="str">
            <v>313.1: Приобретение: ценности</v>
          </cell>
        </row>
        <row r="138">
          <cell r="D138" t="str">
            <v>314.1</v>
          </cell>
          <cell r="J138" t="str">
            <v>314.1: Приобретение: непроизведенные активы</v>
          </cell>
        </row>
        <row r="139">
          <cell r="D139" t="str">
            <v>31x.2</v>
          </cell>
          <cell r="J139" t="str">
            <v>31x.2: Выбытие нефинансовых активов, кроме запасов материальных оборотных средств</v>
          </cell>
        </row>
        <row r="140">
          <cell r="D140" t="str">
            <v>311.2</v>
          </cell>
          <cell r="J140" t="str">
            <v>311.2: Выбытие: основные фонды</v>
          </cell>
        </row>
        <row r="141">
          <cell r="D141" t="str">
            <v>312.2</v>
          </cell>
          <cell r="J141" t="str">
            <v>312.2: Выбытие: материальные оборотные средства</v>
          </cell>
        </row>
        <row r="142">
          <cell r="D142" t="str">
            <v>313.2</v>
          </cell>
          <cell r="J142" t="str">
            <v>313.2: Выбытие: ценности</v>
          </cell>
        </row>
        <row r="143">
          <cell r="D143" t="str">
            <v>314.2</v>
          </cell>
          <cell r="J143" t="str">
            <v>314.2: Выбытие: непроизведенные активы</v>
          </cell>
        </row>
        <row r="144">
          <cell r="D144" t="str">
            <v>31.3</v>
          </cell>
          <cell r="J144" t="str">
            <v>31.3: Потребление основного капитала</v>
          </cell>
        </row>
        <row r="145">
          <cell r="A145" t="str">
            <v>32:  Чистое приобретение финансовых активов</v>
          </cell>
          <cell r="D145">
            <v>32</v>
          </cell>
          <cell r="J145" t="str">
            <v>32: Чистое приобретение финансовых активов</v>
          </cell>
        </row>
        <row r="146">
          <cell r="A146" t="str">
            <v>3201:  Moнетарное золото и СДР [3211+3212]</v>
          </cell>
          <cell r="D146">
            <v>3201</v>
          </cell>
          <cell r="J146" t="str">
            <v>3201: Moнетарное золото и СДР [3211+3212]</v>
          </cell>
        </row>
        <row r="147">
          <cell r="D147">
            <v>3202</v>
          </cell>
          <cell r="J147" t="str">
            <v>3202: Валюта и депозиты [3212+3222]</v>
          </cell>
        </row>
        <row r="148">
          <cell r="D148">
            <v>3203</v>
          </cell>
          <cell r="J148" t="str">
            <v>3203: Долговые ценные бумаги [3213+3223]</v>
          </cell>
        </row>
        <row r="149">
          <cell r="D149">
            <v>3204</v>
          </cell>
          <cell r="J149" t="str">
            <v>3204: Кредиты и займы [3214+3224]</v>
          </cell>
        </row>
        <row r="150">
          <cell r="D150">
            <v>3205</v>
          </cell>
          <cell r="J150" t="str">
            <v>3205: Акционерный капитал и доли в инвестиционных фондах [3215+3225]</v>
          </cell>
        </row>
        <row r="151">
          <cell r="D151">
            <v>3206</v>
          </cell>
          <cell r="J151" t="str">
            <v>3206: Программы страхования, пенсионного обеспечения и стандартных гарантий [3216+3226]</v>
          </cell>
        </row>
        <row r="152">
          <cell r="D152">
            <v>3207</v>
          </cell>
          <cell r="J152" t="str">
            <v>3207: Производные финансовые инструменты и опционы на акции для работников [3217+3227]</v>
          </cell>
        </row>
        <row r="153">
          <cell r="D153">
            <v>3208</v>
          </cell>
          <cell r="J153" t="str">
            <v>3208: Прочая дебиторская задолженность [3218+3228]</v>
          </cell>
        </row>
        <row r="154">
          <cell r="D154">
            <v>321</v>
          </cell>
          <cell r="J154" t="str">
            <v>321: Внутренние дебиторы</v>
          </cell>
        </row>
        <row r="155">
          <cell r="D155">
            <v>3211</v>
          </cell>
          <cell r="J155" t="str">
            <v>3211: Внутренние дебиторы: Moнетарное золото и СДР</v>
          </cell>
        </row>
        <row r="156">
          <cell r="D156">
            <v>3212</v>
          </cell>
          <cell r="J156" t="str">
            <v>3212: Внутренние дебиторы: Валюта и депозиты</v>
          </cell>
        </row>
        <row r="157">
          <cell r="D157">
            <v>3213</v>
          </cell>
          <cell r="J157" t="str">
            <v>3213: Внутренние дебиторы: Долговые ценные бумаги</v>
          </cell>
        </row>
        <row r="158">
          <cell r="D158">
            <v>3214</v>
          </cell>
          <cell r="J158" t="str">
            <v>3214: Внутренние дебиторы: Кредиты и займы</v>
          </cell>
        </row>
        <row r="159">
          <cell r="D159">
            <v>3215</v>
          </cell>
          <cell r="J159" t="str">
            <v>3215: Внутренние дебиторы: Акционерный капитал и доли в инвестиционных фондах</v>
          </cell>
        </row>
        <row r="160">
          <cell r="D160">
            <v>3216</v>
          </cell>
          <cell r="J160" t="str">
            <v>3216: Внутренние дебиторы: Программы страхования, пенсионного обеспечения и стандартных гарантий</v>
          </cell>
        </row>
        <row r="161">
          <cell r="D161">
            <v>3217</v>
          </cell>
          <cell r="J161" t="str">
            <v>3217: Внутренние дебиторы: Производные финансовые инструменты и опционы на акции для работников</v>
          </cell>
        </row>
        <row r="162">
          <cell r="D162">
            <v>3218</v>
          </cell>
          <cell r="J162" t="str">
            <v>3218: Внутренние дебиторы: Прочая дебиторская задолженность</v>
          </cell>
        </row>
        <row r="163">
          <cell r="D163">
            <v>322</v>
          </cell>
          <cell r="J163" t="str">
            <v>322: Внешние дебиторы</v>
          </cell>
        </row>
        <row r="164">
          <cell r="D164">
            <v>3221</v>
          </cell>
          <cell r="J164" t="str">
            <v>3221: Внешние дебиторы: Moнетарное золото и СДР</v>
          </cell>
        </row>
        <row r="165">
          <cell r="D165">
            <v>3222</v>
          </cell>
          <cell r="J165" t="str">
            <v>3222: Внешние дебиторы: Валюта и депозиты</v>
          </cell>
        </row>
        <row r="166">
          <cell r="D166">
            <v>3223</v>
          </cell>
          <cell r="J166" t="str">
            <v>3223: Внешние дебиторы: Долговые ценные бумаги</v>
          </cell>
        </row>
        <row r="167">
          <cell r="D167">
            <v>3224</v>
          </cell>
          <cell r="J167" t="str">
            <v>3224: Внешние дебиторы: Кредиты и займы</v>
          </cell>
        </row>
        <row r="168">
          <cell r="D168">
            <v>3225</v>
          </cell>
          <cell r="J168" t="str">
            <v>3225: Внешние дебиторы: Акционерный капитал и доли в инвестиционных фондах</v>
          </cell>
        </row>
        <row r="169">
          <cell r="D169">
            <v>3226</v>
          </cell>
          <cell r="J169" t="str">
            <v>3226: Внешние дебиторы: Программы страхования, пенсионного обеспечения и стандартных гарантий</v>
          </cell>
        </row>
        <row r="170">
          <cell r="D170">
            <v>3227</v>
          </cell>
          <cell r="J170" t="str">
            <v>3227: Внешние дебиторы: Производные финансовые инструменты и опционы на акции для работников</v>
          </cell>
        </row>
        <row r="171">
          <cell r="D171">
            <v>3228</v>
          </cell>
          <cell r="J171" t="str">
            <v>3228: Внешние дебиторы: Прочая дебиторская задолженность</v>
          </cell>
        </row>
        <row r="172">
          <cell r="D172">
            <v>33</v>
          </cell>
          <cell r="J172" t="str">
            <v>33: Чистое принятие обязательств</v>
          </cell>
        </row>
        <row r="173">
          <cell r="D173">
            <v>3301</v>
          </cell>
          <cell r="J173" t="str">
            <v>3301: Специальные права заимствования (СДР) [3321]</v>
          </cell>
        </row>
        <row r="174">
          <cell r="A174" t="e">
            <v>#REF!</v>
          </cell>
          <cell r="D174">
            <v>3302</v>
          </cell>
          <cell r="J174" t="str">
            <v>3302: Валюта и депозиты [3312+3322]</v>
          </cell>
        </row>
        <row r="175">
          <cell r="A175" t="e">
            <v>#REF!</v>
          </cell>
          <cell r="D175">
            <v>3303</v>
          </cell>
          <cell r="J175" t="str">
            <v>3303: Долговые ценные бумаги [3313+3323]</v>
          </cell>
        </row>
        <row r="176">
          <cell r="A176" t="e">
            <v>#REF!</v>
          </cell>
          <cell r="D176">
            <v>3304</v>
          </cell>
          <cell r="J176" t="str">
            <v>3304: Кредиты и займы [3314+3324]</v>
          </cell>
        </row>
        <row r="177">
          <cell r="A177" t="e">
            <v>#REF!</v>
          </cell>
          <cell r="D177">
            <v>3305</v>
          </cell>
          <cell r="J177" t="str">
            <v>3305: Акционерный капитал и доли в инвестиционных фондах [3315+3325]</v>
          </cell>
        </row>
        <row r="178">
          <cell r="A178" t="e">
            <v>#REF!</v>
          </cell>
          <cell r="D178">
            <v>3306</v>
          </cell>
          <cell r="J178" t="str">
            <v>3306: Программы страхования, пенсионного обеспечения и стандартных гарантий[3316+3326]</v>
          </cell>
        </row>
        <row r="179">
          <cell r="D179" t="str">
            <v>33061</v>
          </cell>
          <cell r="J179" t="str">
            <v>33061: Страховые технические резервы, кроме страхования жизни</v>
          </cell>
        </row>
        <row r="180">
          <cell r="D180" t="str">
            <v>33062</v>
          </cell>
          <cell r="J180" t="str">
            <v>33062: Права на страхование жизни и аннуитеты</v>
          </cell>
        </row>
        <row r="181">
          <cell r="D181" t="str">
            <v>33063</v>
          </cell>
          <cell r="J181" t="str">
            <v>33063: Права на пенсии</v>
          </cell>
        </row>
        <row r="182">
          <cell r="D182" t="str">
            <v>33064</v>
          </cell>
          <cell r="J182" t="str">
            <v>33064: Требования пенсионных фондов к управляющим пенсионными программами</v>
          </cell>
        </row>
        <row r="183">
          <cell r="D183" t="str">
            <v>33065</v>
          </cell>
          <cell r="J183" t="str">
            <v>33065: Резервы для востребований в рамках программ стандартных гарантий</v>
          </cell>
        </row>
        <row r="184">
          <cell r="A184" t="e">
            <v>#REF!</v>
          </cell>
          <cell r="D184">
            <v>3307</v>
          </cell>
          <cell r="J184" t="str">
            <v>3307: Производные финансовые инструменты и опционы на акции для работников [3317+3327]</v>
          </cell>
        </row>
        <row r="185">
          <cell r="A185" t="str">
            <v>3302:  Валюта и депозиты [3312+3322]</v>
          </cell>
          <cell r="D185">
            <v>3308</v>
          </cell>
          <cell r="J185" t="str">
            <v>3308: Прочая кредиторская задолженность [3318+3328]</v>
          </cell>
        </row>
        <row r="186">
          <cell r="A186" t="str">
            <v>3303:  Долговые ценные бумаги [3313+3323]</v>
          </cell>
          <cell r="D186">
            <v>331</v>
          </cell>
          <cell r="J186" t="str">
            <v>331: Внутренние кредиторы</v>
          </cell>
        </row>
        <row r="187">
          <cell r="A187" t="str">
            <v>3304:  Кредиты и займы [3314+3324]</v>
          </cell>
          <cell r="D187">
            <v>3312</v>
          </cell>
          <cell r="J187" t="str">
            <v>3312: Внутренние кредиторы: Валюта и депозиты</v>
          </cell>
        </row>
        <row r="188">
          <cell r="A188" t="str">
            <v>3305:  Акционерный капитал и доли в инвестиционных фондах [3315+3325]</v>
          </cell>
          <cell r="D188">
            <v>3313</v>
          </cell>
          <cell r="J188" t="str">
            <v>3313: Внутренние кредиторы: Долговые ценные бумаги</v>
          </cell>
        </row>
        <row r="189">
          <cell r="A189" t="str">
            <v>3306:  Программы страхования, пенсионного обеспечения и стандартных гарантий[3316+3326]</v>
          </cell>
          <cell r="D189">
            <v>3314</v>
          </cell>
          <cell r="J189" t="str">
            <v>3314: Внутренние кредиторы: Кредиты и займы</v>
          </cell>
        </row>
        <row r="190">
          <cell r="A190" t="str">
            <v>3307:  Производные финансовые инструменты и опционы на акции для работников [3317+3327]</v>
          </cell>
          <cell r="D190">
            <v>3315</v>
          </cell>
          <cell r="J190" t="str">
            <v>3315: Внутренние кредиторы: Акционерный капитал и доли в инвестиционных фондах</v>
          </cell>
        </row>
        <row r="191">
          <cell r="A191" t="str">
            <v>3308:  Прочая кредиторская задолженность  [3318+3328]</v>
          </cell>
          <cell r="D191">
            <v>3316</v>
          </cell>
          <cell r="J191" t="str">
            <v>3316: Внутренние кредиторы: Программы страхования, пенсионного обеспечения и стандартных гарантий</v>
          </cell>
        </row>
        <row r="192">
          <cell r="A192" t="str">
            <v>331:  Внутренние кредиторы</v>
          </cell>
          <cell r="D192">
            <v>3317</v>
          </cell>
          <cell r="J192" t="str">
            <v>3317: Внутренние кредиторы: Производные финансовые инструменты и опционы на акции для работников</v>
          </cell>
        </row>
        <row r="193">
          <cell r="A193" t="str">
            <v>3312:  Внутренние кредиторы: Валюта и депозиты</v>
          </cell>
          <cell r="D193">
            <v>3318</v>
          </cell>
          <cell r="J193" t="str">
            <v>3318: Внутренние кредиторы: Прочая кредиторская задолженность</v>
          </cell>
        </row>
        <row r="194">
          <cell r="A194" t="str">
            <v>3313:  Внутренние кредиторы: Долговые ценные бумаги</v>
          </cell>
          <cell r="D194">
            <v>332</v>
          </cell>
          <cell r="J194" t="str">
            <v>332: Внешние кредиторы</v>
          </cell>
        </row>
        <row r="195">
          <cell r="A195" t="str">
            <v>3314:  Внутренние кредиторы: Кредиты и займы</v>
          </cell>
          <cell r="D195">
            <v>3321</v>
          </cell>
          <cell r="J195" t="str">
            <v>3321: Внешние кредиторы: Специальные права заимствования (СДР)</v>
          </cell>
        </row>
        <row r="196">
          <cell r="D196">
            <v>3322</v>
          </cell>
          <cell r="J196" t="str">
            <v>3322: Внешние кредиторы: Валюта и депозиты</v>
          </cell>
        </row>
        <row r="197">
          <cell r="D197">
            <v>3323</v>
          </cell>
          <cell r="J197" t="str">
            <v>3323: Внешние кредиторы: Долговые ценные бумаги</v>
          </cell>
        </row>
        <row r="198">
          <cell r="D198">
            <v>3324</v>
          </cell>
          <cell r="J198" t="str">
            <v>3324: Внешние кредиторы: Кредиты и займы</v>
          </cell>
        </row>
        <row r="199">
          <cell r="D199">
            <v>3325</v>
          </cell>
          <cell r="J199" t="str">
            <v>3325: Внешние кредиторы: Акционерный капитал и доли в инвестиционных фондах</v>
          </cell>
        </row>
        <row r="200">
          <cell r="D200">
            <v>3326</v>
          </cell>
          <cell r="J200" t="str">
            <v>3326: Внешние кредиторы: Программы страхования, пенсионного обеспечения и стандартных гарантий</v>
          </cell>
        </row>
        <row r="201">
          <cell r="D201">
            <v>3327</v>
          </cell>
          <cell r="J201" t="str">
            <v>3327: Внешние кредиторы: Производные финансовые инструменты и опционы на акции для работников</v>
          </cell>
        </row>
        <row r="202">
          <cell r="D202">
            <v>3328</v>
          </cell>
          <cell r="J202" t="str">
            <v>3328: Внешние кредиторы: Прочая кредиторская задолженность</v>
          </cell>
        </row>
        <row r="203">
          <cell r="D203" t="str">
            <v>3M2</v>
          </cell>
          <cell r="J203" t="str">
            <v>3M2: Чистые операции с финансовыми активами и обязательствами [=32-33]</v>
          </cell>
        </row>
        <row r="204">
          <cell r="A204" t="e">
            <v>#REF!</v>
          </cell>
          <cell r="D204" t="str">
            <v>3M3</v>
          </cell>
          <cell r="J204" t="str">
            <v>3M3: Валовой долг (D4) по рыночной стоимости: операции</v>
          </cell>
        </row>
        <row r="205">
          <cell r="A205" t="e">
            <v>#REF!</v>
          </cell>
          <cell r="D205">
            <v>4</v>
          </cell>
          <cell r="J205" t="str">
            <v>4: ИЗМЕНЕНИЕ ЧИСТОЙ СТОИМОСТИ АКТИВОВ В СВЯЗИ С ХОЛДИНГОВОЙ ПРИБЫЛЬЮ И УБЫТКАМИ</v>
          </cell>
        </row>
        <row r="206">
          <cell r="A206" t="e">
            <v>#REF!</v>
          </cell>
          <cell r="D206">
            <v>41</v>
          </cell>
          <cell r="J206" t="str">
            <v>41: Холдинговая прибыль и убытки по нефинансовым активам</v>
          </cell>
        </row>
        <row r="207">
          <cell r="A207" t="e">
            <v>#REF!</v>
          </cell>
          <cell r="D207">
            <v>42</v>
          </cell>
          <cell r="J207" t="str">
            <v>42: Холдинговая прибыль и убытки по финансовым активам</v>
          </cell>
        </row>
        <row r="208">
          <cell r="A208" t="e">
            <v>#REF!</v>
          </cell>
          <cell r="D208">
            <v>43</v>
          </cell>
          <cell r="J208" t="str">
            <v>43: Холдинговая прибыль и убытки по обязательствам</v>
          </cell>
        </row>
        <row r="209">
          <cell r="A209" t="e">
            <v>#REF!</v>
          </cell>
          <cell r="D209" t="str">
            <v>4M2</v>
          </cell>
          <cell r="J209" t="str">
            <v>4M2: Изменение чистой стоимости активов в связи с холдинговой прибылью и убытками [=42-43]</v>
          </cell>
        </row>
        <row r="210">
          <cell r="D210">
            <v>5</v>
          </cell>
          <cell r="J210" t="str">
            <v>5: ИЗМЕНЕНИЕ ЧИСТОЙ СТОИМОСТИ АКТИВОВ В СВЯЗИ С ИЗМЕНЕНИЯМИ В ОБЪЕМЕ</v>
          </cell>
        </row>
        <row r="211">
          <cell r="D211">
            <v>51</v>
          </cell>
          <cell r="J211" t="str">
            <v>51: Другие изменения в объеме нефинансовых активов</v>
          </cell>
        </row>
        <row r="212">
          <cell r="A212" t="e">
            <v>#REF!</v>
          </cell>
          <cell r="D212">
            <v>52</v>
          </cell>
          <cell r="J212" t="str">
            <v>52: Другие изменения в объеме финансовых активов</v>
          </cell>
        </row>
        <row r="213">
          <cell r="A213" t="e">
            <v>#REF!</v>
          </cell>
          <cell r="D213">
            <v>53</v>
          </cell>
          <cell r="J213" t="str">
            <v>53: Другие изменения в объеме обязательств</v>
          </cell>
        </row>
        <row r="214">
          <cell r="D214" t="str">
            <v>5M2</v>
          </cell>
          <cell r="J214" t="str">
            <v>5M2: Изменение чистой стоимости финансовых активов в связи с другими изменениями в объеме [52-53]</v>
          </cell>
        </row>
        <row r="215">
          <cell r="A215" t="e">
            <v>#REF!</v>
          </cell>
          <cell r="D215">
            <v>6</v>
          </cell>
          <cell r="J215" t="str">
            <v>6: ЧИСТАЯ СТОИМОСТЬ АКТИВОВ</v>
          </cell>
        </row>
        <row r="216">
          <cell r="D216">
            <v>61</v>
          </cell>
          <cell r="J216" t="str">
            <v>61: Нефинансовые активы</v>
          </cell>
        </row>
        <row r="217">
          <cell r="D217">
            <v>611</v>
          </cell>
          <cell r="J217" t="str">
            <v>611: Основные фонды</v>
          </cell>
        </row>
        <row r="218">
          <cell r="A218" t="e">
            <v>#REF!</v>
          </cell>
          <cell r="D218">
            <v>6111</v>
          </cell>
          <cell r="J218" t="str">
            <v>6111: Здания и сооружения</v>
          </cell>
        </row>
        <row r="219">
          <cell r="D219">
            <v>6112</v>
          </cell>
          <cell r="J219" t="str">
            <v>6112: Maшины и оборудование</v>
          </cell>
        </row>
        <row r="220">
          <cell r="D220">
            <v>6113</v>
          </cell>
          <cell r="J220" t="str">
            <v>6113: Другие основные фонды</v>
          </cell>
        </row>
        <row r="221">
          <cell r="D221">
            <v>6114</v>
          </cell>
          <cell r="J221" t="str">
            <v>6114: Системы вооружения</v>
          </cell>
        </row>
        <row r="222">
          <cell r="A222" t="e">
            <v>#REF!</v>
          </cell>
          <cell r="D222">
            <v>612</v>
          </cell>
          <cell r="J222" t="str">
            <v>612: Запасы материальных оборотных средств</v>
          </cell>
        </row>
        <row r="223">
          <cell r="A223" t="e">
            <v>#REF!</v>
          </cell>
          <cell r="D223">
            <v>613</v>
          </cell>
          <cell r="J223" t="str">
            <v>613: Ценности</v>
          </cell>
        </row>
        <row r="224">
          <cell r="A224" t="e">
            <v>#REF!</v>
          </cell>
          <cell r="D224">
            <v>614</v>
          </cell>
          <cell r="J224" t="str">
            <v>614: Непроизведенные активы</v>
          </cell>
        </row>
        <row r="225">
          <cell r="A225" t="e">
            <v>#REF!</v>
          </cell>
          <cell r="D225">
            <v>6141</v>
          </cell>
          <cell r="J225" t="str">
            <v>6141: Земля</v>
          </cell>
        </row>
        <row r="226">
          <cell r="A226" t="e">
            <v>#REF!</v>
          </cell>
          <cell r="D226">
            <v>6142</v>
          </cell>
          <cell r="J226" t="str">
            <v>6142: Mинеральные и энергетические ресурсы</v>
          </cell>
        </row>
        <row r="227">
          <cell r="A227" t="e">
            <v>#REF!</v>
          </cell>
          <cell r="D227">
            <v>6143</v>
          </cell>
          <cell r="J227" t="str">
            <v>6143: Другие природные ресурсы</v>
          </cell>
        </row>
        <row r="228">
          <cell r="A228" t="e">
            <v>#REF!</v>
          </cell>
          <cell r="D228">
            <v>6144</v>
          </cell>
          <cell r="J228" t="str">
            <v>6144: Нематериальные непроизведенные активы</v>
          </cell>
        </row>
        <row r="229">
          <cell r="A229" t="str">
            <v>613:  Ценности</v>
          </cell>
          <cell r="D229">
            <v>62</v>
          </cell>
          <cell r="J229" t="str">
            <v>62: Финансовые активы</v>
          </cell>
        </row>
        <row r="230">
          <cell r="A230" t="str">
            <v>614:  Непроизведенные активы</v>
          </cell>
          <cell r="D230">
            <v>6201</v>
          </cell>
          <cell r="J230" t="str">
            <v>6201: Финансовые активы: Moнетарное золото и СДР [6221]</v>
          </cell>
        </row>
        <row r="231">
          <cell r="A231" t="str">
            <v>6141:  Земля</v>
          </cell>
          <cell r="D231">
            <v>6202</v>
          </cell>
          <cell r="J231" t="str">
            <v>6202: Финансовые активы: Валюта и депозиты [6212+6222]</v>
          </cell>
        </row>
        <row r="232">
          <cell r="A232" t="str">
            <v>6142:  Mинеральные и энергетические ресурсы</v>
          </cell>
          <cell r="D232">
            <v>6203</v>
          </cell>
          <cell r="J232" t="str">
            <v>6203: Финансовые активы: Долговые ценные бумаги [6213+6223]</v>
          </cell>
        </row>
        <row r="233">
          <cell r="A233" t="str">
            <v>6143:  Другие природные ресурсы</v>
          </cell>
          <cell r="D233">
            <v>6204</v>
          </cell>
          <cell r="J233" t="str">
            <v>6204: Финансовые активы: Кредиты и займы [6214+6224]</v>
          </cell>
        </row>
        <row r="234">
          <cell r="A234" t="str">
            <v>6144:  Нематериальные непроизведенные активы</v>
          </cell>
          <cell r="D234">
            <v>6205</v>
          </cell>
          <cell r="J234" t="str">
            <v>6205: Финансовые активы: Акционерный капитал и доли в инвестиционных фондах [6215+6225]</v>
          </cell>
        </row>
        <row r="235">
          <cell r="A235" t="str">
            <v>62:  Финансовые активы</v>
          </cell>
          <cell r="D235">
            <v>6206</v>
          </cell>
          <cell r="J235" t="str">
            <v>6206: Финансовые активы: Программы страхования, пенсионного обеспечения и стандартных гарантий [6216+6226]</v>
          </cell>
        </row>
        <row r="236">
          <cell r="A236" t="str">
            <v>6201:  Финансовые активы: Moнетарное золото и СДР [6221]</v>
          </cell>
          <cell r="D236">
            <v>6207</v>
          </cell>
          <cell r="J236" t="str">
            <v>6207: Финансовые активы: Производные финансовые инструменты и опционы на акции для работников [6217+6227]</v>
          </cell>
        </row>
        <row r="237">
          <cell r="A237" t="str">
            <v>6202:  Финансовые активы: Валюта и депозиты [6212+6222]</v>
          </cell>
          <cell r="D237">
            <v>6208</v>
          </cell>
          <cell r="J237" t="str">
            <v>6208: Финансовые активы: Прочая дебиторская задолженность [6218+6228]</v>
          </cell>
        </row>
        <row r="238">
          <cell r="A238" t="str">
            <v xml:space="preserve">6203:  Финансовые активы: Долговые ценные бумаги [6213+6223] </v>
          </cell>
          <cell r="D238">
            <v>621</v>
          </cell>
          <cell r="J238" t="str">
            <v>621: Внутренние дебиторы</v>
          </cell>
        </row>
        <row r="239">
          <cell r="D239">
            <v>6211</v>
          </cell>
          <cell r="J239" t="str">
            <v>6211: Внутренние дебиторы: Moнетарное золото и СДР</v>
          </cell>
        </row>
        <row r="240">
          <cell r="A240" t="str">
            <v xml:space="preserve">6204:  Финансовые активы: Кредиты и займы [6214+6224] </v>
          </cell>
          <cell r="D240">
            <v>6212</v>
          </cell>
          <cell r="J240" t="str">
            <v>6212: Внутренние дебиторы: Валюта и депозиты</v>
          </cell>
        </row>
        <row r="241">
          <cell r="A241" t="str">
            <v>6205:  Финансовые активы: Акционерный капитал и доли в инвестиционных фондах [6215+6225]</v>
          </cell>
          <cell r="D241">
            <v>6213</v>
          </cell>
          <cell r="J241" t="str">
            <v>6213: Внутренние дебиторы: Долговые ценные бумаги</v>
          </cell>
        </row>
        <row r="242">
          <cell r="A242" t="str">
            <v>6206:  Финансовые активы: Программы страхования, пенсионного обеспечения и стандартных гарантий [6216+6226]</v>
          </cell>
          <cell r="D242">
            <v>6214</v>
          </cell>
          <cell r="J242" t="str">
            <v>6214: Внутренние дебиторы: Кредиты и займы</v>
          </cell>
        </row>
        <row r="243">
          <cell r="A243" t="str">
            <v xml:space="preserve">6207:  Финансовые активы: Производные финансовые инструменты и опционы на акции для работников [6217+6227] </v>
          </cell>
          <cell r="D243">
            <v>6215</v>
          </cell>
          <cell r="J243" t="str">
            <v>6215: Внутренние дебиторы: Акционерный капитал и доли в инвестиционных фондах</v>
          </cell>
        </row>
        <row r="244">
          <cell r="A244" t="str">
            <v>6208:  Финансовые активы: Прочая дебиторская задолженность [6218+6228]</v>
          </cell>
          <cell r="D244">
            <v>6216</v>
          </cell>
          <cell r="J244" t="str">
            <v>6216: Внутренние дебиторы: Программы страхования, пенсионного обеспечения и стандартных гарантий</v>
          </cell>
        </row>
        <row r="245">
          <cell r="A245" t="str">
            <v>621:  Внутренние дебиторы</v>
          </cell>
          <cell r="D245">
            <v>6217</v>
          </cell>
          <cell r="J245" t="str">
            <v>6217: Внутренние дебиторы: Производные финансовые инструменты и опционы на акции для работников</v>
          </cell>
        </row>
        <row r="246">
          <cell r="A246" t="str">
            <v>6212:  Внутренние дебиторы: Валюта и депозиты</v>
          </cell>
          <cell r="D246">
            <v>6218</v>
          </cell>
          <cell r="J246" t="str">
            <v>6218: Внутренние дебиторы: Прочая дебиторская задолженность</v>
          </cell>
        </row>
        <row r="247">
          <cell r="A247" t="str">
            <v xml:space="preserve">6213:  Внутренние дебиторы: Долговые ценные бумаги </v>
          </cell>
          <cell r="D247">
            <v>622</v>
          </cell>
          <cell r="J247" t="str">
            <v>622: Внешние дебиторы</v>
          </cell>
        </row>
        <row r="248">
          <cell r="A248" t="str">
            <v>6214:  Внутренние дебиторы: Кредиты и займы</v>
          </cell>
          <cell r="D248">
            <v>6221</v>
          </cell>
          <cell r="J248" t="str">
            <v>6221: Внешние дебиторы: Moнетарное золото и СДР</v>
          </cell>
        </row>
        <row r="249">
          <cell r="A249" t="str">
            <v>6215:  Внутренние дебиторы: Акционерный капитал и доли в инвестиционных фондах</v>
          </cell>
          <cell r="D249">
            <v>6222</v>
          </cell>
          <cell r="J249" t="str">
            <v>6222: Внешние дебиторы: Валюта и депозиты</v>
          </cell>
        </row>
        <row r="250">
          <cell r="A250" t="str">
            <v>6216:  Внутренние дебиторы: Программы страхования, пенсионного обеспечения и стандартных гарантий</v>
          </cell>
          <cell r="D250">
            <v>6223</v>
          </cell>
          <cell r="J250" t="str">
            <v>6223: Внешние дебиторы: Долговые ценные бумаги</v>
          </cell>
        </row>
        <row r="251">
          <cell r="A251" t="str">
            <v>6217:  Внутренние дебиторы: Производные финансовые инструменты и опционы на акции для работников</v>
          </cell>
          <cell r="D251">
            <v>6224</v>
          </cell>
          <cell r="J251" t="str">
            <v>6224: Внешние дебиторы: Кредиты и займы</v>
          </cell>
        </row>
        <row r="252">
          <cell r="A252" t="str">
            <v>6218:  Внутренние дебиторы: Прочая дебиторская задолженность</v>
          </cell>
          <cell r="D252">
            <v>6225</v>
          </cell>
          <cell r="J252" t="str">
            <v>6225: Внешние дебиторы: Акционерный капитал и доли в инвестиционных фондах</v>
          </cell>
        </row>
        <row r="253">
          <cell r="A253" t="str">
            <v>622:  Внешние дебиторы</v>
          </cell>
          <cell r="D253">
            <v>6226</v>
          </cell>
          <cell r="J253" t="str">
            <v>6226: Внешние дебиторы: Программы страхования, пенсионного обеспечения и стандартных гарантий</v>
          </cell>
        </row>
        <row r="254">
          <cell r="A254" t="str">
            <v>6221:  Внешние дебиторы: Moнетарное золото и СДР</v>
          </cell>
          <cell r="D254">
            <v>6227</v>
          </cell>
          <cell r="J254" t="str">
            <v>6227: Внешние дебиторы: Производные финансовые инструменты и опционы на акции для работников</v>
          </cell>
        </row>
        <row r="255">
          <cell r="A255" t="str">
            <v>6222:  Внешние дебиторы: Валюта и депозиты</v>
          </cell>
          <cell r="D255">
            <v>6228</v>
          </cell>
          <cell r="J255" t="str">
            <v>6228: Внешние дебиторы: Прочая дебиторская задолженность</v>
          </cell>
        </row>
        <row r="256">
          <cell r="A256" t="str">
            <v>6223:  Внешние дебиторы: Долговые ценные бумаги</v>
          </cell>
          <cell r="D256">
            <v>63</v>
          </cell>
          <cell r="J256" t="str">
            <v>63: Обязательства</v>
          </cell>
        </row>
        <row r="257">
          <cell r="A257" t="str">
            <v>6224:  Внешние дебиторы: Кредиты и займы</v>
          </cell>
          <cell r="D257">
            <v>6301</v>
          </cell>
          <cell r="J257" t="str">
            <v>6301: Обязательства: Специальные права заимствования (СДР) [6321]</v>
          </cell>
        </row>
        <row r="258">
          <cell r="A258" t="str">
            <v xml:space="preserve">6225:  Внешние дебиторы: Акционерный капитал и доли в инвестиционных фондах </v>
          </cell>
          <cell r="D258">
            <v>6302</v>
          </cell>
          <cell r="J258" t="str">
            <v>6302: Обязательства: Валюта и депозиты [6312+6322]</v>
          </cell>
        </row>
        <row r="259">
          <cell r="A259" t="str">
            <v xml:space="preserve">6226:  Внешние дебиторы: Программы страхования, пенсионного обеспечения и стандартных гарантий </v>
          </cell>
          <cell r="D259">
            <v>6303</v>
          </cell>
          <cell r="J259" t="str">
            <v>6303: Обязательства: Долговые ценные бумаги [6313+6323]</v>
          </cell>
        </row>
        <row r="260">
          <cell r="A260" t="str">
            <v xml:space="preserve">6227:  Внешние дебиторы: Производные финансовые инструменты и опционы на акции для работников </v>
          </cell>
          <cell r="D260">
            <v>6304</v>
          </cell>
          <cell r="J260" t="str">
            <v>6304: Обязательства: Кредиты и займы [6314+6324]</v>
          </cell>
        </row>
        <row r="261">
          <cell r="A261" t="str">
            <v>6228:  Внешние дебиторы: Прочая дебиторская задолженность</v>
          </cell>
          <cell r="D261">
            <v>6305</v>
          </cell>
          <cell r="J261" t="str">
            <v>6305: Обязательства: Акционерный капитал и доли в инвестиционных фондах [6315+6325]</v>
          </cell>
        </row>
        <row r="262">
          <cell r="A262" t="str">
            <v>63:  Обязательства</v>
          </cell>
          <cell r="D262">
            <v>6306</v>
          </cell>
          <cell r="J262" t="str">
            <v>6306: Обязательства: Программы страхования, пенсионного обеспечения и стандартных гарантий [6316+6326]</v>
          </cell>
        </row>
        <row r="263">
          <cell r="D263">
            <v>63061</v>
          </cell>
          <cell r="J263" t="str">
            <v>63061: Страховые технические резервы, кроме страхования жизни</v>
          </cell>
        </row>
        <row r="264">
          <cell r="D264">
            <v>63062</v>
          </cell>
          <cell r="J264" t="str">
            <v>63062: Права на страхование жизни и аннуитеты</v>
          </cell>
        </row>
        <row r="265">
          <cell r="D265">
            <v>63063</v>
          </cell>
          <cell r="J265" t="str">
            <v>63063: Права на пенсии</v>
          </cell>
        </row>
        <row r="266">
          <cell r="D266">
            <v>63064</v>
          </cell>
          <cell r="J266" t="str">
            <v>63064: Требования пенсионных фондов к управляющим пенсионными программами</v>
          </cell>
        </row>
        <row r="267">
          <cell r="D267">
            <v>63065</v>
          </cell>
          <cell r="J267" t="str">
            <v>63065: Положения о востребования в рамках программ стандартных гарантиях</v>
          </cell>
        </row>
        <row r="268">
          <cell r="A268" t="str">
            <v xml:space="preserve">6301:  Обязательства: Специальные права заимствования (СДР) [6321] </v>
          </cell>
          <cell r="D268">
            <v>6307</v>
          </cell>
          <cell r="J268" t="str">
            <v>6307: Обязательства: Производные финансовые инструменты и опционы на акции для работников [6317+6327]</v>
          </cell>
        </row>
        <row r="269">
          <cell r="A269" t="str">
            <v>6302:  Обязательства: Валюта и депозиты [6312+6322]</v>
          </cell>
          <cell r="D269">
            <v>6308</v>
          </cell>
          <cell r="J269" t="str">
            <v>6308: Обязательства: Прочая кредиторская задолженность [6318+6328]</v>
          </cell>
        </row>
        <row r="270">
          <cell r="A270" t="str">
            <v>6303:  Обязательства: Долговые ценные бумаги [6313+6323]</v>
          </cell>
          <cell r="D270">
            <v>631</v>
          </cell>
          <cell r="J270" t="str">
            <v>631: Внутренние кредиторы</v>
          </cell>
        </row>
        <row r="271">
          <cell r="A271" t="str">
            <v>6304:  Обязательства: Кредиты и займы [6314+6324]</v>
          </cell>
          <cell r="D271">
            <v>6312</v>
          </cell>
          <cell r="J271" t="str">
            <v>6312: Внутренние кредиторы: Валюта и депозиты</v>
          </cell>
        </row>
        <row r="272">
          <cell r="A272" t="str">
            <v>6305:  Обязательства: Акционерный капитал и доли в инвестиционных фондах [6315+6325]</v>
          </cell>
          <cell r="D272">
            <v>6313</v>
          </cell>
          <cell r="J272" t="str">
            <v>6313: Внутренние кредиторы: Долговые ценные бумаги</v>
          </cell>
        </row>
        <row r="273">
          <cell r="A273" t="str">
            <v>6306:  Обязательства: Программы страхования, пенсионного обеспечения и стандартных гарантий [6316+6326]</v>
          </cell>
          <cell r="D273">
            <v>6314</v>
          </cell>
          <cell r="J273" t="str">
            <v>6314: Внутренние кредиторы: Кредиты и займы</v>
          </cell>
        </row>
        <row r="274">
          <cell r="A274" t="str">
            <v>6307:  Обязательства: Производные финансовые инструменты и опционы на акции для работников [6317+6327]</v>
          </cell>
          <cell r="D274">
            <v>6315</v>
          </cell>
          <cell r="J274" t="str">
            <v>6315: Внутренние кредиторы: Акционерный капитал и доли в инвестиционных фондах</v>
          </cell>
        </row>
        <row r="275">
          <cell r="A275" t="str">
            <v>6308:  Обязательства: Прочая кредиторская задолженность  [6318+6328]</v>
          </cell>
          <cell r="D275">
            <v>6316</v>
          </cell>
          <cell r="J275" t="str">
            <v>6316: Внутренние кредиторы: Программы страхования, пенсионного обеспечения и стандартных гарантий</v>
          </cell>
        </row>
        <row r="276">
          <cell r="A276" t="str">
            <v>631:  Внутренние кредиторы</v>
          </cell>
          <cell r="D276">
            <v>6317</v>
          </cell>
          <cell r="J276" t="str">
            <v>6317: Внутренние кредиторы: Производные финансовые инструменты и опционы на акции для работников</v>
          </cell>
        </row>
        <row r="277">
          <cell r="D277">
            <v>6318</v>
          </cell>
          <cell r="J277" t="str">
            <v>6318: Внутренние кредиторы: Прочая кредиторская задолженность</v>
          </cell>
        </row>
        <row r="278">
          <cell r="D278">
            <v>632</v>
          </cell>
          <cell r="J278" t="str">
            <v>632: Внешние кредиторы</v>
          </cell>
        </row>
        <row r="279">
          <cell r="D279">
            <v>6321</v>
          </cell>
          <cell r="J279" t="str">
            <v>6321: Внешние кредиторы: Специальные права заимствования (СДР)</v>
          </cell>
        </row>
        <row r="280">
          <cell r="D280">
            <v>6322</v>
          </cell>
          <cell r="J280" t="str">
            <v>6322: Внешние кредиторы: Валюта и депозиты</v>
          </cell>
        </row>
        <row r="281">
          <cell r="D281">
            <v>6323</v>
          </cell>
          <cell r="J281" t="str">
            <v>6323: Внешние кредиторы: Долговые ценные бумаги</v>
          </cell>
        </row>
        <row r="282">
          <cell r="D282">
            <v>6324</v>
          </cell>
          <cell r="J282" t="str">
            <v>6324: Внешние кредиторы: Кредиты и займы</v>
          </cell>
        </row>
        <row r="283">
          <cell r="D283">
            <v>6325</v>
          </cell>
          <cell r="J283" t="str">
            <v>6325: Внешние кредиторы: Акционерный капитал и доли в инвестиционных фондах</v>
          </cell>
        </row>
        <row r="284">
          <cell r="A284" t="str">
            <v>6312:  Внутренние кредиторы: Валюта и депозиты</v>
          </cell>
          <cell r="D284">
            <v>6326</v>
          </cell>
          <cell r="J284" t="str">
            <v>6326: Внешние кредиторы: Программы страхования, пенсионного обеспечения и стандартных гарантий</v>
          </cell>
        </row>
        <row r="285">
          <cell r="A285" t="str">
            <v>6313:  Внутренние кредиторы: Долговые ценные бумаги</v>
          </cell>
          <cell r="D285">
            <v>6327</v>
          </cell>
          <cell r="J285" t="str">
            <v>6327: Внешние кредиторы: Производные финансовые инструменты и опционы на акции для работников</v>
          </cell>
        </row>
        <row r="286">
          <cell r="A286" t="str">
            <v>6314:  Внутренние кредиторы: Кредиты и займы</v>
          </cell>
          <cell r="D286">
            <v>6328</v>
          </cell>
          <cell r="J286" t="str">
            <v>6328: Внешние кредиторы: Прочая кредиторская задолженность</v>
          </cell>
        </row>
        <row r="287">
          <cell r="A287" t="e">
            <v>#REF!</v>
          </cell>
          <cell r="D287">
            <v>7</v>
          </cell>
          <cell r="J287" t="str">
            <v>7: СОВОКУПНЫЕ РАСХОДЫ [=2M]</v>
          </cell>
        </row>
        <row r="288">
          <cell r="A288" t="e">
            <v>#REF!</v>
          </cell>
          <cell r="D288">
            <v>701</v>
          </cell>
          <cell r="J288" t="str">
            <v>701: Государственные слубжы общего назначения</v>
          </cell>
        </row>
        <row r="289">
          <cell r="D289">
            <v>7011</v>
          </cell>
          <cell r="J289" t="str">
            <v>7011: Исполнительные и законодательные органы, бюджетно-финансовые вопросы, международные отношения</v>
          </cell>
        </row>
        <row r="290">
          <cell r="D290">
            <v>7012</v>
          </cell>
          <cell r="J290" t="str">
            <v>7012: Иностранная экономическая помощь</v>
          </cell>
        </row>
        <row r="291">
          <cell r="D291">
            <v>7013</v>
          </cell>
          <cell r="J291" t="str">
            <v>7013: Общие службы</v>
          </cell>
        </row>
        <row r="292">
          <cell r="D292">
            <v>7014</v>
          </cell>
          <cell r="J292" t="str">
            <v>7014: Фундаментальные исследования</v>
          </cell>
        </row>
        <row r="293">
          <cell r="D293">
            <v>7015</v>
          </cell>
          <cell r="J293" t="str">
            <v>7015: НИОКР, связанные с государственными службами общего назначения</v>
          </cell>
        </row>
        <row r="294">
          <cell r="D294">
            <v>7016</v>
          </cell>
          <cell r="J294" t="str">
            <v>7016: Государственные службы общего назначения, не отнесенные к другим категориям</v>
          </cell>
        </row>
        <row r="295">
          <cell r="A295" t="e">
            <v>#REF!</v>
          </cell>
          <cell r="D295">
            <v>7017</v>
          </cell>
          <cell r="J295" t="str">
            <v>7017: Операции, связанные с государственным долгом</v>
          </cell>
        </row>
        <row r="296">
          <cell r="A296" t="e">
            <v>#REF!</v>
          </cell>
          <cell r="D296">
            <v>7018</v>
          </cell>
          <cell r="J296" t="str">
            <v>7018: Tрансферты общего характера между органами государственного управления различного уровня</v>
          </cell>
        </row>
        <row r="297">
          <cell r="A297" t="e">
            <v>#REF!</v>
          </cell>
          <cell r="D297">
            <v>702</v>
          </cell>
          <cell r="J297" t="str">
            <v>702: Оборона</v>
          </cell>
        </row>
        <row r="298">
          <cell r="D298">
            <v>7021</v>
          </cell>
          <cell r="J298" t="str">
            <v>7021: Вооруженные силы</v>
          </cell>
        </row>
        <row r="299">
          <cell r="D299">
            <v>7022</v>
          </cell>
          <cell r="J299" t="str">
            <v>7022: Гражданская оборона</v>
          </cell>
        </row>
        <row r="300">
          <cell r="D300">
            <v>7023</v>
          </cell>
          <cell r="J300" t="str">
            <v>7023: Иностранная военная помощь</v>
          </cell>
        </row>
        <row r="301">
          <cell r="D301">
            <v>7024</v>
          </cell>
          <cell r="J301" t="str">
            <v>7024: НИОКР в области обороны</v>
          </cell>
        </row>
        <row r="302">
          <cell r="D302">
            <v>7025</v>
          </cell>
          <cell r="J302" t="str">
            <v>7025: Вопросы обороны, не отнесенные к другим категориям</v>
          </cell>
        </row>
        <row r="303">
          <cell r="A303" t="e">
            <v>#REF!</v>
          </cell>
          <cell r="D303">
            <v>703</v>
          </cell>
          <cell r="J303" t="str">
            <v>703: Обшественный порядок и безопасность</v>
          </cell>
        </row>
        <row r="304">
          <cell r="D304">
            <v>7031</v>
          </cell>
          <cell r="J304" t="str">
            <v>7031: Полицейские службы</v>
          </cell>
        </row>
        <row r="305">
          <cell r="D305">
            <v>7032</v>
          </cell>
          <cell r="J305" t="str">
            <v>7032: Пожарная охрана</v>
          </cell>
        </row>
        <row r="306">
          <cell r="D306">
            <v>7033</v>
          </cell>
          <cell r="J306" t="str">
            <v>7033: Суды</v>
          </cell>
        </row>
        <row r="307">
          <cell r="D307">
            <v>7034</v>
          </cell>
          <cell r="J307" t="str">
            <v>7034: Тюрьмы</v>
          </cell>
        </row>
        <row r="308">
          <cell r="D308">
            <v>7035</v>
          </cell>
          <cell r="J308" t="str">
            <v>7035: НИОКР, связанные с вопросами общественного порядка и безопасности</v>
          </cell>
        </row>
        <row r="309">
          <cell r="D309">
            <v>7036</v>
          </cell>
          <cell r="J309" t="str">
            <v>7036: Вопросы общественного порядка и безопасности, не отнесенные к другим категориям</v>
          </cell>
        </row>
        <row r="310">
          <cell r="A310" t="str">
            <v xml:space="preserve">7:  СОВОКУПНЫЕ РАСХОДЫ [=2M] </v>
          </cell>
          <cell r="D310">
            <v>704</v>
          </cell>
          <cell r="J310" t="str">
            <v>704: Экономические вопросы</v>
          </cell>
        </row>
        <row r="311">
          <cell r="D311">
            <v>7041</v>
          </cell>
          <cell r="J311" t="str">
            <v>7041: Общие экономические и коммерческие вопросы и вопросы, относящиеся к рабочей силе</v>
          </cell>
        </row>
        <row r="312">
          <cell r="A312" t="str">
            <v>701:  Государственные слубжы общего назначения</v>
          </cell>
          <cell r="D312">
            <v>7042</v>
          </cell>
          <cell r="J312" t="str">
            <v>7042: Сельское хозяйство, лесное хозяйство, рыболовство и охота</v>
          </cell>
        </row>
        <row r="313">
          <cell r="A313" t="str">
            <v xml:space="preserve">7017:  Операции, связанные с государственным долгом </v>
          </cell>
          <cell r="D313">
            <v>7043</v>
          </cell>
          <cell r="J313" t="str">
            <v>7043: Топливо и энергетика</v>
          </cell>
        </row>
        <row r="314">
          <cell r="A314" t="str">
            <v>7018:  Tрансферты общего характера между органами государственного управления различного уровня</v>
          </cell>
          <cell r="D314">
            <v>7044</v>
          </cell>
          <cell r="J314" t="str">
            <v>7044: Горнодобывающая промышленность, обрабатывающая промышленность и строительство</v>
          </cell>
        </row>
        <row r="315">
          <cell r="A315" t="str">
            <v xml:space="preserve">702:  Оборона </v>
          </cell>
          <cell r="D315">
            <v>7045</v>
          </cell>
          <cell r="J315" t="str">
            <v>7045: Tранспорт</v>
          </cell>
        </row>
        <row r="316">
          <cell r="A316" t="str">
            <v>703:  Обшественный порядок и безопасность</v>
          </cell>
          <cell r="D316">
            <v>7046</v>
          </cell>
          <cell r="J316" t="str">
            <v>7046: Cвязь</v>
          </cell>
        </row>
        <row r="317">
          <cell r="D317">
            <v>7047</v>
          </cell>
          <cell r="J317" t="str">
            <v>7047: Прочие отрасли</v>
          </cell>
        </row>
        <row r="318">
          <cell r="D318">
            <v>7048</v>
          </cell>
          <cell r="J318" t="str">
            <v>7048: НИОКР, связанные с экономическими вопросами</v>
          </cell>
        </row>
        <row r="319">
          <cell r="D319">
            <v>7049</v>
          </cell>
          <cell r="J319" t="str">
            <v>7049: Экономические вопросы, не отнесенные к другим категориям</v>
          </cell>
        </row>
        <row r="320">
          <cell r="A320" t="str">
            <v xml:space="preserve">704:  Экономические вопросы </v>
          </cell>
          <cell r="D320">
            <v>705</v>
          </cell>
          <cell r="J320" t="str">
            <v>705: Охрана окружающей среды</v>
          </cell>
        </row>
        <row r="321">
          <cell r="D321">
            <v>7051</v>
          </cell>
          <cell r="J321" t="str">
            <v>7051: Сбор и удаление отходов</v>
          </cell>
        </row>
        <row r="322">
          <cell r="D322">
            <v>7052</v>
          </cell>
          <cell r="J322" t="str">
            <v>7052: Удаление и очистка сточных вод</v>
          </cell>
        </row>
        <row r="323">
          <cell r="D323">
            <v>7053</v>
          </cell>
          <cell r="J323" t="str">
            <v>7053: Борьба с загрязнением окружающей среды</v>
          </cell>
        </row>
        <row r="324">
          <cell r="D324">
            <v>7054</v>
          </cell>
          <cell r="J324" t="str">
            <v>7054: Зашита биоразнообразия и охрана ландшафта</v>
          </cell>
        </row>
        <row r="325">
          <cell r="D325">
            <v>7055</v>
          </cell>
          <cell r="J325" t="str">
            <v>7055: НИОКР в области охраны окружающей среды</v>
          </cell>
        </row>
        <row r="326">
          <cell r="D326">
            <v>7056</v>
          </cell>
          <cell r="J326" t="str">
            <v>7056: Вопросы охраны окружающей среды, не отнесенные к другим категориям</v>
          </cell>
        </row>
        <row r="327">
          <cell r="A327" t="str">
            <v xml:space="preserve">7042:  Сельское хозяйство, лесное хозяйство, рыболовство и охота </v>
          </cell>
          <cell r="D327">
            <v>706</v>
          </cell>
          <cell r="J327" t="str">
            <v>706: Жилищные и коммунальные услуги</v>
          </cell>
        </row>
        <row r="328">
          <cell r="D328">
            <v>7061</v>
          </cell>
          <cell r="J328" t="str">
            <v>7061: Жилищное строительство</v>
          </cell>
        </row>
        <row r="329">
          <cell r="D329">
            <v>7062</v>
          </cell>
          <cell r="J329" t="str">
            <v>7062: Коммунальное развитие</v>
          </cell>
        </row>
        <row r="330">
          <cell r="D330">
            <v>7063</v>
          </cell>
          <cell r="J330" t="str">
            <v>7063: Водоснабжение</v>
          </cell>
        </row>
        <row r="331">
          <cell r="D331">
            <v>7064</v>
          </cell>
          <cell r="J331" t="str">
            <v>7064: Освещение улиц</v>
          </cell>
        </row>
        <row r="332">
          <cell r="D332">
            <v>7065</v>
          </cell>
          <cell r="J332" t="str">
            <v>7065: НИОКР в области жилищных и коммунальных услуг</v>
          </cell>
        </row>
        <row r="333">
          <cell r="D333">
            <v>7066</v>
          </cell>
          <cell r="J333" t="str">
            <v>7066: Жилищные и коммунальные услуги, не отнесенные к другим категориям</v>
          </cell>
        </row>
        <row r="334">
          <cell r="D334">
            <v>707</v>
          </cell>
          <cell r="J334" t="str">
            <v>707: Здравоохранение</v>
          </cell>
        </row>
        <row r="335">
          <cell r="D335">
            <v>7071</v>
          </cell>
          <cell r="J335" t="str">
            <v>7071: Meдицинская продукция, оборудование и изделия, используемые в медицине</v>
          </cell>
        </row>
        <row r="336">
          <cell r="A336" t="str">
            <v xml:space="preserve">7043:  Топливо и энергетика </v>
          </cell>
          <cell r="D336">
            <v>7072</v>
          </cell>
          <cell r="J336" t="str">
            <v>7072: Амбулаторные услуги</v>
          </cell>
        </row>
        <row r="337">
          <cell r="A337" t="str">
            <v xml:space="preserve">7044:  Горнодобывающая промышленность, обрабатывающая промышленность и строительство </v>
          </cell>
          <cell r="D337">
            <v>7073</v>
          </cell>
          <cell r="J337" t="str">
            <v>7073: Услуги больниц</v>
          </cell>
        </row>
        <row r="338">
          <cell r="A338" t="str">
            <v xml:space="preserve">7045:  Tранспорт </v>
          </cell>
          <cell r="D338">
            <v>7074</v>
          </cell>
          <cell r="J338" t="str">
            <v>7074: Услуги в области здравоохранения</v>
          </cell>
        </row>
        <row r="339">
          <cell r="D339">
            <v>7075</v>
          </cell>
          <cell r="J339" t="str">
            <v>7075: НИОКР в области здравоохранения</v>
          </cell>
        </row>
        <row r="340">
          <cell r="D340">
            <v>7076</v>
          </cell>
          <cell r="J340" t="str">
            <v>7076: Вопросы здравоохранения, не отнесенные к другим категориям</v>
          </cell>
        </row>
        <row r="341">
          <cell r="A341" t="str">
            <v xml:space="preserve">7046:  Cвязь </v>
          </cell>
          <cell r="D341">
            <v>708</v>
          </cell>
          <cell r="J341" t="str">
            <v>708: Отдых, культура и религия</v>
          </cell>
        </row>
        <row r="342">
          <cell r="D342">
            <v>7081</v>
          </cell>
          <cell r="J342" t="str">
            <v>7081: Услуги в области организации отдыха и занятий спортом</v>
          </cell>
        </row>
        <row r="343">
          <cell r="D343">
            <v>7082</v>
          </cell>
          <cell r="J343" t="str">
            <v>7082: Услуги в области культуры</v>
          </cell>
        </row>
        <row r="344">
          <cell r="D344">
            <v>7083</v>
          </cell>
          <cell r="J344" t="str">
            <v>7083: Услуги в области радио- и телевещания и издательского дела</v>
          </cell>
        </row>
        <row r="345">
          <cell r="D345">
            <v>7084</v>
          </cell>
          <cell r="J345" t="str">
            <v>7084: Религиозные и другие общественные услуги</v>
          </cell>
        </row>
        <row r="346">
          <cell r="D346">
            <v>7085</v>
          </cell>
          <cell r="J346" t="str">
            <v>7085: НИОКР в области отдыха, культуры и религии</v>
          </cell>
        </row>
        <row r="347">
          <cell r="D347">
            <v>7086</v>
          </cell>
          <cell r="J347" t="str">
            <v>7086: Вопросы отдыха, культуры и религии, не отнесенные к другим категориям</v>
          </cell>
        </row>
        <row r="348">
          <cell r="A348" t="str">
            <v>705:  Охрана окружающей среды</v>
          </cell>
          <cell r="D348">
            <v>709</v>
          </cell>
          <cell r="J348" t="str">
            <v>709: Образование</v>
          </cell>
        </row>
        <row r="349">
          <cell r="A349" t="str">
            <v xml:space="preserve">706:  Жилищные и коммунальные услуги </v>
          </cell>
          <cell r="D349">
            <v>7091</v>
          </cell>
          <cell r="J349" t="str">
            <v>7091: Дошкольное и начальное образование</v>
          </cell>
        </row>
        <row r="350">
          <cell r="D350">
            <v>7092</v>
          </cell>
          <cell r="J350" t="str">
            <v>7092: Среднее образование</v>
          </cell>
        </row>
        <row r="351">
          <cell r="D351">
            <v>7093</v>
          </cell>
          <cell r="J351" t="str">
            <v>7093: Продолженное среднее образование</v>
          </cell>
        </row>
        <row r="352">
          <cell r="D352">
            <v>7094</v>
          </cell>
          <cell r="J352" t="str">
            <v>7094: Высшее образование</v>
          </cell>
        </row>
        <row r="353">
          <cell r="D353">
            <v>7095</v>
          </cell>
          <cell r="J353" t="str">
            <v>7095: Образование, не подразделенное по ступеням</v>
          </cell>
        </row>
        <row r="354">
          <cell r="D354">
            <v>7096</v>
          </cell>
          <cell r="J354" t="str">
            <v>7096: Вспомогательные услуги в системе образования</v>
          </cell>
        </row>
        <row r="355">
          <cell r="D355">
            <v>7097</v>
          </cell>
          <cell r="J355" t="str">
            <v>7097: НИОКР в области образования</v>
          </cell>
        </row>
        <row r="356">
          <cell r="D356">
            <v>7098</v>
          </cell>
          <cell r="J356" t="str">
            <v>7098: Вопросы образования, не отнесенные к другим категориям</v>
          </cell>
        </row>
        <row r="357">
          <cell r="D357">
            <v>710</v>
          </cell>
          <cell r="J357" t="str">
            <v>710: Социальная защита</v>
          </cell>
        </row>
        <row r="358">
          <cell r="D358">
            <v>7101</v>
          </cell>
          <cell r="J358" t="str">
            <v>7101: Заболеваемость и нетрудоспособность</v>
          </cell>
        </row>
        <row r="359">
          <cell r="D359">
            <v>7102</v>
          </cell>
          <cell r="J359" t="str">
            <v>7102: Старость</v>
          </cell>
        </row>
        <row r="360">
          <cell r="D360">
            <v>7103</v>
          </cell>
          <cell r="J360" t="str">
            <v>7103: Иждивенцы, оставшиеся без кормильца</v>
          </cell>
        </row>
        <row r="361">
          <cell r="D361">
            <v>7104</v>
          </cell>
          <cell r="J361" t="str">
            <v>7104: Семья и дети</v>
          </cell>
        </row>
        <row r="362">
          <cell r="D362">
            <v>7105</v>
          </cell>
          <cell r="J362" t="str">
            <v>7105: Безработица</v>
          </cell>
        </row>
        <row r="363">
          <cell r="D363">
            <v>7106</v>
          </cell>
          <cell r="J363" t="str">
            <v>7106: Жилье</v>
          </cell>
        </row>
        <row r="364">
          <cell r="D364">
            <v>7107</v>
          </cell>
          <cell r="J364" t="str">
            <v>7107: Вопросы социальное неустроенности, не отнесенные к другим категориям</v>
          </cell>
        </row>
        <row r="365">
          <cell r="D365">
            <v>7108</v>
          </cell>
          <cell r="J365" t="str">
            <v>7108: НИОКР в области социальной защиты</v>
          </cell>
        </row>
        <row r="366">
          <cell r="D366">
            <v>7109</v>
          </cell>
          <cell r="J366" t="str">
            <v>7109: Вопросы социальной защиты, не отнесенные к другим категориям</v>
          </cell>
        </row>
        <row r="367">
          <cell r="D367" t="str">
            <v>8А</v>
          </cell>
          <cell r="J367" t="str">
            <v>8А: ОПЕРАЦИИ С ФИНАНСОВЫМИ АКТИВАМИ И ОБЯЗАТЕЛЬСТВАМИ ПО СЕКТОРАМ КОНТРАГЕНТОВ</v>
          </cell>
        </row>
        <row r="368">
          <cell r="D368">
            <v>82</v>
          </cell>
          <cell r="J368" t="str">
            <v>82: Чистое приобретение финансовых активов [=32]</v>
          </cell>
        </row>
        <row r="369">
          <cell r="D369">
            <v>821</v>
          </cell>
          <cell r="J369" t="str">
            <v>821: Внутренние дебиторы [=321]</v>
          </cell>
        </row>
        <row r="370">
          <cell r="D370">
            <v>8211</v>
          </cell>
          <cell r="J370" t="str">
            <v>8211: Внутренние дебиторы: Сектор государственного управления</v>
          </cell>
        </row>
        <row r="371">
          <cell r="D371">
            <v>8212</v>
          </cell>
          <cell r="J371" t="str">
            <v>8212: Внутренние дебиторы: Центральный банк</v>
          </cell>
        </row>
        <row r="372">
          <cell r="D372">
            <v>8213</v>
          </cell>
          <cell r="J372" t="str">
            <v>8213: Внутренние дебиторы: Корпорации, принимающие депозиты, кроме центрального банка</v>
          </cell>
        </row>
        <row r="373">
          <cell r="D373">
            <v>8214</v>
          </cell>
          <cell r="J373" t="str">
            <v>8214: Внутренние дебиторы: Другие финансовые корпорации</v>
          </cell>
        </row>
        <row r="374">
          <cell r="D374">
            <v>8215</v>
          </cell>
          <cell r="J374" t="str">
            <v>8215: Внутренние дебиторы: Нефинансовсые корпорации</v>
          </cell>
        </row>
        <row r="375">
          <cell r="D375">
            <v>8216</v>
          </cell>
          <cell r="J375" t="str">
            <v>8216: Внутренние дебиторы: Домашние хозяйства и некоммерческие организации, обслуживающие домашние хозяйства</v>
          </cell>
        </row>
        <row r="376">
          <cell r="D376">
            <v>822</v>
          </cell>
          <cell r="J376" t="str">
            <v>822: Внешние дебиторы [=322]</v>
          </cell>
        </row>
        <row r="377">
          <cell r="D377">
            <v>8221</v>
          </cell>
          <cell r="J377" t="str">
            <v>8221: Внешние дебиторы: Сектор государственного управления</v>
          </cell>
        </row>
        <row r="378">
          <cell r="D378">
            <v>8227</v>
          </cell>
          <cell r="J378" t="str">
            <v>8227: Внешние дебиторы: Международные организации</v>
          </cell>
        </row>
        <row r="379">
          <cell r="D379">
            <v>8228</v>
          </cell>
          <cell r="J379" t="str">
            <v>8228: Внешние дебиторы: Финансовые корпорации, помимо международных организаций</v>
          </cell>
        </row>
        <row r="380">
          <cell r="D380">
            <v>8229</v>
          </cell>
          <cell r="J380" t="str">
            <v>8229: Внешние дебиторы: Другие нерезиденты</v>
          </cell>
        </row>
        <row r="381">
          <cell r="D381">
            <v>83</v>
          </cell>
          <cell r="J381" t="str">
            <v>83: Чистое принятие обязательств [=33]</v>
          </cell>
        </row>
        <row r="382">
          <cell r="D382">
            <v>831</v>
          </cell>
          <cell r="J382" t="str">
            <v>831: Внутренние кредиторы [=331]</v>
          </cell>
        </row>
        <row r="383">
          <cell r="D383">
            <v>8311</v>
          </cell>
          <cell r="J383" t="str">
            <v>8311: Внутренние кредиторы: Сектор государственного управления</v>
          </cell>
        </row>
        <row r="384">
          <cell r="D384">
            <v>8312</v>
          </cell>
          <cell r="J384" t="str">
            <v>8312: Внутренние кредиторы: Центральный банк</v>
          </cell>
        </row>
        <row r="385">
          <cell r="D385">
            <v>8313</v>
          </cell>
          <cell r="J385" t="str">
            <v>8313: Внутренние кредиторы: Корпорации, принимающие депозиты, кроме центрального банка</v>
          </cell>
        </row>
        <row r="386">
          <cell r="D386">
            <v>8314</v>
          </cell>
          <cell r="J386" t="str">
            <v>8314: Внутренние кредиторы: Другие финансовые корпорации</v>
          </cell>
        </row>
        <row r="387">
          <cell r="D387">
            <v>8315</v>
          </cell>
          <cell r="J387" t="str">
            <v>8315: Внутренние кредиторы: Нефинансовсые корпорации</v>
          </cell>
        </row>
        <row r="388">
          <cell r="D388">
            <v>8316</v>
          </cell>
          <cell r="J388" t="str">
            <v>8316: Внутренние кредиторы: Домашние хозяйства и некоммерческие организации, обслуживающие домашние хозяйства</v>
          </cell>
        </row>
        <row r="389">
          <cell r="D389">
            <v>832</v>
          </cell>
          <cell r="J389" t="str">
            <v>832: Внешние кредиторы [=332]</v>
          </cell>
        </row>
        <row r="390">
          <cell r="D390">
            <v>8321</v>
          </cell>
          <cell r="J390" t="str">
            <v>8321: Внешние кредиторы: Сектор государственного управления</v>
          </cell>
        </row>
        <row r="391">
          <cell r="D391">
            <v>8327</v>
          </cell>
          <cell r="J391" t="str">
            <v>8327: Внешние кредиторы: Международные организации</v>
          </cell>
        </row>
        <row r="392">
          <cell r="D392">
            <v>8328</v>
          </cell>
          <cell r="J392" t="str">
            <v>8328: Внешние кредиторы: Финансовые корпорации, помимо международных организаций</v>
          </cell>
        </row>
        <row r="393">
          <cell r="D393">
            <v>8329</v>
          </cell>
          <cell r="J393" t="str">
            <v>8329: Внешние кредиторы: Другие нерезиденты</v>
          </cell>
        </row>
        <row r="394">
          <cell r="D394" t="str">
            <v>8B</v>
          </cell>
          <cell r="J394" t="str">
            <v>8B: ПОЗИЦИИ ПО ЗАПАСАМ ФИНАНСОВЫХ АКТИВОВ И ОБЯЗАТЕЛЬСТВ ПО СЕКТОРАМ КОНТРАГЕНТОВ</v>
          </cell>
        </row>
        <row r="395">
          <cell r="D395" t="str">
            <v>682</v>
          </cell>
          <cell r="J395" t="str">
            <v>682: Финансовые активы [=62]</v>
          </cell>
        </row>
        <row r="396">
          <cell r="D396" t="str">
            <v>6821</v>
          </cell>
          <cell r="J396" t="str">
            <v>6821: Внутренние дебиторы [=621]</v>
          </cell>
        </row>
        <row r="397">
          <cell r="D397" t="str">
            <v>68211</v>
          </cell>
          <cell r="J397" t="str">
            <v>68211: Внутренние дебиторы: Сектор государственного управления</v>
          </cell>
        </row>
        <row r="398">
          <cell r="D398" t="str">
            <v>68212</v>
          </cell>
          <cell r="J398" t="str">
            <v>68212: Внутренние дебиторы: Центральный банк</v>
          </cell>
        </row>
        <row r="399">
          <cell r="D399" t="str">
            <v>68213</v>
          </cell>
          <cell r="J399" t="str">
            <v>68213: Внутренние дебиторы: Корпорации, принимающие депозиты, кроме центрального банка</v>
          </cell>
        </row>
        <row r="400">
          <cell r="D400" t="str">
            <v>68214</v>
          </cell>
          <cell r="J400" t="str">
            <v>68214: Внутренние дебиторы: Другие финансовые корпорации</v>
          </cell>
        </row>
        <row r="401">
          <cell r="D401" t="str">
            <v>68215</v>
          </cell>
          <cell r="J401" t="str">
            <v>68215: Внутренние дебиторы: Нефинансовсые корпорации</v>
          </cell>
        </row>
        <row r="402">
          <cell r="D402" t="str">
            <v>68216</v>
          </cell>
          <cell r="J402" t="str">
            <v>68216: Внутренние дебиторы: Домашние хозяйства и некоммерческие организации, обслуживающие домашние хозяйства</v>
          </cell>
        </row>
        <row r="403">
          <cell r="D403" t="str">
            <v>6822</v>
          </cell>
          <cell r="J403" t="str">
            <v>6822: Внешние дебиторы [=622]</v>
          </cell>
        </row>
        <row r="404">
          <cell r="D404" t="str">
            <v>68221</v>
          </cell>
          <cell r="J404" t="str">
            <v>68221: Внешние дебиторы: Сектор государственного управления</v>
          </cell>
        </row>
        <row r="405">
          <cell r="D405" t="str">
            <v>68227</v>
          </cell>
          <cell r="J405" t="str">
            <v>68227: Внешние дебиторы: Международные организации</v>
          </cell>
        </row>
        <row r="406">
          <cell r="D406" t="str">
            <v>68228</v>
          </cell>
          <cell r="J406" t="str">
            <v>68228: Внешние дебиторы: Финансовые корпорации, помимо международных организаций</v>
          </cell>
        </row>
        <row r="407">
          <cell r="D407" t="str">
            <v>68229</v>
          </cell>
          <cell r="J407" t="str">
            <v>68229: Внешние дебиторы: Другие нерезиденты</v>
          </cell>
        </row>
        <row r="408">
          <cell r="D408" t="str">
            <v>683</v>
          </cell>
          <cell r="J408" t="str">
            <v>683: Обязательства [=63]</v>
          </cell>
        </row>
        <row r="409">
          <cell r="D409" t="str">
            <v>6831</v>
          </cell>
          <cell r="J409" t="str">
            <v>6831: Внутренние кредиторы [=631]</v>
          </cell>
        </row>
        <row r="410">
          <cell r="D410" t="str">
            <v>68311</v>
          </cell>
          <cell r="J410" t="str">
            <v>68311: Внутренние кредиторы: Сектор государственного управления</v>
          </cell>
        </row>
        <row r="411">
          <cell r="D411" t="str">
            <v>68312</v>
          </cell>
          <cell r="J411" t="str">
            <v>68312: Внутренние кредиторы: Центральный банк</v>
          </cell>
        </row>
        <row r="412">
          <cell r="D412" t="str">
            <v>68313</v>
          </cell>
          <cell r="J412" t="str">
            <v>68313: Внутренние кредиторы: Корпорации, принимающие депозиты, кроме центрального банка</v>
          </cell>
        </row>
        <row r="413">
          <cell r="D413" t="str">
            <v>68314</v>
          </cell>
          <cell r="J413" t="str">
            <v>68314: Внутренние кредиторы: Другие финансовые корпорации</v>
          </cell>
        </row>
        <row r="414">
          <cell r="D414" t="str">
            <v>68315</v>
          </cell>
          <cell r="J414" t="str">
            <v>68315: Внутренние кредиторы: Нефинансовсые корпорации</v>
          </cell>
        </row>
        <row r="415">
          <cell r="D415" t="str">
            <v>68316</v>
          </cell>
          <cell r="J415" t="str">
            <v>68316: Внутренние кредиторы: Домашние хозяйства и некоммерческие организации, обслуживающие домашние хозяйства</v>
          </cell>
        </row>
        <row r="416">
          <cell r="D416" t="str">
            <v>6832</v>
          </cell>
          <cell r="J416" t="str">
            <v>6832: Внешние кредиторы [=632]</v>
          </cell>
        </row>
        <row r="417">
          <cell r="D417" t="str">
            <v>68321</v>
          </cell>
          <cell r="J417" t="str">
            <v>68321: Внешние кредиторы: Сектор государственного управления</v>
          </cell>
        </row>
        <row r="418">
          <cell r="D418" t="str">
            <v>68327</v>
          </cell>
          <cell r="J418" t="str">
            <v>68327: Внешние кредиторы: Международные организации</v>
          </cell>
        </row>
        <row r="419">
          <cell r="D419" t="str">
            <v>68328</v>
          </cell>
          <cell r="J419" t="str">
            <v>68328: Внешние кредиторы: Финансовые корпорации, помимо международных организаций</v>
          </cell>
        </row>
        <row r="420">
          <cell r="D420" t="str">
            <v>68329</v>
          </cell>
          <cell r="J420" t="str">
            <v>68329: Внешние кредиторы: Другие нерезиденты</v>
          </cell>
        </row>
        <row r="421">
          <cell r="D421">
            <v>9</v>
          </cell>
          <cell r="J421" t="str">
            <v>9: ИЗМЕНЕНИЕ ЧИСТОЙ СТОИМОСТИ АКТИВОВ В СВЯЗИ С ДРУГИМИ ЭКОНОМИЧЕСКИМИ ПОТОКАМИ</v>
          </cell>
        </row>
        <row r="422">
          <cell r="D422">
            <v>91</v>
          </cell>
          <cell r="J422" t="str">
            <v>91: Другие экономические потоки нефинансовых активов</v>
          </cell>
        </row>
        <row r="423">
          <cell r="D423">
            <v>92</v>
          </cell>
          <cell r="J423" t="str">
            <v>92: Другие экономические потоки финансовых активов</v>
          </cell>
        </row>
        <row r="424">
          <cell r="D424">
            <v>93</v>
          </cell>
          <cell r="J424" t="str">
            <v>93: Другие экономические потоки обязательств</v>
          </cell>
        </row>
        <row r="425">
          <cell r="D425" t="str">
            <v>9M2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Coverpage"/>
      <sheetName val="StatementI"/>
      <sheetName val="StatementII"/>
      <sheetName val="StatementIII"/>
      <sheetName val="StatementIV"/>
      <sheetName val="Table1"/>
      <sheetName val="Table2"/>
      <sheetName val="Table3"/>
      <sheetName val="Table4"/>
      <sheetName val="Table5"/>
      <sheetName val="Table6"/>
      <sheetName val="Table6A"/>
      <sheetName val="Table6B"/>
      <sheetName val="Table7"/>
      <sheetName val="Table8A"/>
      <sheetName val="Table8B"/>
      <sheetName val="Table9"/>
      <sheetName val="Annex1"/>
      <sheetName val="Annex2"/>
      <sheetName val="Consolidation Checks"/>
      <sheetName val="OtherThanCashData Checks Report"/>
      <sheetName val="Cash Data Checks Report"/>
      <sheetName val="Report Form"/>
    </sheetNames>
    <sheetDataSet>
      <sheetData sheetId="0" refreshError="1"/>
      <sheetData sheetId="1" refreshError="1">
        <row r="1">
          <cell r="A1" t="str">
            <v>GFSM2014_V1.51</v>
          </cell>
        </row>
        <row r="8">
          <cell r="I8" t="str">
            <v>Kazakhstan</v>
          </cell>
        </row>
        <row r="9">
          <cell r="I9" t="str">
            <v>916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Coverpage"/>
      <sheetName val="StatementI"/>
      <sheetName val="StatementII"/>
      <sheetName val="StatementIII"/>
      <sheetName val="StatementIV"/>
      <sheetName val="Table1"/>
      <sheetName val="Table2"/>
      <sheetName val="Table3"/>
      <sheetName val="Table4"/>
      <sheetName val="Table5"/>
      <sheetName val="Table6"/>
      <sheetName val="Table6A"/>
      <sheetName val="Table6B"/>
      <sheetName val="Table7"/>
      <sheetName val="Table8A"/>
      <sheetName val="Table8B"/>
      <sheetName val="Table9"/>
      <sheetName val="Annex1"/>
      <sheetName val="Annex2"/>
      <sheetName val="Consolidation Checks"/>
      <sheetName val="OtherThanCashData Checks Report"/>
      <sheetName val="Cash Data Checks Report"/>
      <sheetName val="Report Form"/>
    </sheetNames>
    <sheetDataSet>
      <sheetData sheetId="0" refreshError="1"/>
      <sheetData sheetId="1" refreshError="1">
        <row r="1">
          <cell r="A1" t="str">
            <v>GFSM2014_V1.51</v>
          </cell>
        </row>
        <row r="8">
          <cell r="I8" t="str">
            <v>Kazakhstan</v>
          </cell>
        </row>
        <row r="9">
          <cell r="I9" t="str">
            <v>916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page"/>
      <sheetName val="Instructions"/>
      <sheetName val="Glossary"/>
      <sheetName val="Stmt of Govt Operations"/>
      <sheetName val="Balance Sheet"/>
      <sheetName val="Sources &amp; Uses of Cash"/>
      <sheetName val="Report Form"/>
    </sheetNames>
    <sheetDataSet>
      <sheetData sheetId="0" refreshError="1">
        <row r="12">
          <cell r="I12" t="str">
            <v>Kazakhstani Tenge (KZT)</v>
          </cell>
        </row>
        <row r="13">
          <cell r="I13" t="str">
            <v>Billion</v>
          </cell>
        </row>
      </sheetData>
      <sheetData sheetId="1" refreshError="1"/>
      <sheetData sheetId="2" refreshError="1"/>
      <sheetData sheetId="3" refreshError="1"/>
      <sheetData sheetId="4" refreshError="1"/>
      <sheetData sheetId="5" refreshError="1"/>
      <sheetData sheetId="6" refreshError="1">
        <row r="9">
          <cell r="I9" t="str">
            <v>GG</v>
          </cell>
        </row>
        <row r="10">
          <cell r="I10" t="str">
            <v>General Government</v>
          </cell>
        </row>
        <row r="11">
          <cell r="I11" t="str">
            <v>GG</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s>
    <sheetDataSet>
      <sheetData sheetId="0"/>
      <sheetData sheetId="1"/>
      <sheetData sheetId="2">
        <row r="2">
          <cell r="N2" t="str">
            <v>Select</v>
          </cell>
        </row>
        <row r="3">
          <cell r="N3" t="str">
            <v>Not available</v>
          </cell>
        </row>
        <row r="4">
          <cell r="N4" t="str">
            <v>X (final)</v>
          </cell>
        </row>
        <row r="5">
          <cell r="N5" t="str">
            <v>P (preliminary)</v>
          </cell>
        </row>
        <row r="6">
          <cell r="N6" t="str">
            <v>F (forecast)</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s>
    <sheetDataSet>
      <sheetData sheetId="0"/>
      <sheetData sheetId="1"/>
      <sheetData sheetId="2">
        <row r="2">
          <cell r="N2" t="str">
            <v>Select</v>
          </cell>
        </row>
        <row r="3">
          <cell r="N3" t="str">
            <v>Not available</v>
          </cell>
        </row>
        <row r="4">
          <cell r="N4" t="str">
            <v>X (final)</v>
          </cell>
        </row>
        <row r="5">
          <cell r="N5" t="str">
            <v>P (preliminary)</v>
          </cell>
        </row>
        <row r="6">
          <cell r="N6" t="str">
            <v>F (forecast)</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SOURCE BA"/>
      <sheetName val="SOURCE EA"/>
      <sheetName val="SOURCE SS"/>
      <sheetName val="SOURCE CC"/>
      <sheetName val="SOURCE CG"/>
      <sheetName val="SOURCE SG"/>
      <sheetName val="SOURCE LG"/>
      <sheetName val="SOURCE CT"/>
      <sheetName val="SOURCE GG"/>
      <sheetName val="SOURCE NFPC"/>
      <sheetName val="SOURCE NFPS"/>
      <sheetName val="SOURCE CN"/>
      <sheetName val="StatementI_Accrual"/>
      <sheetName val="Table1"/>
      <sheetName val="Table2"/>
      <sheetName val="Table3"/>
      <sheetName val="Table4"/>
      <sheetName val="Table5"/>
      <sheetName val="Table6"/>
      <sheetName val="Table7"/>
      <sheetName val="Table8"/>
      <sheetName val="Table9"/>
      <sheetName val="StatementII_Cash"/>
      <sheetName val="CODE LIST"/>
      <sheetName val="Accounting Metho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A</v>
          </cell>
        </row>
        <row r="3">
          <cell r="A3" t="str">
            <v>C</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SOURCE BA"/>
      <sheetName val="SOURCE EA"/>
      <sheetName val="SOURCE SS"/>
      <sheetName val="SOURCE CC"/>
      <sheetName val="SOURCE CG"/>
      <sheetName val="SOURCE SG"/>
      <sheetName val="SOURCE LG"/>
      <sheetName val="SOURCE CT"/>
      <sheetName val="SOURCE GG"/>
      <sheetName val="SOURCE NFPC"/>
      <sheetName val="SOURCE NFPS"/>
      <sheetName val="SOURCE CN"/>
      <sheetName val="StatementI_Accrual"/>
      <sheetName val="Table1"/>
      <sheetName val="Table2"/>
      <sheetName val="Table3"/>
      <sheetName val="Table4"/>
      <sheetName val="Table5"/>
      <sheetName val="Table6"/>
      <sheetName val="Table7"/>
      <sheetName val="Table8"/>
      <sheetName val="Table9"/>
      <sheetName val="StatementII_Cash"/>
      <sheetName val="CODE LIST"/>
      <sheetName val="Accounting Metho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A</v>
          </cell>
        </row>
        <row r="3">
          <cell r="A3" t="str">
            <v>C</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Республиканский бюджет"/>
      <sheetName val="SOURCE EA"/>
      <sheetName val="SOURCE SS"/>
      <sheetName val="SOURCE CC"/>
      <sheetName val="SOURCE CG"/>
      <sheetName val="SOURCE SG"/>
      <sheetName val="Местный бюджет"/>
      <sheetName val="SOURCE CT"/>
      <sheetName val="SOURCE GG"/>
      <sheetName val="SOURCE NFPC"/>
      <sheetName val="SOURCE NFPS"/>
      <sheetName val="SOURCE CN"/>
      <sheetName val="StatementII_Cash"/>
      <sheetName val="Table1"/>
      <sheetName val="Table2"/>
      <sheetName val="Table3"/>
      <sheetName val="Table4"/>
      <sheetName val="Table5"/>
      <sheetName val="Table6"/>
      <sheetName val="Table7"/>
      <sheetName val="Table8"/>
      <sheetName val="Table9"/>
      <sheetName val="StatementI_Accrual"/>
      <sheetName val="CODE LIST"/>
      <sheetName val="Accounting Metho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3">
          <cell r="P3" t="str">
            <v>1: REVENUE [11 + 12 + 13 + 14]</v>
          </cell>
        </row>
        <row r="4">
          <cell r="P4" t="str">
            <v>11: Taxes [111 + 112 + 113 + 114 + 115 + 116]</v>
          </cell>
        </row>
        <row r="5">
          <cell r="P5" t="str">
            <v>111: Taxes on income, profits, and capital gains [1111 + 1112 + 1113]</v>
          </cell>
        </row>
        <row r="6">
          <cell r="P6" t="str">
            <v>1111: Taxes on income: Payable by individuals</v>
          </cell>
        </row>
        <row r="7">
          <cell r="P7" t="str">
            <v>1112: Taxes on income: Payable by corporations and other enterprises</v>
          </cell>
        </row>
        <row r="8">
          <cell r="P8" t="str">
            <v>1113: Taxes on income: Unallocable</v>
          </cell>
        </row>
        <row r="9">
          <cell r="P9" t="str">
            <v>112: Taxes on payroll and workforce</v>
          </cell>
        </row>
        <row r="10">
          <cell r="P10" t="str">
            <v>113: Taxes on property [1131 + 1132 + 1133 + 1134 + 1135 + 1136]</v>
          </cell>
        </row>
        <row r="11">
          <cell r="P11" t="str">
            <v>1131: Taxes on property: Recurrent taxes on immovable property</v>
          </cell>
        </row>
        <row r="12">
          <cell r="P12" t="str">
            <v>1132: Taxes on property: Recurrent taxes on net wealth</v>
          </cell>
        </row>
        <row r="13">
          <cell r="P13" t="str">
            <v>1133: Taxes on property: Estate, inheritance, and gift taxes</v>
          </cell>
        </row>
        <row r="14">
          <cell r="P14" t="str">
            <v>1134: Taxes on property: Taxes on financial and capital transactions</v>
          </cell>
        </row>
        <row r="15">
          <cell r="P15" t="str">
            <v>1135: Taxes on property: Other nonrecurrent taxes on property</v>
          </cell>
        </row>
        <row r="16">
          <cell r="P16" t="str">
            <v>1136: Taxes on property: Other recurrent taxes on property</v>
          </cell>
        </row>
        <row r="17">
          <cell r="P17" t="str">
            <v>114: Taxes on goods and services</v>
          </cell>
        </row>
        <row r="18">
          <cell r="P18" t="str">
            <v>1141: Taxes on goods and services: General taxes on goods and services [11411 + 11412 + 11413]</v>
          </cell>
        </row>
        <row r="19">
          <cell r="P19" t="str">
            <v>11411: General taxes on goods and services: Value-added taxes</v>
          </cell>
        </row>
        <row r="20">
          <cell r="P20" t="str">
            <v>11412: General taxes on goods and services: Sales taxes</v>
          </cell>
        </row>
        <row r="21">
          <cell r="P21" t="str">
            <v>11413: General taxes on goods and services: Turnover &amp; other general taxes on G &amp; S</v>
          </cell>
        </row>
        <row r="22">
          <cell r="P22" t="str">
            <v>1142: Taxes on goods and services: Excises</v>
          </cell>
        </row>
        <row r="23">
          <cell r="P23" t="str">
            <v>1143: Taxes on goods and services: Profits of fiscal monopolies</v>
          </cell>
        </row>
        <row r="24">
          <cell r="P24" t="str">
            <v>1144: Taxes on goods and services: Taxes on specific services</v>
          </cell>
        </row>
        <row r="25">
          <cell r="P25" t="str">
            <v>1145: Taxes on goods and services: Taxes on use of goods, permission to use goods [11451 + 11452]</v>
          </cell>
        </row>
        <row r="26">
          <cell r="P26" t="str">
            <v>11451: Taxes on use and permission of goods and services: Motor vehicles taxes</v>
          </cell>
        </row>
        <row r="27">
          <cell r="P27" t="str">
            <v>11452: Taxes on use and permission of goods and services: Other</v>
          </cell>
        </row>
        <row r="28">
          <cell r="P28" t="str">
            <v>1146: Taxes on goods and services: Other taxes on goods and services</v>
          </cell>
        </row>
        <row r="29">
          <cell r="P29" t="str">
            <v>115: Taxes on international trade and transactions [1151 + 1152 + 1153 + 1154 + 1155 + 1156]</v>
          </cell>
        </row>
        <row r="30">
          <cell r="P30" t="str">
            <v>1151: Taxes on international trade and transactions: Customs and other import duties</v>
          </cell>
        </row>
        <row r="31">
          <cell r="P31" t="str">
            <v>1152: Taxes on international trade and transactions: Taxes on exports</v>
          </cell>
        </row>
        <row r="32">
          <cell r="P32" t="str">
            <v>1153: Taxes on international trade and transactions: Profits of export or import monopolies</v>
          </cell>
        </row>
        <row r="33">
          <cell r="P33" t="str">
            <v>1154: Taxes on international trade and transactions: Exchange profits</v>
          </cell>
        </row>
        <row r="34">
          <cell r="P34" t="str">
            <v>1155: Taxes on international trade and transactions: Exchange taxes</v>
          </cell>
        </row>
        <row r="35">
          <cell r="P35" t="str">
            <v>1156: Taxes on international trade and transactions: Other taxes on international trade and transactions</v>
          </cell>
        </row>
        <row r="36">
          <cell r="P36" t="str">
            <v>116: Other taxes</v>
          </cell>
        </row>
        <row r="37">
          <cell r="P37" t="str">
            <v>1161: Other taxes: Payable solely by business</v>
          </cell>
        </row>
        <row r="38">
          <cell r="P38" t="str">
            <v>1162: Other taxes: Payable by other than business or unidentifiable</v>
          </cell>
        </row>
        <row r="39">
          <cell r="P39" t="str">
            <v>12: Social contributions [121 + 122]</v>
          </cell>
        </row>
        <row r="40">
          <cell r="P40" t="str">
            <v>121: Social security contributions [1211 + 1212 + 1213 + 1214]</v>
          </cell>
        </row>
        <row r="41">
          <cell r="P41" t="str">
            <v>1211: Social security contributions: Employee contributions</v>
          </cell>
        </row>
        <row r="42">
          <cell r="P42" t="str">
            <v>1212: Social security contributions: Employer contributions</v>
          </cell>
        </row>
        <row r="43">
          <cell r="P43" t="str">
            <v>1213: Social security contributions: Self-employed or nonemployed contributions</v>
          </cell>
        </row>
        <row r="44">
          <cell r="P44" t="str">
            <v>1214: Social security contributions: Unallocable contributions</v>
          </cell>
        </row>
        <row r="45">
          <cell r="P45" t="str">
            <v>122: Other social contributions [1221 + 1222 + 1223]</v>
          </cell>
        </row>
        <row r="46">
          <cell r="P46" t="str">
            <v>1221: Other social contributions : Employee contributions</v>
          </cell>
        </row>
        <row r="47">
          <cell r="P47" t="str">
            <v>1222: Other social contributions : Employer contributions</v>
          </cell>
        </row>
        <row r="48">
          <cell r="P48" t="str">
            <v>1223: Other social contributions : Imputed contributions</v>
          </cell>
        </row>
        <row r="49">
          <cell r="P49" t="str">
            <v>13: Grants [131 + 132 + 133]</v>
          </cell>
        </row>
        <row r="50">
          <cell r="P50" t="str">
            <v>131: Grants from foreign governments [1311 + 1312]</v>
          </cell>
        </row>
        <row r="51">
          <cell r="P51" t="str">
            <v>1311: Grants from foreign governments: Current</v>
          </cell>
        </row>
        <row r="52">
          <cell r="P52" t="str">
            <v>1312: Grants from foreign governments: Capital</v>
          </cell>
        </row>
        <row r="53">
          <cell r="P53" t="str">
            <v>132: Grants from international organizations [1321 + 1322]</v>
          </cell>
        </row>
        <row r="54">
          <cell r="P54" t="str">
            <v>1321: Grants from international organizations: Current</v>
          </cell>
        </row>
        <row r="55">
          <cell r="P55" t="str">
            <v>1322: Grants from international organizations: Capital</v>
          </cell>
        </row>
        <row r="56">
          <cell r="P56" t="str">
            <v>133: Grants from other general government units [1331 + 1332]</v>
          </cell>
        </row>
        <row r="57">
          <cell r="P57" t="str">
            <v>1331: Grants from other general government units: Current</v>
          </cell>
        </row>
        <row r="58">
          <cell r="P58" t="str">
            <v>1332: Grants from other general government units: Capital</v>
          </cell>
        </row>
        <row r="59">
          <cell r="P59" t="str">
            <v>14: Other revenue [141 + 142 + 143 + 144 + 145]</v>
          </cell>
        </row>
        <row r="60">
          <cell r="P60" t="str">
            <v>141: Other revenue: Property income [1411 + 1412 + 1413 + 1414 + 1415]</v>
          </cell>
        </row>
        <row r="61">
          <cell r="P61" t="str">
            <v>1411: Other revenue: Property income: Interest</v>
          </cell>
        </row>
        <row r="62">
          <cell r="P62" t="str">
            <v>1412: Other revenue: Property income: Dividends</v>
          </cell>
        </row>
        <row r="63">
          <cell r="P63" t="str">
            <v>1413: Other revenue: Property income: Withdrawals from income of quasi-corporations</v>
          </cell>
        </row>
        <row r="64">
          <cell r="P64" t="str">
            <v>1414: Other revenue: Property income: Property income attrib to insurance policyholders</v>
          </cell>
        </row>
        <row r="65">
          <cell r="P65" t="str">
            <v>1415: Other revenue: Property income: Rent</v>
          </cell>
        </row>
        <row r="66">
          <cell r="P66" t="str">
            <v>142: Other revenue: Sales of goods and services [1421 + 1422 + 1423 + 1424]</v>
          </cell>
        </row>
        <row r="67">
          <cell r="P67" t="str">
            <v>1421: Other revenue: Sales of goods and services: Sales of market establishments</v>
          </cell>
        </row>
        <row r="68">
          <cell r="P68" t="str">
            <v>1422: Other revenue: Sales of goods and services: Administrative fees</v>
          </cell>
        </row>
        <row r="69">
          <cell r="P69" t="str">
            <v>1423: Other revenue: Sales of goods and services: Incidental sales by nonmarket establishments</v>
          </cell>
        </row>
        <row r="70">
          <cell r="P70" t="str">
            <v>1424: Other revenue: Sales of goods and services: Imputed sales of goods and services</v>
          </cell>
        </row>
        <row r="71">
          <cell r="P71" t="str">
            <v>143: Other revenue: Fines, penalties, and forfeits</v>
          </cell>
        </row>
        <row r="72">
          <cell r="P72" t="str">
            <v>144: Other revenue: Voluntary transfers other than grants [1441 + 1442]</v>
          </cell>
        </row>
        <row r="73">
          <cell r="P73" t="str">
            <v>1441: Other revenue: Voluntary transfers other than grants: Current</v>
          </cell>
        </row>
        <row r="74">
          <cell r="P74" t="str">
            <v>1442: Other revenue: Voluntary transfers other than grants : Capital</v>
          </cell>
        </row>
        <row r="75">
          <cell r="P75" t="str">
            <v>145: Other revenue: Miscellaneous and unidentified revenue</v>
          </cell>
        </row>
        <row r="76">
          <cell r="P76" t="str">
            <v>2: EXPENSE [21 + 22 + 23 + 24 + 25 + 26 + 27 + 28]</v>
          </cell>
        </row>
        <row r="77">
          <cell r="P77" t="str">
            <v>21: Compensation of employees [211 + 212]</v>
          </cell>
        </row>
        <row r="78">
          <cell r="P78" t="str">
            <v>211: Compensation of employees: Wages and salaries [2111 + 2112]</v>
          </cell>
        </row>
        <row r="79">
          <cell r="P79" t="str">
            <v>2111: Compensation of employees: Wages and salaries in cash</v>
          </cell>
        </row>
        <row r="80">
          <cell r="P80" t="str">
            <v>2112: Compensation of employees: Wages and salaries in kind</v>
          </cell>
        </row>
        <row r="81">
          <cell r="P81" t="str">
            <v>212: Compensation of employees: Social contributions [2121 + 2122]</v>
          </cell>
        </row>
        <row r="82">
          <cell r="P82" t="str">
            <v>2121: Compensation of employees: Actual social contributions</v>
          </cell>
        </row>
        <row r="83">
          <cell r="P83" t="str">
            <v>2122: Compensation of employees: Imputed social contributions</v>
          </cell>
        </row>
        <row r="84">
          <cell r="P84" t="str">
            <v>22: Use of goods and services</v>
          </cell>
        </row>
        <row r="85">
          <cell r="P85" t="str">
            <v>23: Consumption of fixed capital</v>
          </cell>
        </row>
        <row r="86">
          <cell r="P86" t="str">
            <v>24: Interest [241 + 242 + 243]</v>
          </cell>
        </row>
        <row r="87">
          <cell r="P87" t="str">
            <v>241: Interest : To nonresidents</v>
          </cell>
        </row>
        <row r="88">
          <cell r="P88" t="str">
            <v>242: Interest : To residents other than general government</v>
          </cell>
        </row>
        <row r="89">
          <cell r="P89" t="str">
            <v>243: Interest : To other general government units</v>
          </cell>
        </row>
        <row r="90">
          <cell r="P90" t="str">
            <v>25: Subsidies [251 + 252]</v>
          </cell>
        </row>
        <row r="91">
          <cell r="P91" t="str">
            <v>251: Subsidies: To public corporations [2511 + 2512]</v>
          </cell>
        </row>
        <row r="92">
          <cell r="P92" t="str">
            <v>2511: Subsidies: To nonfinancial public corporations</v>
          </cell>
        </row>
        <row r="93">
          <cell r="P93" t="str">
            <v>2512: Subsidies: To financial public corporations</v>
          </cell>
        </row>
        <row r="94">
          <cell r="P94" t="str">
            <v>252: Subsidies: To private enterprises [2521 + 2522]</v>
          </cell>
        </row>
        <row r="95">
          <cell r="P95" t="str">
            <v>2521: Subsidies: To nonfinancial private corporations</v>
          </cell>
        </row>
        <row r="96">
          <cell r="P96" t="str">
            <v>2522: Subsidies: To financial private corporations</v>
          </cell>
        </row>
        <row r="97">
          <cell r="P97" t="str">
            <v>26: Grants [262 + 262 + 263]</v>
          </cell>
        </row>
        <row r="98">
          <cell r="P98" t="str">
            <v>261: To foreign governments [2611 + 2612]</v>
          </cell>
        </row>
        <row r="99">
          <cell r="P99" t="str">
            <v>2611: To foreign governments : Current</v>
          </cell>
        </row>
        <row r="100">
          <cell r="P100" t="str">
            <v>2612: To foreign governments : Capital</v>
          </cell>
        </row>
        <row r="101">
          <cell r="P101" t="str">
            <v>262: To international organizations [2621 + 2622]</v>
          </cell>
        </row>
        <row r="102">
          <cell r="P102" t="str">
            <v>2621: To international organizations : Current</v>
          </cell>
        </row>
        <row r="103">
          <cell r="P103" t="str">
            <v>2622: To international organizations : Capital</v>
          </cell>
        </row>
        <row r="104">
          <cell r="P104" t="str">
            <v>263: To other general government units [2631 + 2632]</v>
          </cell>
        </row>
        <row r="105">
          <cell r="P105" t="str">
            <v>2631: To other general government units: Current</v>
          </cell>
        </row>
        <row r="106">
          <cell r="P106" t="str">
            <v>2632: To other general government units: Capital</v>
          </cell>
        </row>
        <row r="107">
          <cell r="P107" t="str">
            <v>27: Social benefits [271 + 272 + 273]</v>
          </cell>
        </row>
        <row r="108">
          <cell r="P108" t="str">
            <v>271: Social benefits: Social security benefits [2711 + 2712]</v>
          </cell>
        </row>
        <row r="109">
          <cell r="P109" t="str">
            <v>2711: Social benefits: Social secuirty benefits in cash</v>
          </cell>
        </row>
        <row r="110">
          <cell r="P110" t="str">
            <v>2712: Social benefits: Social secruity benefits in kind</v>
          </cell>
        </row>
        <row r="111">
          <cell r="P111" t="str">
            <v>272: Social benefits: Social assistance benefits [2721 + 2722]</v>
          </cell>
        </row>
        <row r="112">
          <cell r="P112" t="str">
            <v>2721: Social benefits: Social assistance benefits in cash</v>
          </cell>
        </row>
        <row r="113">
          <cell r="P113" t="str">
            <v>2722: Social benefits: Social assistance benefits in kind</v>
          </cell>
        </row>
        <row r="114">
          <cell r="P114" t="str">
            <v>273: Social benefits: Employer social benefits [2731 + 2732]</v>
          </cell>
        </row>
        <row r="115">
          <cell r="P115" t="str">
            <v>2731: Social benefits: Employer social benefits in cash</v>
          </cell>
        </row>
        <row r="116">
          <cell r="P116" t="str">
            <v>2732: Social benefits: Employer social benefits in kind</v>
          </cell>
        </row>
        <row r="117">
          <cell r="P117" t="str">
            <v>28: Other expense [281 + 282]</v>
          </cell>
        </row>
        <row r="118">
          <cell r="P118" t="str">
            <v>281: Other expense: Property expense other than interest [2811 +2812 +2813+ 2814]</v>
          </cell>
        </row>
        <row r="119">
          <cell r="P119" t="str">
            <v>2811: Other expense: Property expense other than interest: Dividends (public corporations only)</v>
          </cell>
        </row>
        <row r="120">
          <cell r="P120" t="str">
            <v>2812: Other expense: Property expense other than interest: Withdrawals from income of quasi-corp. (public corp. only)</v>
          </cell>
        </row>
        <row r="121">
          <cell r="P121" t="str">
            <v>2813: Other expense: Property expense other than interest: Attributed to insurance policy holders</v>
          </cell>
        </row>
        <row r="122">
          <cell r="P122" t="str">
            <v>2814: Other expense: Property expense other than interest: Rent</v>
          </cell>
        </row>
        <row r="123">
          <cell r="P123" t="str">
            <v>282: Other expense: Miscellaneous other expense [2821 + 2822]</v>
          </cell>
        </row>
        <row r="124">
          <cell r="P124" t="str">
            <v>2821: Other expense: Miscellaneous other expense: Current</v>
          </cell>
        </row>
        <row r="125">
          <cell r="P125" t="str">
            <v>2822: Other expense: Miscellaneous other expense: Capital</v>
          </cell>
        </row>
        <row r="126">
          <cell r="P126" t="str">
            <v>3: CHANGE IN NET WORTH: TRANSACTIONS [31 + 32 - 33]</v>
          </cell>
        </row>
        <row r="127">
          <cell r="P127" t="str">
            <v>31: Transactions - Net acquisition of nonfinancial assets [311 + 312 + 313 + 314]</v>
          </cell>
        </row>
        <row r="128">
          <cell r="P128" t="str">
            <v>311: Transactions - Fixed assets [311A - 311B - 311C] OR [3111 + 3112 + 3113 + 3114]</v>
          </cell>
        </row>
        <row r="129">
          <cell r="P129" t="str">
            <v>311A: Transactions - Acquisitions: fixed assets [3111A + 3112A + 3113A]</v>
          </cell>
        </row>
        <row r="130">
          <cell r="P130" t="str">
            <v>311B: Transactions - Disposals: fixed assets [3111B + 3112B + 3113B]</v>
          </cell>
        </row>
        <row r="131">
          <cell r="P131" t="str">
            <v>311C: Transactions - Consumption of fixed capital (CFC): fixed assets [3111C + 3112C + 3113C]</v>
          </cell>
        </row>
        <row r="132">
          <cell r="P132" t="str">
            <v>3111: Transactions - Fixed assets: Buildings and structures [3111A - 3111B - 3111C]</v>
          </cell>
        </row>
        <row r="133">
          <cell r="P133" t="str">
            <v>3111A: Transactions - Acquisitions: buildings and structures</v>
          </cell>
        </row>
        <row r="134">
          <cell r="P134" t="str">
            <v>3111B: Transactions - Disposals: buildings and structures</v>
          </cell>
        </row>
        <row r="135">
          <cell r="P135" t="str">
            <v>3111C: Transactions - CFC: buildings and structures</v>
          </cell>
        </row>
        <row r="136">
          <cell r="P136" t="str">
            <v>31111: Transactions - Fixed assets: Buildings and structures: Dwellings</v>
          </cell>
        </row>
        <row r="137">
          <cell r="P137" t="str">
            <v>31111A: Transactions - Acquisitions: buildings and structures: Dwellings</v>
          </cell>
        </row>
        <row r="138">
          <cell r="P138" t="str">
            <v>31111B: Transactions - Disposals: buildings and structures: Dwellings</v>
          </cell>
        </row>
        <row r="139">
          <cell r="P139" t="str">
            <v>31111C: Transactions - CFC: buildings and structures: Dwellings</v>
          </cell>
        </row>
        <row r="140">
          <cell r="P140" t="str">
            <v>31112: Transactions - Fixed assets: Buildings and structures: Nonresidential buildings</v>
          </cell>
        </row>
        <row r="141">
          <cell r="P141" t="str">
            <v>31112A: Transactions - Acquisitions: buildings and structures: Nonresidential buildings</v>
          </cell>
        </row>
        <row r="142">
          <cell r="P142" t="str">
            <v>31112B: Transactions - Disposals: buildings and structures: Nonresidential buildings</v>
          </cell>
        </row>
        <row r="143">
          <cell r="P143" t="str">
            <v>31112C: Transactions - CFC: buildings and structures: Nonresidential buildings</v>
          </cell>
        </row>
        <row r="144">
          <cell r="P144" t="str">
            <v>31113: Transactions - Fixed assets: Buildings and structures: Other structures</v>
          </cell>
        </row>
        <row r="145">
          <cell r="P145" t="str">
            <v>31113A: Transactions - Acquisitions: buildings and structures: Other structures</v>
          </cell>
        </row>
        <row r="146">
          <cell r="P146" t="str">
            <v>31113B: Transactions - Disposals: buildings and structures: Other structures</v>
          </cell>
        </row>
        <row r="147">
          <cell r="P147" t="str">
            <v>31113C: Transactions - CFC: buildings and structures: Other structures</v>
          </cell>
        </row>
        <row r="148">
          <cell r="P148" t="str">
            <v>3112: Transactions - Fixed assets: Machinery and equipment</v>
          </cell>
        </row>
        <row r="149">
          <cell r="P149" t="str">
            <v>3112A: Transactions - Acquisitions: machinery and equipment</v>
          </cell>
        </row>
        <row r="150">
          <cell r="P150" t="str">
            <v>3112B: Transactions - Disposals: machinery and equipment</v>
          </cell>
        </row>
        <row r="151">
          <cell r="P151" t="str">
            <v>3112C: Transactions - CFC: machinery and equipment</v>
          </cell>
        </row>
        <row r="152">
          <cell r="P152" t="str">
            <v>31121: Transactions - Fixed assets: Machinery and equipment: Transport equipment</v>
          </cell>
        </row>
        <row r="153">
          <cell r="P153" t="str">
            <v>31121A: Transactions - Acquisitions: machinery and equipment: Transport equipment</v>
          </cell>
        </row>
        <row r="154">
          <cell r="P154" t="str">
            <v>31121B: Transactions - Disposals: machinery and equipment: Transport equipment</v>
          </cell>
        </row>
        <row r="155">
          <cell r="P155" t="str">
            <v>31121C: Transactions - CFC: machinery and equipment: Transport equipment</v>
          </cell>
        </row>
        <row r="156">
          <cell r="P156" t="str">
            <v>31122: Transactions - Fixed assets: Machinery and equipment: Other equipment</v>
          </cell>
        </row>
        <row r="157">
          <cell r="P157" t="str">
            <v>31122A: Transactions - Acquisitions: machinery and equipment: Other equipment</v>
          </cell>
        </row>
        <row r="158">
          <cell r="P158" t="str">
            <v>31122B: Transactions - Disposals: machinery and equipment: Other equipment</v>
          </cell>
        </row>
        <row r="159">
          <cell r="P159" t="str">
            <v>31122C: Transactions - CFC: machinery and equipment: Other equipment</v>
          </cell>
        </row>
        <row r="160">
          <cell r="P160" t="str">
            <v>3113: Transactions - Fixed assets: Other fixed assets [3113A - 3113B - 3113C]</v>
          </cell>
        </row>
        <row r="161">
          <cell r="P161" t="str">
            <v>3113A: Transactions - Acquisitions: other fixed assets</v>
          </cell>
        </row>
        <row r="162">
          <cell r="P162" t="str">
            <v>3113B: Transactions - Disposals: other fixed assets</v>
          </cell>
        </row>
        <row r="163">
          <cell r="P163" t="str">
            <v>3113C: Transactions - CFC: other fixed assets</v>
          </cell>
        </row>
        <row r="164">
          <cell r="P164" t="str">
            <v>31131: Transactions - Fixed assets: Other fixed assets</v>
          </cell>
        </row>
        <row r="165">
          <cell r="P165" t="str">
            <v>31131A: Transactions - Acquisitions: other fixed assets: Cultivated assets</v>
          </cell>
        </row>
        <row r="166">
          <cell r="P166" t="str">
            <v>31131B: Transactions - Disposals: other fixed assets: Cultivated assets</v>
          </cell>
        </row>
        <row r="167">
          <cell r="P167" t="str">
            <v>31131C: Transactions - CFC: other fixed assets: Cultivated assets</v>
          </cell>
        </row>
        <row r="168">
          <cell r="P168" t="str">
            <v>31132: Transactions - Fixed assets: Other fixed assets: Intangible fixed assets</v>
          </cell>
        </row>
        <row r="169">
          <cell r="P169" t="str">
            <v>31132A: Transactions - Acquisitions: other fixed assets: Intangible fixed assets</v>
          </cell>
        </row>
        <row r="170">
          <cell r="P170" t="str">
            <v>31132B: Transactions - Disposals: other fixed assets: Intangible fixed assets</v>
          </cell>
        </row>
        <row r="171">
          <cell r="P171" t="str">
            <v>31132C: Transactions - CFC: other fixed assets: Intangible fixed assets</v>
          </cell>
        </row>
        <row r="172">
          <cell r="P172" t="str">
            <v>312: Transactions - Inventories</v>
          </cell>
        </row>
        <row r="173">
          <cell r="P173" t="str">
            <v>312A: Transactions - Acquisition: Inventories</v>
          </cell>
        </row>
        <row r="174">
          <cell r="P174" t="str">
            <v>312B: Transactions - Disposals: Inventories</v>
          </cell>
        </row>
        <row r="175">
          <cell r="P175" t="str">
            <v>3121: Transactions - Inventories: Strategic stocks</v>
          </cell>
        </row>
        <row r="176">
          <cell r="P176" t="str">
            <v>3121A: Transactions - Acquisition: Inventories: Strategic stocks</v>
          </cell>
        </row>
        <row r="177">
          <cell r="P177" t="str">
            <v>3121B: Transactions - Disposals: Inventories: Strategic stocks</v>
          </cell>
        </row>
        <row r="178">
          <cell r="P178" t="str">
            <v>3122: Transactions - Inventories: Other inventories</v>
          </cell>
        </row>
        <row r="179">
          <cell r="P179" t="str">
            <v>3122A: Transactions - Acquisition: Inventories: Other inventories</v>
          </cell>
        </row>
        <row r="180">
          <cell r="P180" t="str">
            <v>3122B: Transactions - Disposals: Inventories: Other inventories</v>
          </cell>
        </row>
        <row r="181">
          <cell r="P181" t="str">
            <v>31221: Transactions - Inventories: Other inventories: Materials and supplies</v>
          </cell>
        </row>
        <row r="182">
          <cell r="P182" t="str">
            <v>31221A: Transactions - Acquisition: Inventories: Other inventories: Materials and supplies</v>
          </cell>
        </row>
        <row r="183">
          <cell r="P183" t="str">
            <v>31221B: Transactions - Disposals: Inventories: Other inventories: Materials and supplies</v>
          </cell>
        </row>
        <row r="184">
          <cell r="P184" t="str">
            <v>31222: Transactions - Inventories: Other inventories: Work in progress</v>
          </cell>
        </row>
        <row r="185">
          <cell r="P185" t="str">
            <v>31222A: Transactions - Acquisition: Inventories: Other inventories: Work in progress</v>
          </cell>
        </row>
        <row r="186">
          <cell r="P186" t="str">
            <v>31222B: Transactions - Disposals: Inventories: Other inventories: Work in progress</v>
          </cell>
        </row>
        <row r="187">
          <cell r="P187" t="str">
            <v>31223: Transactions - Inventories: Other inventories: Finished goods</v>
          </cell>
        </row>
        <row r="188">
          <cell r="P188" t="str">
            <v>31223A: Transactions - Acquisition: Inventories: Other inventories: Finished goods</v>
          </cell>
        </row>
        <row r="189">
          <cell r="P189" t="str">
            <v>31223B: Transactions - Disposals: Inventories: Other inventories: Finished goods</v>
          </cell>
        </row>
        <row r="190">
          <cell r="P190" t="str">
            <v>31224: Transactions - Inventories: Other inventories: Goods for resale</v>
          </cell>
        </row>
        <row r="191">
          <cell r="P191" t="str">
            <v>31224A: Transactions - Acquisition: Inventories: Other inventories: Goods for resale</v>
          </cell>
        </row>
        <row r="192">
          <cell r="P192" t="str">
            <v>31224B: Transactions - Disposals: Inventories: Other inventories: Goods for resale</v>
          </cell>
        </row>
        <row r="193">
          <cell r="P193" t="str">
            <v>313: Transactions - Valuables [313A - 313B]</v>
          </cell>
        </row>
        <row r="194">
          <cell r="P194" t="str">
            <v>313A: Transactions - Acquisitions: valuables</v>
          </cell>
        </row>
        <row r="195">
          <cell r="P195" t="str">
            <v>313B: Transactions - Disposals: valuables</v>
          </cell>
        </row>
        <row r="196">
          <cell r="P196" t="str">
            <v>314: Transactions - Nonproduced assets [314A - 314B - 314C]</v>
          </cell>
        </row>
        <row r="197">
          <cell r="P197" t="str">
            <v>314A: Transactions - Acquisitions: nonproduced assets [3141A + 3142A + 3143A + 3144A]</v>
          </cell>
        </row>
        <row r="198">
          <cell r="P198" t="str">
            <v>314B: Transactions - Disposals: nonproduced assets [3141B + 3142B + 3143B + 3144B]</v>
          </cell>
        </row>
        <row r="199">
          <cell r="P199" t="str">
            <v>3141: Transactions - Nonproduced assets: Land [3141A -3141B - 3141C]</v>
          </cell>
        </row>
        <row r="200">
          <cell r="P200" t="str">
            <v>3141A: Transactions - Acquisitions: land</v>
          </cell>
        </row>
        <row r="201">
          <cell r="P201" t="str">
            <v>3141B: Transactions - Disposals: land</v>
          </cell>
        </row>
        <row r="202">
          <cell r="P202" t="str">
            <v>3142: Transactions - Nonproduced assets: Subsoil assets [3142A - 3142B - 3142C]</v>
          </cell>
        </row>
        <row r="203">
          <cell r="P203" t="str">
            <v>3142A: Transactions - Acquisitions: subsoil assets</v>
          </cell>
        </row>
        <row r="204">
          <cell r="P204" t="str">
            <v>3142B: Transactions - Disposals: subsoil assets</v>
          </cell>
        </row>
        <row r="205">
          <cell r="P205" t="str">
            <v>3143: Transactions - Nonproduced assets: Other naturally occurring assets [3143A - 3143B]</v>
          </cell>
        </row>
        <row r="206">
          <cell r="P206" t="str">
            <v>3143A: Transactions - Acquisitions: other naturally occurring assets</v>
          </cell>
        </row>
        <row r="207">
          <cell r="P207" t="str">
            <v>3143B: Transactions - Disposals: other naturally occurring assets</v>
          </cell>
        </row>
        <row r="208">
          <cell r="P208" t="str">
            <v>3144: Transactions - Nonproduced assets: Intangible nonproduced assets [3144A - 3144B]</v>
          </cell>
        </row>
        <row r="209">
          <cell r="P209" t="str">
            <v>3144A: Transactions - Acquisitions: intangible nonproduced assets</v>
          </cell>
        </row>
        <row r="210">
          <cell r="P210" t="str">
            <v>3144B: Transactions - Disposals: intangible nonproduced assets</v>
          </cell>
        </row>
        <row r="211">
          <cell r="P211" t="str">
            <v>32: Transactions - Net acquisition of financial assets [3202 + 3203 + 3204 + 3205 + 3206 + 3207 + 3208]</v>
          </cell>
        </row>
        <row r="212">
          <cell r="P212" t="str">
            <v>32A: Transactions - Disbursements: Net acquisition of financial assets</v>
          </cell>
        </row>
        <row r="213">
          <cell r="P213" t="str">
            <v>32B: Transactions - Repayments: Net acquisition of financial assets</v>
          </cell>
        </row>
        <row r="214">
          <cell r="P214" t="str">
            <v>3201: Transactions - Net acquisition of financial assets : Monetary gold and SDRs</v>
          </cell>
        </row>
        <row r="215">
          <cell r="P215" t="str">
            <v>3202: Transactions - Net acquisition of financial assets : Currency and deposits [3212+3222]</v>
          </cell>
        </row>
        <row r="216">
          <cell r="P216" t="str">
            <v>3202A: Transactions - Disbursements: Net acquisition of financial assets : Currency and deposits</v>
          </cell>
        </row>
        <row r="217">
          <cell r="P217" t="str">
            <v>3202B: Transactions - Repayments: Net acquisition of financial assets : Currency and deposits</v>
          </cell>
        </row>
        <row r="218">
          <cell r="P218" t="str">
            <v>3203: Transactions - Net acquisition of financial assets : Securities other than shares [3213+3223]</v>
          </cell>
        </row>
        <row r="219">
          <cell r="P219" t="str">
            <v>3203A: Transactions - Disbursements: Net acquisition of financial assets : Securities other than shares</v>
          </cell>
        </row>
        <row r="220">
          <cell r="P220" t="str">
            <v>3203B: Transactions - Repayments: Net acquisition of financial assets : Securities other than shares</v>
          </cell>
        </row>
        <row r="221">
          <cell r="P221" t="str">
            <v>3204: Transactions - Net acquisition of financial assets : Loans [3214+3224]</v>
          </cell>
        </row>
        <row r="222">
          <cell r="P222" t="str">
            <v>3204A: Transactions - Disbursements: Net acquisition of financial assets : Loans</v>
          </cell>
        </row>
        <row r="223">
          <cell r="P223" t="str">
            <v>3204B: Transactions - Repayments: Net acquisition of financial assets : Loans</v>
          </cell>
        </row>
        <row r="224">
          <cell r="P224" t="str">
            <v>3205: Transactions - Net acquisition of financial assets : Shares and other equity [3215+3225]</v>
          </cell>
        </row>
        <row r="225">
          <cell r="P225" t="str">
            <v>3205A: Transactions - Disbursements: Net acquisition of financial assets : Shares and other equity</v>
          </cell>
        </row>
        <row r="226">
          <cell r="P226" t="str">
            <v>3205B: Transactions - Repayments: Net acquisition of financial assets : Shares and other equity</v>
          </cell>
        </row>
        <row r="227">
          <cell r="P227" t="str">
            <v>3206: Transactions - Net acquisition of financial assets : Insurance technical reserves [3216+3226]</v>
          </cell>
        </row>
        <row r="228">
          <cell r="P228" t="str">
            <v>3206A: Transactions - Disbursements: Net acquisition of financial assets : Insurance technical reserves</v>
          </cell>
        </row>
        <row r="229">
          <cell r="P229" t="str">
            <v>3206B: Transactions - Repayments: Net acquisition of financial assets : Insurance technical reserves</v>
          </cell>
        </row>
        <row r="230">
          <cell r="P230" t="str">
            <v>3207: Transactions - Net acquisition of financial assets : Financial derivatives [3217+3227]</v>
          </cell>
        </row>
        <row r="231">
          <cell r="P231" t="str">
            <v>3207A: Transactions - Disbursements: Net acquisition of financial assets : Financial derivatives</v>
          </cell>
        </row>
        <row r="232">
          <cell r="P232" t="str">
            <v>3207B: Transactions - Repayments: Net acquisition of financial assets : Financial derivatives</v>
          </cell>
        </row>
        <row r="233">
          <cell r="P233" t="str">
            <v>3208: Transactions - Net acquisition of financial assets : Other accounts receivable [3218+3228]</v>
          </cell>
        </row>
        <row r="234">
          <cell r="P234" t="str">
            <v>3208A: Transactions - Disbursements: Net acquisition of financial assets : Other accounts receivable</v>
          </cell>
        </row>
        <row r="235">
          <cell r="P235" t="str">
            <v>3208B: Transactions - Repayments: Net acquisition of financial assets : Other accounts receivable</v>
          </cell>
        </row>
        <row r="236">
          <cell r="P236" t="str">
            <v>321: Transactions - Net acquisition of financial assets : Domestic [3212 + 3213 + 3214 + 3215 + 3216 + 3217 + 3218]</v>
          </cell>
        </row>
        <row r="237">
          <cell r="P237" t="str">
            <v>321A: Transactions - Disbursements: Net acquisition of financial assets : Domestic</v>
          </cell>
        </row>
        <row r="238">
          <cell r="P238" t="str">
            <v>321B: Transactions - Repayments: Net acquisition of financial assets : Domestic</v>
          </cell>
        </row>
        <row r="239">
          <cell r="P239" t="str">
            <v>3212: Transactions - Net acquisition of financial assets : Domestic - Currency and deposits</v>
          </cell>
        </row>
        <row r="240">
          <cell r="P240" t="str">
            <v>3212A: Transactions - Disbursements: Net acquisition of financial assets : Domestic - Currency and deposits</v>
          </cell>
        </row>
        <row r="241">
          <cell r="P241" t="str">
            <v>3212B: Transactions - Repayments: Net acquisition of financial assets : Domestic - Currency and deposits</v>
          </cell>
        </row>
        <row r="242">
          <cell r="P242" t="str">
            <v>3213: Transactions - Net acquisition of financial assets : Domestic - Securities other than shares</v>
          </cell>
        </row>
        <row r="243">
          <cell r="P243" t="str">
            <v>3213A: Transactions - Disbursements: Net acquisition of financial assets : Domestic - Securities other than shares</v>
          </cell>
        </row>
        <row r="244">
          <cell r="P244" t="str">
            <v>3213B: Transactions - Repayments: Net acquisition of financial assets : Domestic - Securities other than shares</v>
          </cell>
        </row>
        <row r="245">
          <cell r="P245" t="str">
            <v>3214: Transactions - Net acquisition of financial assets : Domestic - Loans</v>
          </cell>
        </row>
        <row r="246">
          <cell r="P246" t="str">
            <v>3214A: Transactions - Disbursements: Net acquisition of financial assets : Domestic - Loans</v>
          </cell>
        </row>
        <row r="247">
          <cell r="P247" t="str">
            <v>3214B: Transactions - Repayments: Net acquisition of financial assets : Domestic - Loans</v>
          </cell>
        </row>
        <row r="248">
          <cell r="P248" t="str">
            <v>3215: Transactions - Net acquisition of financial assets : Domestic - Shares and other equity</v>
          </cell>
        </row>
        <row r="249">
          <cell r="P249" t="str">
            <v>3215A: Transactions - Disbursements: Net acquisition of financial assets : Domestic - Shares and other equity</v>
          </cell>
        </row>
        <row r="250">
          <cell r="P250" t="str">
            <v>3215B: Transactions - Repayments: Net acquisition of financial assets : Domestic - Shares and other equity</v>
          </cell>
        </row>
        <row r="251">
          <cell r="P251" t="str">
            <v>3216: Transactions - Net acquisition of financial assets : Domestic - Insurance technical reserves</v>
          </cell>
        </row>
        <row r="252">
          <cell r="P252" t="str">
            <v>3216A: Transactions - Disbursements: Net acquisition of financial assets : Domestic - Insurance technical reserves</v>
          </cell>
        </row>
        <row r="253">
          <cell r="P253" t="str">
            <v>3216B: Transactions - Repayments: Net acquisition of financial assets : Domestic - Insurance technical reserves</v>
          </cell>
        </row>
        <row r="254">
          <cell r="P254" t="str">
            <v>3217: Transactions - Net acquisition of financial assets : Domestic - Financial derivatives</v>
          </cell>
        </row>
        <row r="255">
          <cell r="P255" t="str">
            <v>3217A: Transactions - Disbursements: Net acquisition of financial assets : Domestic - Financial derivatives</v>
          </cell>
        </row>
        <row r="256">
          <cell r="P256" t="str">
            <v>3217B: Transactions - Repayments: Net acquisition of financial assets : Domestic - Financial derivatives</v>
          </cell>
        </row>
        <row r="257">
          <cell r="P257" t="str">
            <v>3218: Transactions - Net acquisition of financial assets : Domestic - Other accounts receivable</v>
          </cell>
        </row>
        <row r="258">
          <cell r="P258" t="str">
            <v>3218A: Transactions - Disbursements: Net acquisition of financial assets : Domestic - Other accounts receivable</v>
          </cell>
        </row>
        <row r="259">
          <cell r="P259" t="str">
            <v>3218B: Transactions - Repayments: Net acquisition of financial assets : Domestic - Other accounts receivable</v>
          </cell>
        </row>
        <row r="260">
          <cell r="P260" t="str">
            <v>322: Transactions - Net acquisition of financial assets : Foreign [3222 + 3223 + 3224 + 3225 + 3226 + 3227 + 3228]</v>
          </cell>
        </row>
        <row r="261">
          <cell r="P261" t="str">
            <v>322A: Transactions - Disbursements: Net acquisition of financial assets : Foreign</v>
          </cell>
        </row>
        <row r="262">
          <cell r="P262" t="str">
            <v>322B: Transactions - Repayments: Net acquisition of financial assets : Foreign</v>
          </cell>
        </row>
        <row r="263">
          <cell r="P263" t="str">
            <v>3221: Transactions - Net acquisition of financial assets : Foreign - Monetary gold and SDRs</v>
          </cell>
        </row>
        <row r="264">
          <cell r="P264" t="str">
            <v>3222: Transactions - Net acquisition of financial assets : Foreign - Currency and deposits</v>
          </cell>
        </row>
        <row r="265">
          <cell r="P265" t="str">
            <v>3222A: Transactions - Disbursements: Net acquisition of financial assets : Foreign - Currency and deposits</v>
          </cell>
        </row>
        <row r="266">
          <cell r="P266" t="str">
            <v>3222B: Transactions - Repayments: Net acquisition of financial assets : Foreign - Currency and deposits</v>
          </cell>
        </row>
        <row r="267">
          <cell r="P267" t="str">
            <v>3223: Transactions - Net acquisition of financial assets : Foreign - Securities other than shares</v>
          </cell>
        </row>
        <row r="268">
          <cell r="P268" t="str">
            <v>3223A: Transactions - Disbursements: Net acquisition of financial assets : Foreign - Securities other than shares</v>
          </cell>
        </row>
        <row r="269">
          <cell r="P269" t="str">
            <v>3223B: Transactions - Repayments: Net acquisition of financial assets : Foreign - Securities other than shares</v>
          </cell>
        </row>
        <row r="270">
          <cell r="P270" t="str">
            <v>3224: Transactions - Net acquisition of financial assets : Foreign - Loans</v>
          </cell>
        </row>
        <row r="271">
          <cell r="P271" t="str">
            <v>3224A: Transactions - Disbursements: Net acquisition of financial assets : Foreign - Loans</v>
          </cell>
        </row>
        <row r="272">
          <cell r="P272" t="str">
            <v>3224B: Transactions - Repayments: Net acquisition of financial assets : Foreign - Loans</v>
          </cell>
        </row>
        <row r="273">
          <cell r="P273" t="str">
            <v>3225: Transactions - Net acquisition of financial assets : Foreign - Shares and other equity</v>
          </cell>
        </row>
        <row r="274">
          <cell r="P274" t="str">
            <v>3225A: Transactions - Disbursements: Net acquisition of financial assets : Foreign - Shares and other equity</v>
          </cell>
        </row>
        <row r="275">
          <cell r="P275" t="str">
            <v>3225B: Transactions - Repayments: Net acquisition of financial assets : Foreign - Shares and other equity</v>
          </cell>
        </row>
        <row r="276">
          <cell r="P276" t="str">
            <v>3226: Transactions - Net acquisition of financial assets : Foreign - Insurance technical reserves</v>
          </cell>
        </row>
        <row r="277">
          <cell r="P277" t="str">
            <v>3226A: Transactions - Disbursements: Net acquisition of financial assets : Foreign - Insurance technical reserves</v>
          </cell>
        </row>
        <row r="278">
          <cell r="P278" t="str">
            <v>3226B: Transactions - Repayments: Net acquisition of financial assets : Foreign - Insurance technical reserves</v>
          </cell>
        </row>
        <row r="279">
          <cell r="P279" t="str">
            <v>3227: Transactions - Net acquisition of financial assets : Foreign - Financial derivatives</v>
          </cell>
        </row>
        <row r="280">
          <cell r="P280" t="str">
            <v>3227A: Transactions - Disbursements: Net acquisition of financial assets : Foreign - Financial derivatives</v>
          </cell>
        </row>
        <row r="281">
          <cell r="P281" t="str">
            <v>3227B: Transactions - Repayments: Net acquisition of financial assets : Foreign - Financial derivatives</v>
          </cell>
        </row>
        <row r="282">
          <cell r="P282" t="str">
            <v>3228: Transactions - Net acquisition of financial assets : Foreign - Other accounts receivable</v>
          </cell>
        </row>
        <row r="283">
          <cell r="P283" t="str">
            <v>3228A: Transactions - Disbursements: Net acquisition of financial assets : Foreign - Other accounts receivable</v>
          </cell>
        </row>
        <row r="284">
          <cell r="P284" t="str">
            <v>3228B: Transactions - Repayments: Net acquisition of financial assets : Foreign - Other accounts receivable</v>
          </cell>
        </row>
        <row r="285">
          <cell r="P285" t="str">
            <v>33: Transactions - Net incurrence of liabilities [3322 + 3323 + 3324 + 3325 + 3326 + 3327 + 3328]</v>
          </cell>
        </row>
        <row r="286">
          <cell r="P286" t="str">
            <v>33A: Transactions - Disbursements: Net incurrence of liabilities</v>
          </cell>
        </row>
        <row r="287">
          <cell r="P287" t="str">
            <v>33B: Transactions - Repayments: Net incurrence of liabilities</v>
          </cell>
        </row>
        <row r="288">
          <cell r="P288" t="str">
            <v>3301: Transactions - Special Drawing Rights (SDRs)</v>
          </cell>
        </row>
        <row r="289">
          <cell r="P289" t="str">
            <v>3302: Transactions - Net incurrence of liabilities: Currency and deposits [3312+3322]</v>
          </cell>
        </row>
        <row r="290">
          <cell r="P290" t="str">
            <v>3302A: Transactions - Disbursements: Net incurrence of liabilities: Currency and deposits</v>
          </cell>
        </row>
        <row r="291">
          <cell r="P291" t="str">
            <v>3302B: Transactions - Repayments: Net incurrence of liabilities: Currency and deposits</v>
          </cell>
        </row>
        <row r="292">
          <cell r="P292" t="str">
            <v>3303: Transactions - Net incurrence of liabilities: Securities other than shares [3313+3323]</v>
          </cell>
        </row>
        <row r="293">
          <cell r="P293" t="str">
            <v>3303A: Transactions - Disbursements: Net incurrence of liabilities: Securities other than shares</v>
          </cell>
        </row>
        <row r="294">
          <cell r="P294" t="str">
            <v>3303B: Transactions - Repayments: Net incurrence of liabilities: Securities other than shares</v>
          </cell>
        </row>
        <row r="295">
          <cell r="P295" t="str">
            <v>3304: Transactions - Net incurrence of liabilities: Loans [3314+3324]</v>
          </cell>
        </row>
        <row r="296">
          <cell r="P296" t="str">
            <v>3304A: Transactions - Disbursements: Net incurrence of liabilities: Loans</v>
          </cell>
        </row>
        <row r="297">
          <cell r="P297" t="str">
            <v>3304B: Transactions - Repayments: Net incurrence of liabilities: Loans</v>
          </cell>
        </row>
        <row r="298">
          <cell r="P298" t="str">
            <v>3305: Transactions - Net incurrence of liabilities: Shares and other equity [3315+3325]</v>
          </cell>
        </row>
        <row r="299">
          <cell r="P299" t="str">
            <v>3305A: Transactions - Disbursements: Net incurrence of liabilities: Shares and other equity</v>
          </cell>
        </row>
        <row r="300">
          <cell r="P300" t="str">
            <v>3305B: Transactions - Repayments: Net incurrence of liabilities: Shares and other equity</v>
          </cell>
        </row>
        <row r="301">
          <cell r="P301" t="str">
            <v>3306: Transactions - Net incurrence of liabilities: Insurance technical reserves [3316+3326]</v>
          </cell>
        </row>
        <row r="302">
          <cell r="P302" t="str">
            <v>3306A: Transactions - Disbursements: Net incurrence of liabilities: Insurance technical reserves</v>
          </cell>
        </row>
        <row r="303">
          <cell r="P303" t="str">
            <v>3306B: Transactions - Repayments: Net incurrence of liabilities: Insurance technical reserves</v>
          </cell>
        </row>
        <row r="304">
          <cell r="P304" t="str">
            <v>3307: Transactions - Net incurrence of liabilities: Financial derivatives [3317+3327]</v>
          </cell>
        </row>
        <row r="305">
          <cell r="P305" t="str">
            <v>3307A: Transactions - Disbursements: Net incurrence of liabilities: Financial derivatives</v>
          </cell>
        </row>
        <row r="306">
          <cell r="P306" t="str">
            <v>3307B: Transactions - Repayments: Net incurrence of liabilities: Financial derivatives</v>
          </cell>
        </row>
        <row r="307">
          <cell r="P307" t="str">
            <v>3308: Transactions - Net incurrence of liabilities: Other accounts payable [3318+3328]</v>
          </cell>
        </row>
        <row r="308">
          <cell r="P308" t="str">
            <v>3308A: Transactions - Disbursements: Net incurrence of liabilities: Other accounts payable</v>
          </cell>
        </row>
        <row r="309">
          <cell r="P309" t="str">
            <v>3308B: Transactions - Repayments: Net incurrence of liabilities: Other accounts payable</v>
          </cell>
        </row>
        <row r="310">
          <cell r="P310" t="str">
            <v>331: Transactions - Net incurrence of liabilities: Domestic [3313 + 3313 + 3314 + 3315 + 3316 + 3317 + 3318]</v>
          </cell>
        </row>
        <row r="311">
          <cell r="P311" t="str">
            <v>331A: Transactions - Disbursements: Net incurrence of liabilities: Domestic</v>
          </cell>
        </row>
        <row r="312">
          <cell r="P312" t="str">
            <v>331B: Transactions - Repayments: Net incurrence of liabilities: Domestic</v>
          </cell>
        </row>
        <row r="313">
          <cell r="P313" t="str">
            <v>3312: Transactions - Net incurrence of liabilities: Domestic - Currency and deposits</v>
          </cell>
        </row>
        <row r="314">
          <cell r="P314" t="str">
            <v>3312A: Transactions - Disbursements: Net incurrence of liabilities: Domestic - Currency and deposits</v>
          </cell>
        </row>
        <row r="315">
          <cell r="P315" t="str">
            <v>3312B: Transactions - Repayments: Net incurrence of liabilities: Domestic - Currency and deposits</v>
          </cell>
        </row>
        <row r="316">
          <cell r="P316" t="str">
            <v>3313: Transactions - Net incurrence of liabilities: Domestic - Securities other than shares</v>
          </cell>
        </row>
        <row r="317">
          <cell r="P317" t="str">
            <v>3313A: Transactions - Disbursements: Net incurrence of liabilities: Domestic - Securities other than shares</v>
          </cell>
        </row>
        <row r="318">
          <cell r="P318" t="str">
            <v>3313B: Transactions - Repayments: Net incurrence of liabilities: Domestic - Securities other than shares</v>
          </cell>
        </row>
        <row r="319">
          <cell r="P319" t="str">
            <v>3314: Transactions - Net incurrence of liabilities: Domestic - Loans</v>
          </cell>
        </row>
        <row r="320">
          <cell r="P320" t="str">
            <v>3314A: Transactions - Disbursements: Net incurrence of liabilities: Domestic - Loans</v>
          </cell>
        </row>
        <row r="321">
          <cell r="P321" t="str">
            <v>3314B: Transactions - Repayments: Net incurrence of liabilities: Domestic - Loans</v>
          </cell>
        </row>
        <row r="322">
          <cell r="P322" t="str">
            <v>3315: Transactions - Net incurrence of liabilities: Domestic - Shares and other equity</v>
          </cell>
        </row>
        <row r="323">
          <cell r="P323" t="str">
            <v>3315A: Transactions - Disbursements: Net incurrence of liabilities: Domestic - Shares and other equity</v>
          </cell>
        </row>
        <row r="324">
          <cell r="P324" t="str">
            <v>3315B: Transactions - Repayments: Net incurrence of liabilities: Domestic - Shares and other equity</v>
          </cell>
        </row>
        <row r="325">
          <cell r="P325" t="str">
            <v>3316: Transactions - Net incurrence of liabilities: Domestic - Insurance technical reserves</v>
          </cell>
        </row>
        <row r="326">
          <cell r="P326" t="str">
            <v>3316A: Transactions - Disbursements: Net incurrence of liabilities: Domestic - Insurance technical reserves</v>
          </cell>
        </row>
        <row r="327">
          <cell r="P327" t="str">
            <v>3316B: Transactions - Repayments: Net incurrence of liabilities: Domestic - Insurance technical reserves</v>
          </cell>
        </row>
        <row r="328">
          <cell r="P328" t="str">
            <v>3317: Transactions - Net incurrence of liabilities: Domestic - Financial derivatives</v>
          </cell>
        </row>
        <row r="329">
          <cell r="P329" t="str">
            <v>3317A: Transactions - Disbursements: Net incurrence of liabilities: Domestic - Financial derivatives</v>
          </cell>
        </row>
        <row r="330">
          <cell r="P330" t="str">
            <v>3317B: Transactions - Repayments: Net incurrence of liabilities: Domestic - Financial derivatives</v>
          </cell>
        </row>
        <row r="331">
          <cell r="P331" t="str">
            <v>3318: Transactions - Net incurrence of liabilities: Domestic - Other accounts payable</v>
          </cell>
        </row>
        <row r="332">
          <cell r="P332" t="str">
            <v>3318A: Transactions - Disbursements: Net incurrence of liabilities: Domestic - Other accounts payable</v>
          </cell>
        </row>
        <row r="333">
          <cell r="P333" t="str">
            <v>3318B: Transactions - Repayments: Net incurrence of liabilities: Domestic - Other accounts payable</v>
          </cell>
        </row>
        <row r="334">
          <cell r="P334" t="str">
            <v>332: Transactions - Net incurrence of liabilities: Foreign [3322 + 3323 + 3324 + 3325 + 3326 +3327 +3328]</v>
          </cell>
        </row>
        <row r="335">
          <cell r="P335" t="str">
            <v>332A: Transactions - Disbursements: Net incurrence of liabilities: Foreign</v>
          </cell>
        </row>
        <row r="336">
          <cell r="P336" t="str">
            <v>332B: Transactions - Repayments: Net incurrence of liabilities: Foreign</v>
          </cell>
        </row>
        <row r="337">
          <cell r="P337" t="str">
            <v>3321: Transactions - Net incurrence of liabilities: Foreign - Special Drawing Rights (SDRs)</v>
          </cell>
        </row>
        <row r="338">
          <cell r="P338" t="str">
            <v>3322: Transactions - Net incurrence of liabilities: Foreign - Currency and deposits</v>
          </cell>
        </row>
        <row r="339">
          <cell r="P339" t="str">
            <v>3322A: Transactions - Disbursements: Net incurrence of liabilities: Foreign - Currency and deposits</v>
          </cell>
        </row>
        <row r="340">
          <cell r="P340" t="str">
            <v>3322B: Transactions - Repayments: Net incurrence of liabilities: Foreign - Currency and deposits</v>
          </cell>
        </row>
        <row r="341">
          <cell r="P341" t="str">
            <v>3323: Transactions - Net incurrence of liabilities: Foreign - Securities other than shares</v>
          </cell>
        </row>
        <row r="342">
          <cell r="P342" t="str">
            <v>3323A: Transactions - Disbursements: Net incurrence of liabilities: Foreign - Securities other than shares</v>
          </cell>
        </row>
        <row r="343">
          <cell r="P343" t="str">
            <v>3323B: Transactions - Repayments: Net incurrence of liabilities: Foreign - Securities other than shares</v>
          </cell>
        </row>
        <row r="344">
          <cell r="P344" t="str">
            <v>3324: Transactions - Net incurrence of liabilities: Foreign - Loans</v>
          </cell>
        </row>
        <row r="345">
          <cell r="P345" t="str">
            <v>3324A: Transactions - Disbursements: Net incurrence of liabilities: Foreign - Loans</v>
          </cell>
        </row>
        <row r="346">
          <cell r="P346" t="str">
            <v>3324B: Transactions - Repayments: Net incurrence of liabilities: Foreign - Loans</v>
          </cell>
        </row>
        <row r="347">
          <cell r="P347" t="str">
            <v>3325: Transactions - Net incurrence of liabilities: Foreign - Shares and other equity</v>
          </cell>
        </row>
        <row r="348">
          <cell r="P348" t="str">
            <v>3325A: Transactions - Disbursements: Net incurrence of liabilities: Foreign - Shares and other equity</v>
          </cell>
        </row>
        <row r="349">
          <cell r="P349" t="str">
            <v>3325B: Transactions - Repayments: Net incurrence of liabilities: Foreign - Shares and other equity</v>
          </cell>
        </row>
        <row r="350">
          <cell r="P350" t="str">
            <v>3326: Transactions - Net incurrence of liabilities: Foreign - Insurance technical reserves</v>
          </cell>
        </row>
        <row r="351">
          <cell r="P351" t="str">
            <v>3326A: Transactions - Disbursements: Net incurrence of liabilities: Foreign - Insurance technical reserves</v>
          </cell>
        </row>
        <row r="352">
          <cell r="P352" t="str">
            <v>3326B: Transactions - Repayments: Net incurrence of liabilities: Foreign - Insurance technical reserves</v>
          </cell>
        </row>
        <row r="353">
          <cell r="P353" t="str">
            <v>3327: Transactions - Net incurrence of liabilities: Foreign - Financial derivatives</v>
          </cell>
        </row>
        <row r="354">
          <cell r="P354" t="str">
            <v>3327A: Transactions - Disbursements: Net incurrence of liabilities: Foreign - Financial derivatives</v>
          </cell>
        </row>
        <row r="355">
          <cell r="P355" t="str">
            <v>3327B: Transactions - Repayments: Net incurrence of liabilities: Foreign - Financial derivatives</v>
          </cell>
        </row>
        <row r="356">
          <cell r="P356" t="str">
            <v>3328: Transactions - Net incurrence of liabilities: Foreign - Other accounts payable</v>
          </cell>
        </row>
        <row r="357">
          <cell r="P357" t="str">
            <v>3328A: Transactions - Disbursements: Net incurrence of liabilities: Foreign - Other accounts payable</v>
          </cell>
        </row>
        <row r="358">
          <cell r="P358" t="str">
            <v>3328B: Transactions - Repayments: Net incurrence of liabilities: Foreign - Other accounts payable</v>
          </cell>
        </row>
        <row r="359">
          <cell r="P359" t="str">
            <v>3M1: Transactions - Memo Item: Own-account capital formation</v>
          </cell>
        </row>
        <row r="360">
          <cell r="P360" t="str">
            <v>3M11: Transactions - Memo Item: Own-account capital formation: Compensation of employees</v>
          </cell>
        </row>
        <row r="361">
          <cell r="P361" t="str">
            <v>3M12: Transactions - Memo Item: Own-account capital formation: Use of goods and services</v>
          </cell>
        </row>
        <row r="362">
          <cell r="P362" t="str">
            <v>3M13: Transactions - Memo Item: Own-account capital formation: Consumption of fixed capital</v>
          </cell>
        </row>
        <row r="363">
          <cell r="P363" t="str">
            <v>3M14: Transactions - Memo Item: Own-account capital formation: Other taxes minus other subsidies (on production)</v>
          </cell>
        </row>
        <row r="364">
          <cell r="P364" t="str">
            <v>3M3: Transactions - Memo Item: Debt at market value</v>
          </cell>
        </row>
        <row r="365">
          <cell r="P365" t="str">
            <v>4: CHANGE IN NET WORTH: HOLDING GAINS [41 + 42 - 43]</v>
          </cell>
        </row>
        <row r="366">
          <cell r="P366" t="str">
            <v>41: Holding Gains- Nonfinancial assets [411 + 412 + 413 + 414]</v>
          </cell>
        </row>
        <row r="367">
          <cell r="P367" t="str">
            <v>411: Holding Gains- Nonfinancial assets: Fixed assets [4111 + 4112 + 4113]</v>
          </cell>
        </row>
        <row r="368">
          <cell r="P368" t="str">
            <v>4111: Holding Gains- Nonfinancial assets: Fixed assets: Buildings and structures</v>
          </cell>
        </row>
        <row r="369">
          <cell r="P369" t="str">
            <v>41111: Holding Gains - Fixed assets: Buildings and structures: Dwellings</v>
          </cell>
        </row>
        <row r="370">
          <cell r="P370" t="str">
            <v>41112: Holding Gains - Fixed assets: Buildings and structures: Nonresidential buildings</v>
          </cell>
        </row>
        <row r="371">
          <cell r="P371" t="str">
            <v>41113: Holding Gains - Fixed assets: Buildings and structures: Other structures</v>
          </cell>
        </row>
        <row r="372">
          <cell r="P372" t="str">
            <v>4112: Holding Gains- Nonfinancial assets: Fixed assets: Machinery and equipment</v>
          </cell>
        </row>
        <row r="373">
          <cell r="P373" t="str">
            <v>41121: Holding Gains - Fixed assets: Machinery and equipment: Transport equipment</v>
          </cell>
        </row>
        <row r="374">
          <cell r="P374" t="str">
            <v>41122: Holding Gains - Fixed assets: Machinery and equipment: Other equipment</v>
          </cell>
        </row>
        <row r="375">
          <cell r="P375" t="str">
            <v>4113: Holding Gains- Nonfinancial assets: Fixed assets: Other fixed assets</v>
          </cell>
        </row>
        <row r="376">
          <cell r="P376" t="str">
            <v>41131: Holding Gains - Fixed assets: Other fixed assets</v>
          </cell>
        </row>
        <row r="377">
          <cell r="P377" t="str">
            <v>41132: Holding Gains - Fixed assets: Other fixed assets: Intangible fixed assets</v>
          </cell>
        </row>
        <row r="378">
          <cell r="P378" t="str">
            <v>412: Holding Gains- Nonfinancial assets: Inventories</v>
          </cell>
        </row>
        <row r="379">
          <cell r="P379" t="str">
            <v>4121: Holding Gains - Inventories: Strategic stocks</v>
          </cell>
        </row>
        <row r="380">
          <cell r="P380" t="str">
            <v>4122: Holding Gains - Inventories: Other inventories</v>
          </cell>
        </row>
        <row r="381">
          <cell r="P381" t="str">
            <v>41221: Holding Gains - Inventories: Other inventories: Materials and supplies</v>
          </cell>
        </row>
        <row r="382">
          <cell r="P382" t="str">
            <v>41222: Holding Gains - Inventories: Other inventories: Work in progress</v>
          </cell>
        </row>
        <row r="383">
          <cell r="P383" t="str">
            <v>41223: Holding Gains - Inventories: Other inventories: Finished goods</v>
          </cell>
        </row>
        <row r="384">
          <cell r="P384" t="str">
            <v>41224: Holding Gains - Inventories: Other inventories: Goods for resale</v>
          </cell>
        </row>
        <row r="385">
          <cell r="P385" t="str">
            <v>413: Holding Gains- Nonfinancial assets: Valuables</v>
          </cell>
        </row>
        <row r="386">
          <cell r="P386" t="str">
            <v>414: Holding Gains- Nonfinancial assets: Nonproduced assets [4141 + 4142 + 4143 + 4144]</v>
          </cell>
        </row>
        <row r="387">
          <cell r="P387" t="str">
            <v>4141: Holding Gains- Nonfinancial assets: Nonproduced assets: Land</v>
          </cell>
        </row>
        <row r="388">
          <cell r="P388" t="str">
            <v>4142: Holding Gains- Nonfinancial assets: Nonproduced assets: Subsoil assets</v>
          </cell>
        </row>
        <row r="389">
          <cell r="P389" t="str">
            <v>4143: Holding Gains- Nonfinancial assets: Nonproduced assets: Other naturally occurring assets</v>
          </cell>
        </row>
        <row r="390">
          <cell r="P390" t="str">
            <v>4144: Holding Gains- Nonfinancial assets: Nonproduced assets: Intangible nonproduced assets</v>
          </cell>
        </row>
        <row r="391">
          <cell r="P391" t="str">
            <v>42: Holding Gains- Financial assets [421+422+423]</v>
          </cell>
        </row>
        <row r="392">
          <cell r="P392" t="str">
            <v>4201: Holding Gains- Financial assets: Monetary gold and SDRs</v>
          </cell>
        </row>
        <row r="393">
          <cell r="P393" t="str">
            <v>4202: Holding Gains- Financial assets: Currency and deposits [4212+4222]</v>
          </cell>
        </row>
        <row r="394">
          <cell r="P394" t="str">
            <v>4203: Holding Gains- Financial assets: Securities other than shares [4213+4223]</v>
          </cell>
        </row>
        <row r="395">
          <cell r="P395" t="str">
            <v>4204: Holding Gains- Financial assets: Loans [4214+4224]</v>
          </cell>
        </row>
        <row r="396">
          <cell r="P396" t="str">
            <v>4205: Holding Gains- Financial assets: Shares and other equity [4215+4225]</v>
          </cell>
        </row>
        <row r="397">
          <cell r="P397" t="str">
            <v>4206: Holding Gains- Financial assets: Insurance technical reserves [4216+4226]</v>
          </cell>
        </row>
        <row r="398">
          <cell r="P398" t="str">
            <v>4207: Holding Gains- Financial assets: Financial derivatives [4217+4227]</v>
          </cell>
        </row>
        <row r="399">
          <cell r="P399" t="str">
            <v>4208: Holding Gains- Financial assets: Other accounts receivable [4218+4228]</v>
          </cell>
        </row>
        <row r="400">
          <cell r="P400" t="str">
            <v>421: Holding Gains- Financial assets: Domestic [4212 + 4213 + 4214 + 4215 + 4216 + 4217 + 4218]</v>
          </cell>
        </row>
        <row r="401">
          <cell r="P401" t="str">
            <v>4212: Holding Gains- Financial assets: Domestic - Currency and deposits</v>
          </cell>
        </row>
        <row r="402">
          <cell r="P402" t="str">
            <v>4213: Holding Gains- Financial assets: Domestic - Securities other than shares</v>
          </cell>
        </row>
        <row r="403">
          <cell r="P403" t="str">
            <v>4214: Holding Gains- Financial assets: Domestic - Loans</v>
          </cell>
        </row>
        <row r="404">
          <cell r="P404" t="str">
            <v>4215: Holding Gains- Financial assets: Domestic - Shares and other equity</v>
          </cell>
        </row>
        <row r="405">
          <cell r="P405" t="str">
            <v>4216: Holding Gains- Financial assets: Domestic - Insurance technical reserves</v>
          </cell>
        </row>
        <row r="406">
          <cell r="P406" t="str">
            <v>4217: Holding Gains- Financial assets: Domestic - Financial derivatives</v>
          </cell>
        </row>
        <row r="407">
          <cell r="P407" t="str">
            <v>4218: Holding Gains- Financial assets: Domestic - Other accounts receivable</v>
          </cell>
        </row>
        <row r="408">
          <cell r="P408" t="str">
            <v>422: Holding Gains- Financial assets: Foreign - [4222 + 4223 + 4224 + 4225 + 4226 + 4227 + 4228]</v>
          </cell>
        </row>
        <row r="409">
          <cell r="P409" t="str">
            <v>4221: Holding Gains- Financial assets: Foreign - Monetary gold and SDRs</v>
          </cell>
        </row>
        <row r="410">
          <cell r="P410" t="str">
            <v>4222: Holding Gains- Financial assets: Foreign - Currency and deposits</v>
          </cell>
        </row>
        <row r="411">
          <cell r="P411" t="str">
            <v>4223: Holding Gains- Financial assets: Foreign - Securities other than shares</v>
          </cell>
        </row>
        <row r="412">
          <cell r="P412" t="str">
            <v>4224: Holding Gains- Financial assets: Foreign - Loans</v>
          </cell>
        </row>
        <row r="413">
          <cell r="P413" t="str">
            <v>4225: Holding Gains- Financial assets: Foreign - Shares and other equity</v>
          </cell>
        </row>
        <row r="414">
          <cell r="P414" t="str">
            <v>4226: Holding Gains- Financial assets: Foreign - Insurance technical reserves</v>
          </cell>
        </row>
        <row r="415">
          <cell r="P415" t="str">
            <v>4227: Holding Gains- Financial assets: Foreign - Financial derivatives</v>
          </cell>
        </row>
        <row r="416">
          <cell r="P416" t="str">
            <v>4228: Holding Gains- Financial assets: Foreign - Other accounts receivable</v>
          </cell>
        </row>
        <row r="417">
          <cell r="P417" t="str">
            <v>43: Holding Gains- Liabilities [431+432]</v>
          </cell>
        </row>
        <row r="418">
          <cell r="P418" t="str">
            <v>4301: Holding Gains- Liabilities : Special Drawing Rights (SDRs)</v>
          </cell>
        </row>
        <row r="419">
          <cell r="P419" t="str">
            <v>4302: Holding Gains- Liabilities : Currency and deposits [4312+4322]</v>
          </cell>
        </row>
        <row r="420">
          <cell r="P420" t="str">
            <v>4303: Holding Gains- Liabilities : Securities other than shares [4313+4323]</v>
          </cell>
        </row>
        <row r="421">
          <cell r="P421" t="str">
            <v>4304: Holding Gains- Liabilities : Loans [4314+4324]</v>
          </cell>
        </row>
        <row r="422">
          <cell r="P422" t="str">
            <v>4305: Holding Gains- Liabilities : Shares and other equity [4315+4325]</v>
          </cell>
        </row>
        <row r="423">
          <cell r="P423" t="str">
            <v>4306: Holding Gains- Liabilities : Insurance technical reserves [4316+4326]</v>
          </cell>
        </row>
        <row r="424">
          <cell r="P424" t="str">
            <v>4307: Holding Gains- Liabilities : Financial derivatives [4317+4327]</v>
          </cell>
        </row>
        <row r="425">
          <cell r="P425" t="str">
            <v>4308: Holding Gains- Liabilities : Other accounts payable [4318+4328]</v>
          </cell>
        </row>
        <row r="426">
          <cell r="P426" t="str">
            <v>431: Holding Gains- Liabilities : Domestic [4312 + 4313 + 4314 + 4315 + 4316+ 4317 + 4318]</v>
          </cell>
        </row>
        <row r="427">
          <cell r="P427" t="str">
            <v>4312: Holding Gains- Liabilities : Domestic - Currency and deposits</v>
          </cell>
        </row>
        <row r="428">
          <cell r="P428" t="str">
            <v>4313: Holding Gains- Liabilities : Domestic - Securities other than shares</v>
          </cell>
        </row>
        <row r="429">
          <cell r="P429" t="str">
            <v>4314: Holding Gains- Liabilities : Domestic - Loans</v>
          </cell>
        </row>
        <row r="430">
          <cell r="P430" t="str">
            <v>4315: Holding Gains- Liabilities : Domestic - Shares and other equity</v>
          </cell>
        </row>
        <row r="431">
          <cell r="P431" t="str">
            <v>4316: Holding Gains- Liabilities : Domestic - Insurance technical reserves</v>
          </cell>
        </row>
        <row r="432">
          <cell r="P432" t="str">
            <v>4317: Holding Gains- Liabilities : Domestic - Financial derivatives</v>
          </cell>
        </row>
        <row r="433">
          <cell r="P433" t="str">
            <v>4318: Holding Gains- Liabilities : Domestic - Other accounts payable</v>
          </cell>
        </row>
        <row r="434">
          <cell r="P434" t="str">
            <v>432: Holding Gains- Liabilities : Foreign [4322 + 4323 + 4324 + 4325 + 4326 + 4327 + 4328]</v>
          </cell>
        </row>
        <row r="435">
          <cell r="P435" t="str">
            <v>4321: Holding Gains- Liabilities : Foreign - Special Drawing Rights (SDRs)</v>
          </cell>
        </row>
        <row r="436">
          <cell r="P436" t="str">
            <v>4322: Holding Gains- Liabilities : Foreign - Currency and deposits</v>
          </cell>
        </row>
        <row r="437">
          <cell r="P437" t="str">
            <v>4323: Holding Gains- Liabilities : Foreign - Securities other than shares</v>
          </cell>
        </row>
        <row r="438">
          <cell r="P438" t="str">
            <v>4324: Holding Gains- Liabilities : Foreign - Loans</v>
          </cell>
        </row>
        <row r="439">
          <cell r="P439" t="str">
            <v>4325: Holding Gains- Liabilities : Foreign - Shares and other equity</v>
          </cell>
        </row>
        <row r="440">
          <cell r="P440" t="str">
            <v>4326: Holding Gains- Liabilities : Foreign - Insurance technical reserves</v>
          </cell>
        </row>
        <row r="441">
          <cell r="P441" t="str">
            <v>4327: Holding Gains- Liabilities : Foreign - Financial derivatives</v>
          </cell>
        </row>
        <row r="442">
          <cell r="P442" t="str">
            <v>4328: Holding Gains- Liabilities : Foreign - Other accounts payable</v>
          </cell>
        </row>
        <row r="443">
          <cell r="P443" t="str">
            <v>4M3: Holding Gains - Memo Item: Debt at market value</v>
          </cell>
        </row>
        <row r="444">
          <cell r="P444" t="str">
            <v>5: CHANGE IN NET WORTH: VOLUME CHANGES [51 + 52 - 53]</v>
          </cell>
        </row>
        <row r="445">
          <cell r="P445" t="str">
            <v>51: Volume Changes - Nonfinancial assets [511 + 512 + 513 + 514]</v>
          </cell>
        </row>
        <row r="446">
          <cell r="P446" t="str">
            <v>511: Volume Changes - Nonfinancial assets : Fixed assets [5111 + 5112 + 5113]</v>
          </cell>
        </row>
        <row r="447">
          <cell r="P447" t="str">
            <v>5111: Volume Changes - Nonfinancial assets : Fixed assets: Buildings and structures</v>
          </cell>
        </row>
        <row r="448">
          <cell r="P448" t="str">
            <v>51111: Volume Changes - Fixed assets: Buildings and structures: Dwellings</v>
          </cell>
        </row>
        <row r="449">
          <cell r="P449" t="str">
            <v>51112: Volume Changes - Fixed assets: Buildings and structures: Nonresidential buildings</v>
          </cell>
        </row>
        <row r="450">
          <cell r="P450" t="str">
            <v>51113: Volume Changes - Fixed assets: Buildings and structures: Other structures</v>
          </cell>
        </row>
        <row r="451">
          <cell r="P451" t="str">
            <v>5112: Volume Changes - Nonfinancial assets : Fixed assets: Machinery and equipment</v>
          </cell>
        </row>
        <row r="452">
          <cell r="P452" t="str">
            <v>51121: Volume Changes - Fixed assets: Machinery and equipment: Transport equipment</v>
          </cell>
        </row>
        <row r="453">
          <cell r="P453" t="str">
            <v>51122: Volume Changes - Fixed assets: Machinery and equipment: Other equipment</v>
          </cell>
        </row>
        <row r="454">
          <cell r="P454" t="str">
            <v>5113: Volume Changes - Nonfinancial assets : Fixed assets: Other fixed assets</v>
          </cell>
        </row>
        <row r="455">
          <cell r="P455" t="str">
            <v>51131: Volume Changes - Fixed assets: Other fixed assets</v>
          </cell>
        </row>
        <row r="456">
          <cell r="P456" t="str">
            <v>51132: Volume Changes - Fixed assets: Other fixed assets: Intangible fixed assets</v>
          </cell>
        </row>
        <row r="457">
          <cell r="P457" t="str">
            <v>512: Volume Changes - Inventories</v>
          </cell>
        </row>
        <row r="458">
          <cell r="P458" t="str">
            <v>5121: Holding Gains - Inventories: Strategic stocks</v>
          </cell>
        </row>
        <row r="459">
          <cell r="P459" t="str">
            <v>5122: Holding Gains - Inventories: Other inventories</v>
          </cell>
        </row>
        <row r="460">
          <cell r="P460" t="str">
            <v>51221: Holding Gains - Inventories: Other inventories: Materials and supplies</v>
          </cell>
        </row>
        <row r="461">
          <cell r="P461" t="str">
            <v>51222: Holding Gains - Inventories: Other inventories: Work in progress</v>
          </cell>
        </row>
        <row r="462">
          <cell r="P462" t="str">
            <v>51223: Holding Gains - Inventories: Other inventories: Finished goods</v>
          </cell>
        </row>
        <row r="463">
          <cell r="P463" t="str">
            <v>51224: Holding Gains - Inventories: Other inventories: Goods for resale</v>
          </cell>
        </row>
        <row r="464">
          <cell r="P464" t="str">
            <v>513: Volume Changes - Valuables</v>
          </cell>
        </row>
        <row r="465">
          <cell r="P465" t="str">
            <v>514: Volume Changes - Nonfinancial assets : Nonproduced assets [5141 + 5142 + 5143 + 5144]</v>
          </cell>
        </row>
        <row r="466">
          <cell r="P466" t="str">
            <v>5141: Volume Changes - Nonfinancial assets : Nonproduced assets: Land</v>
          </cell>
        </row>
        <row r="467">
          <cell r="P467" t="str">
            <v>5142: Volume Changes - Nonfinancial assets : Nonproduced assets: Subsoil assets</v>
          </cell>
        </row>
        <row r="468">
          <cell r="P468" t="str">
            <v>5143: Volume Changes - Nonfinancial assets : Nonproduced assets: Other naturally occurring assets</v>
          </cell>
        </row>
        <row r="469">
          <cell r="P469" t="str">
            <v>5144: Volume Changes - Nonfinancial assets : Nonproduced assets: Intangible nonproduced assets</v>
          </cell>
        </row>
        <row r="470">
          <cell r="P470" t="str">
            <v>52: Volume Changes - Financial assets [521+522+523]</v>
          </cell>
        </row>
        <row r="471">
          <cell r="P471" t="str">
            <v>5201: Volume Changes - Financial assets: Monetary gold and SDRs</v>
          </cell>
        </row>
        <row r="472">
          <cell r="P472" t="str">
            <v>5202: Volume Changes - Financial assets: Currency and deposits [5212+5222]</v>
          </cell>
        </row>
        <row r="473">
          <cell r="P473" t="str">
            <v>5203: Volume Changes - Financial assets: Securities other than shares [5213+5223]</v>
          </cell>
        </row>
        <row r="474">
          <cell r="P474" t="str">
            <v>5204: Volume Changes - Financial assets: Loans [5214+5224]</v>
          </cell>
        </row>
        <row r="475">
          <cell r="P475" t="str">
            <v>5205: Volume Changes - Financial assets: Shares and other equity [5215+5225]</v>
          </cell>
        </row>
        <row r="476">
          <cell r="P476" t="str">
            <v>5206: Volume Changes - Financial assets: Insurance technical reserves [5216+5226]</v>
          </cell>
        </row>
        <row r="477">
          <cell r="P477" t="str">
            <v>5207: Volume Changes - Financial assets: Financial derivatives [5217+5227]</v>
          </cell>
        </row>
        <row r="478">
          <cell r="P478" t="str">
            <v>5208: Volume Changes - Financial assets: Other accounts receivable [5218+5228]</v>
          </cell>
        </row>
        <row r="479">
          <cell r="P479" t="str">
            <v>521: Volume Changes - Financial assets: Domestic [5212 + 5213 + 5214 + 5215 + 5216+ 5217 + 5218]</v>
          </cell>
        </row>
        <row r="480">
          <cell r="P480" t="str">
            <v>5212: Volume Changes - Financial assets: Domestic - Currency and deposits</v>
          </cell>
        </row>
        <row r="481">
          <cell r="P481" t="str">
            <v>5213: Volume Changes - Financial assets: Domestic - Securities other than shares</v>
          </cell>
        </row>
        <row r="482">
          <cell r="P482" t="str">
            <v>5214: Volume Changes - Financial assets: Domestic - Loans</v>
          </cell>
        </row>
        <row r="483">
          <cell r="P483" t="str">
            <v>5215: Volume Changes - Financial assets: Domestic - Shares and other equity</v>
          </cell>
        </row>
        <row r="484">
          <cell r="P484" t="str">
            <v>5216: Volume Changes - Financial assets: Domestic - Insurance technical reserves</v>
          </cell>
        </row>
        <row r="485">
          <cell r="P485" t="str">
            <v>5217: Volume Changes - Financial assets: Domestic - Financial derivatives</v>
          </cell>
        </row>
        <row r="486">
          <cell r="P486" t="str">
            <v>5218: Volume Changes - Financial assets: Domestic - Other accounts receivable</v>
          </cell>
        </row>
        <row r="487">
          <cell r="P487" t="str">
            <v>522: Volume Changes - Financial assets: Foreign [5222 + 5223 + 5224 + 5225 + 5226+ 5227 + 5228]</v>
          </cell>
        </row>
        <row r="488">
          <cell r="P488" t="str">
            <v>5221: Volume Changes - Financial assets: Foreign - Monetary gold and SDRs</v>
          </cell>
        </row>
        <row r="489">
          <cell r="P489" t="str">
            <v>5222: Volume Changes - Financial assets: Foreign - Currency and deposits</v>
          </cell>
        </row>
        <row r="490">
          <cell r="P490" t="str">
            <v>5223: Volume Changes - Financial assets: Foreign - Securities other than shares</v>
          </cell>
        </row>
        <row r="491">
          <cell r="P491" t="str">
            <v>5224: Volume Changes - Financial assets: Foreign - Loans</v>
          </cell>
        </row>
        <row r="492">
          <cell r="P492" t="str">
            <v>5225: Volume Changes - Financial assets: Foreign - Shares and other equity</v>
          </cell>
        </row>
        <row r="493">
          <cell r="P493" t="str">
            <v>5226: Volume Changes - Financial assets: Foreign - Insurance technical reserves</v>
          </cell>
        </row>
        <row r="494">
          <cell r="P494" t="str">
            <v>5227: Volume Changes - Financial assets: Foreign - Financial derivatives</v>
          </cell>
        </row>
        <row r="495">
          <cell r="P495" t="str">
            <v>5228: Volume Changes - Financial assets: Foreign - Other accounts receivable</v>
          </cell>
        </row>
        <row r="496">
          <cell r="P496" t="str">
            <v>53: Volume Changes - Liabilities [531+532]</v>
          </cell>
        </row>
        <row r="497">
          <cell r="P497" t="str">
            <v>5301: Volume Changes - Liabilities: Special Drawing Rights (SDRs)</v>
          </cell>
        </row>
        <row r="498">
          <cell r="P498" t="str">
            <v>5302: Volume Changes - Liabilities: Currency and deposits [5312+5322]</v>
          </cell>
        </row>
        <row r="499">
          <cell r="P499" t="str">
            <v>5303: Volume Changes - Liabilities: Securities other than shares [5313+5323]</v>
          </cell>
        </row>
        <row r="500">
          <cell r="P500" t="str">
            <v>5304: Volume Changes - Liabilities: Loans [5314+5324]</v>
          </cell>
        </row>
        <row r="501">
          <cell r="P501" t="str">
            <v>5305: Volume Changes - Liabilities: Shares and other equity [5315+5325]</v>
          </cell>
        </row>
        <row r="502">
          <cell r="P502" t="str">
            <v>5306: Volume Changes - Liabilities: Insurance technical reserves [5316+5326]</v>
          </cell>
        </row>
        <row r="503">
          <cell r="P503" t="str">
            <v>5307: Volume Changes - Liabilities: Financial derivatives [5317+5327]</v>
          </cell>
        </row>
        <row r="504">
          <cell r="P504" t="str">
            <v>5308: Volume Changes - Liabilities: Other accounts payable [5318+5328]</v>
          </cell>
        </row>
        <row r="505">
          <cell r="P505" t="str">
            <v>531: Volume Changes - Liabilities: Domestic [5312 + 5313 + 5314 + 5315 + 5316+ 5317 + 5318]</v>
          </cell>
        </row>
        <row r="506">
          <cell r="P506" t="str">
            <v>5312: Volume Changes - Liabilities: Domestic - Currency and deposits</v>
          </cell>
        </row>
        <row r="507">
          <cell r="P507" t="str">
            <v>5313: Volume Changes - Liabilities: Domestic - Securities other than shares</v>
          </cell>
        </row>
        <row r="508">
          <cell r="P508" t="str">
            <v>5314: Volume Changes - Liabilities: Domestic - Loans</v>
          </cell>
        </row>
        <row r="509">
          <cell r="P509" t="str">
            <v>5315: Volume Changes - Liabilities: Domestic - Shares and other equity</v>
          </cell>
        </row>
        <row r="510">
          <cell r="P510" t="str">
            <v>5316: Volume Changes - Liabilities: Domestic - Insurance technical reserves</v>
          </cell>
        </row>
        <row r="511">
          <cell r="P511" t="str">
            <v>5317: Volume Changes - Liabilities: Domestic - Financial derivatives</v>
          </cell>
        </row>
        <row r="512">
          <cell r="P512" t="str">
            <v>5318: Volume Changes - Liabilities: Domestic - Other accounts payable</v>
          </cell>
        </row>
        <row r="513">
          <cell r="P513" t="str">
            <v>532: Volume Changes - Liabilities: Foreign [5322 + 5323 + 5324 + 5325 + 5326+ 5327 + 5328]</v>
          </cell>
        </row>
        <row r="514">
          <cell r="P514" t="str">
            <v>5321: Volume Changes - Liabilities: Foreign - Special Drawing Rights (SDRs)</v>
          </cell>
        </row>
        <row r="515">
          <cell r="P515" t="str">
            <v>5322: Volume Changes - Liabilities: Foreign - Currency and deposits</v>
          </cell>
        </row>
        <row r="516">
          <cell r="P516" t="str">
            <v>5323: Volume Changes - Liabilities: Foreign - Securities other than shares</v>
          </cell>
        </row>
        <row r="517">
          <cell r="P517" t="str">
            <v>5324: Volume Changes - Liabilities: Foreign - Loans</v>
          </cell>
        </row>
        <row r="518">
          <cell r="P518" t="str">
            <v>5325: Volume Changes - Liabilities: Foreign - Shares and other equity</v>
          </cell>
        </row>
        <row r="519">
          <cell r="P519" t="str">
            <v>5326: Volume Changes - Liabilities: Foreign - Insurance technical reserves</v>
          </cell>
        </row>
        <row r="520">
          <cell r="P520" t="str">
            <v>5327: Volume Changes - Liabilities: Foreign - Financial derivatives</v>
          </cell>
        </row>
        <row r="521">
          <cell r="P521" t="str">
            <v>5328: Volume Changes - Liabilities: Foreign - Other accounts payable</v>
          </cell>
        </row>
        <row r="522">
          <cell r="P522" t="str">
            <v>5M3: Volume Changes - Memo Item: Debt at market value</v>
          </cell>
        </row>
        <row r="523">
          <cell r="P523" t="str">
            <v>6: NET WORTH [Stocks = 61 + 62 - 63]</v>
          </cell>
        </row>
        <row r="524">
          <cell r="P524" t="str">
            <v>61: Stocks -Nonfinancial assets [611 + 612 + 613 +614]</v>
          </cell>
        </row>
        <row r="525">
          <cell r="P525" t="str">
            <v>611: Stocks -Nonfinancial assets: Fixed assets [6111 + 6112 + 6113]</v>
          </cell>
        </row>
        <row r="526">
          <cell r="P526" t="str">
            <v>6111: Stocks -Nonfinancial assets: Fixed assets : Buildings and structures</v>
          </cell>
        </row>
        <row r="527">
          <cell r="P527" t="str">
            <v>61111: Stocks - Fixed assets: Buildings and structures: Dwellings</v>
          </cell>
        </row>
        <row r="528">
          <cell r="P528" t="str">
            <v>61112: Stocks - Fixed assets: Buildings and structures: Nonresidential buildings</v>
          </cell>
        </row>
        <row r="529">
          <cell r="P529" t="str">
            <v>61113: Stocks - Fixed assets: Buildings and structures: Other structures</v>
          </cell>
        </row>
        <row r="530">
          <cell r="P530" t="str">
            <v>6112: Stocks -Nonfinancial assets: Fixed assets : Machinery and equipment</v>
          </cell>
        </row>
        <row r="531">
          <cell r="P531" t="str">
            <v>61121: Stocks - Fixed assets: Machinery and equipment: Transport equipment</v>
          </cell>
        </row>
        <row r="532">
          <cell r="P532" t="str">
            <v>61122: Stocks - Fixed assets: Machinery and equipment: Other equipment</v>
          </cell>
        </row>
        <row r="533">
          <cell r="P533" t="str">
            <v>6113: Stocks -Nonfinancial assets: Fixed assets : Other fixed assets</v>
          </cell>
        </row>
        <row r="534">
          <cell r="P534" t="str">
            <v>61131: Stocks - Fixed assets: Other fixed assets</v>
          </cell>
        </row>
        <row r="535">
          <cell r="P535" t="str">
            <v>61132: Stocks - Fixed assets: Other fixed assets: Intangible fixed assets</v>
          </cell>
        </row>
        <row r="536">
          <cell r="P536" t="str">
            <v>612: Stocks -Inventories</v>
          </cell>
        </row>
        <row r="537">
          <cell r="P537" t="str">
            <v>6121: Stocks - Inventories: Strategic stocks</v>
          </cell>
        </row>
        <row r="538">
          <cell r="P538" t="str">
            <v>6122: Stocks - Inventories: Other inventories</v>
          </cell>
        </row>
        <row r="539">
          <cell r="P539" t="str">
            <v>61221: Stocks - Inventories: Other inventories: Materials and supplies</v>
          </cell>
        </row>
        <row r="540">
          <cell r="P540" t="str">
            <v>61222: Stocks - Inventories: Other inventories: Work in progress</v>
          </cell>
        </row>
        <row r="541">
          <cell r="P541" t="str">
            <v>61223: Stocks - Inventories: Other inventories: Finished goods</v>
          </cell>
        </row>
        <row r="542">
          <cell r="P542" t="str">
            <v>61224: Stocks - Inventories: Other inventories: Goods for resale</v>
          </cell>
        </row>
        <row r="543">
          <cell r="P543" t="str">
            <v>613: Stocks -Valuables</v>
          </cell>
        </row>
        <row r="544">
          <cell r="P544" t="str">
            <v>614: Stocks -Nonfinancial assets: Nonproduced assets [6141 + 6142 + 6143 + 6144]</v>
          </cell>
        </row>
        <row r="545">
          <cell r="P545" t="str">
            <v>6141: Stocks -Nonfinancial assets: Nonproduced assets: Land</v>
          </cell>
        </row>
        <row r="546">
          <cell r="P546" t="str">
            <v>6142: Stocks -Nonfinancial assets: Nonproduced assets: Subsoil assets</v>
          </cell>
        </row>
        <row r="547">
          <cell r="P547" t="str">
            <v>6143: Stocks -Nonfinancial assets: Nonproduced assets: Other naturally occurring assets</v>
          </cell>
        </row>
        <row r="548">
          <cell r="P548" t="str">
            <v>6144: Stocks -Nonfinancial assets: Nonproduced assets: Intangible nonproduced assets</v>
          </cell>
        </row>
        <row r="549">
          <cell r="P549" t="str">
            <v>62: Stocks -Financial assets [621+622+623]</v>
          </cell>
        </row>
        <row r="550">
          <cell r="P550" t="str">
            <v>6201: Stocks -Financial assets : Monetary gold and SDRs</v>
          </cell>
        </row>
        <row r="551">
          <cell r="P551" t="str">
            <v>6202: Stocks -Financial assets : Currency and deposits [6212+6222]</v>
          </cell>
        </row>
        <row r="552">
          <cell r="P552" t="str">
            <v>6203: Stocks -Financial assets : Securities other than shares [6213+6223]</v>
          </cell>
        </row>
        <row r="553">
          <cell r="P553" t="str">
            <v>6204: Stocks -Financial assets : Loans [6214+6224]</v>
          </cell>
        </row>
        <row r="554">
          <cell r="P554" t="str">
            <v>6205: Stocks -Financial assets : Shares and other equity [6215+6225]</v>
          </cell>
        </row>
        <row r="555">
          <cell r="P555" t="str">
            <v>6206: Stocks -Financial assets : Insurance technical reserves [6216+6226]</v>
          </cell>
        </row>
        <row r="556">
          <cell r="P556" t="str">
            <v>6207: Stocks -Financial assets : Financial derivatives [6217+6227]</v>
          </cell>
        </row>
        <row r="557">
          <cell r="P557" t="str">
            <v>6208: Stocks -Financial assets : Other accounts receivable [6218+6228]</v>
          </cell>
        </row>
        <row r="558">
          <cell r="P558" t="str">
            <v>621: Stocks -Financial assets : Domestic [6212 + 6213 + 6214 + 6215 + 6216 + 6217 + 6218]</v>
          </cell>
        </row>
        <row r="559">
          <cell r="P559" t="str">
            <v>6212: Stocks -Financial assets : Domestic - Currency and deposits</v>
          </cell>
        </row>
        <row r="560">
          <cell r="P560" t="str">
            <v>6213: Stocks -Financial assets : Domestic - Securities other than shares</v>
          </cell>
        </row>
        <row r="561">
          <cell r="P561" t="str">
            <v>6214: Stocks -Financial assets : Domestic - Loans</v>
          </cell>
        </row>
        <row r="562">
          <cell r="P562" t="str">
            <v>6215: Stocks -Financial assets : Domestic - Shares and other equity</v>
          </cell>
        </row>
        <row r="563">
          <cell r="P563" t="str">
            <v>6216: Stocks -Financial assets : Domestic - Insurance technical reserves</v>
          </cell>
        </row>
        <row r="564">
          <cell r="P564" t="str">
            <v>6217: Stocks -Financial assets : Domestic - Financial derivatives</v>
          </cell>
        </row>
        <row r="565">
          <cell r="P565" t="str">
            <v>6218: Stocks -Financial assets : Domestic - Other accounts receivable</v>
          </cell>
        </row>
        <row r="566">
          <cell r="P566" t="str">
            <v>622: Stocks -Financial assets : Foreign [6222 + 6223 + 6224 + 6225 + 6226 + 6227 + 6228]</v>
          </cell>
        </row>
        <row r="567">
          <cell r="P567" t="str">
            <v>6221: Stocks -Financial assets : Foreign - Monetary gold and SDRs</v>
          </cell>
        </row>
        <row r="568">
          <cell r="P568" t="str">
            <v>6222: Stocks -Financial assets : Foreign - Currency and deposits</v>
          </cell>
        </row>
        <row r="569">
          <cell r="P569" t="str">
            <v>6223: Stocks -Financial assets : Foreign - Securities other than shares</v>
          </cell>
        </row>
        <row r="570">
          <cell r="P570" t="str">
            <v>6224: Stocks -Financial assets : Foreign - Loans</v>
          </cell>
        </row>
        <row r="571">
          <cell r="P571" t="str">
            <v>6225: Stocks -Financial assets : Foreign - Shares and other equity</v>
          </cell>
        </row>
        <row r="572">
          <cell r="P572" t="str">
            <v>6226: Stocks -Financial assets : Foreign - Insurance technical reserves</v>
          </cell>
        </row>
        <row r="573">
          <cell r="P573" t="str">
            <v>6227: Stocks -Financial assets : Foreign - Financial derivatives</v>
          </cell>
        </row>
        <row r="574">
          <cell r="P574" t="str">
            <v>6228: Stocks -Financial assets : Foreign - Other accounts receivable</v>
          </cell>
        </row>
        <row r="575">
          <cell r="P575" t="str">
            <v>63: Stocks -Liabilities [631+632]</v>
          </cell>
        </row>
        <row r="576">
          <cell r="P576" t="str">
            <v>6301: Stocks -Liabilities : Special Drawing Rights (SDRs)</v>
          </cell>
        </row>
        <row r="577">
          <cell r="P577" t="str">
            <v>6302: Stocks -Liabilities : Currency and deposits [6312+6322]</v>
          </cell>
        </row>
        <row r="578">
          <cell r="P578" t="str">
            <v>6303: Stocks -Liabilities : Securities other than shares [6313+6323]</v>
          </cell>
        </row>
        <row r="579">
          <cell r="P579" t="str">
            <v>6304: Stocks -Liabilities : Loans [6314+6324]</v>
          </cell>
        </row>
        <row r="580">
          <cell r="P580" t="str">
            <v>6305: Stocks -Liabilities : Shares and other equity [6315+6325]</v>
          </cell>
        </row>
        <row r="581">
          <cell r="P581" t="str">
            <v>6306: Stocks -Liabilities : Insurance technical reserves [6316+6326]</v>
          </cell>
        </row>
        <row r="582">
          <cell r="P582" t="str">
            <v>6307: Stocks -Liabilities : Financial derivatives [6317+6327]</v>
          </cell>
        </row>
        <row r="583">
          <cell r="P583" t="str">
            <v>6308: Stocks -Liabilities : Other accounts payable [6318+6328]</v>
          </cell>
        </row>
        <row r="584">
          <cell r="P584" t="str">
            <v>631: Stocks -Liabilities : Domestic [6312 + 6313 + 6314 + 6315 + 6316 + 6317 + 6318]</v>
          </cell>
        </row>
        <row r="585">
          <cell r="P585" t="str">
            <v>6312: Stocks -Liabilities : Domestic - Currency and deposits</v>
          </cell>
        </row>
        <row r="586">
          <cell r="P586" t="str">
            <v>6313: Stocks -Liabilities : Domestic - Securities other than shares</v>
          </cell>
        </row>
        <row r="587">
          <cell r="P587" t="str">
            <v>6314: Stocks -Liabilities : Domestic - Loans</v>
          </cell>
        </row>
        <row r="588">
          <cell r="P588" t="str">
            <v>6315: Stocks -Liabilities : Domestic - Shares and other equity</v>
          </cell>
        </row>
        <row r="589">
          <cell r="P589" t="str">
            <v>6316: Stocks -Liabilities : Domestic - Insurance technical reserves</v>
          </cell>
        </row>
        <row r="590">
          <cell r="P590" t="str">
            <v>6317: Stocks -Liabilities : Domestic - Financial derivatives</v>
          </cell>
        </row>
        <row r="591">
          <cell r="P591" t="str">
            <v>6318: Stocks -Liabilities : Domestic - Other accounts payable</v>
          </cell>
        </row>
        <row r="592">
          <cell r="P592" t="str">
            <v>632: Stocks -Liabilities : Foreign [6322 + 6323 + 6324 + 6325 + 6326 + 6327 + 6328]</v>
          </cell>
        </row>
        <row r="593">
          <cell r="P593" t="str">
            <v>6321: Stocks -Liabilities : Foreign - Special Drawing Rights</v>
          </cell>
        </row>
        <row r="594">
          <cell r="P594" t="str">
            <v>6322: Stocks -Liabilities : Foreign - Currency and deposits</v>
          </cell>
        </row>
        <row r="595">
          <cell r="P595" t="str">
            <v>6323: Stocks -Liabilities : Foreign - Securities other than shares</v>
          </cell>
        </row>
        <row r="596">
          <cell r="P596" t="str">
            <v>6324: Stocks -Liabilities : Foreign - Loans</v>
          </cell>
        </row>
        <row r="597">
          <cell r="P597" t="str">
            <v>6325: Stocks -Liabilities : Foreign - Shares and other equity</v>
          </cell>
        </row>
        <row r="598">
          <cell r="P598" t="str">
            <v>6326: Stocks -Liabilities : Foreign - Insurance technical reserves</v>
          </cell>
        </row>
        <row r="599">
          <cell r="P599" t="str">
            <v>6327: Stocks -Liabilities : Foreign - Financial derivatives</v>
          </cell>
        </row>
        <row r="600">
          <cell r="P600" t="str">
            <v>6328: Stocks -Liabilities : Foreign - Other accounts payable</v>
          </cell>
        </row>
        <row r="601">
          <cell r="P601" t="str">
            <v>6M3: Balance Sheet: Memo Items - Debt at market value</v>
          </cell>
        </row>
        <row r="602">
          <cell r="P602" t="str">
            <v>6M35: Balance Sheet: Memo Items - Debt at face value</v>
          </cell>
        </row>
        <row r="603">
          <cell r="P603" t="str">
            <v>6M4: Balance Sheet: Memo Items - Debt at nominal value</v>
          </cell>
        </row>
        <row r="604">
          <cell r="P604" t="str">
            <v>6M5: Balance Sheet: Memo Items - Arrears</v>
          </cell>
        </row>
        <row r="605">
          <cell r="P605" t="str">
            <v>6M6: Balance Sheet: Memo Items - Obligations for social security benefits</v>
          </cell>
        </row>
        <row r="606">
          <cell r="P606" t="str">
            <v>6M7: Balance Sheet: Memo Items - Contingent liabilities</v>
          </cell>
        </row>
        <row r="607">
          <cell r="P607" t="str">
            <v>6M8: Balance Sheet: Memo Items - Uncapitalized military weapons, delivery systems</v>
          </cell>
        </row>
        <row r="608">
          <cell r="P608" t="str">
            <v>7: TOTAL OUTLAYS</v>
          </cell>
        </row>
        <row r="609">
          <cell r="P609" t="str">
            <v>701: General public services</v>
          </cell>
        </row>
        <row r="610">
          <cell r="P610" t="str">
            <v>7017: Public debt transactions</v>
          </cell>
        </row>
        <row r="611">
          <cell r="P611" t="str">
            <v>7018: Transfers of general character betw levels of govtc/</v>
          </cell>
        </row>
        <row r="612">
          <cell r="P612" t="str">
            <v>702: Defense</v>
          </cell>
        </row>
        <row r="613">
          <cell r="P613" t="str">
            <v>703: Public order and safety</v>
          </cell>
        </row>
        <row r="614">
          <cell r="P614" t="str">
            <v>704: Economic affairs</v>
          </cell>
        </row>
        <row r="615">
          <cell r="P615" t="str">
            <v>7042: Agriculture, forestry, fishing, and hunting</v>
          </cell>
        </row>
        <row r="616">
          <cell r="P616" t="str">
            <v>7043: Fuel and energy</v>
          </cell>
        </row>
        <row r="617">
          <cell r="P617" t="str">
            <v>7044: Mining, manufacturing, and construction</v>
          </cell>
        </row>
        <row r="618">
          <cell r="P618" t="str">
            <v>7045: Transport</v>
          </cell>
        </row>
        <row r="619">
          <cell r="P619" t="str">
            <v>7046: Communication</v>
          </cell>
        </row>
        <row r="620">
          <cell r="P620" t="str">
            <v>705: Environmental protection</v>
          </cell>
        </row>
        <row r="621">
          <cell r="P621" t="str">
            <v>706: Housing and community amenities</v>
          </cell>
        </row>
        <row r="622">
          <cell r="P622" t="str">
            <v>707: Health</v>
          </cell>
        </row>
        <row r="623">
          <cell r="P623" t="str">
            <v>7072: Outpatient services</v>
          </cell>
        </row>
        <row r="624">
          <cell r="P624" t="str">
            <v>7073: Hospital services</v>
          </cell>
        </row>
        <row r="625">
          <cell r="P625" t="str">
            <v>7074: Public health services</v>
          </cell>
        </row>
        <row r="626">
          <cell r="P626" t="str">
            <v>708: Recreation, culture and religion</v>
          </cell>
        </row>
        <row r="627">
          <cell r="P627" t="str">
            <v>709: Education</v>
          </cell>
        </row>
        <row r="628">
          <cell r="P628" t="str">
            <v>7091: Pre-primary and primary education</v>
          </cell>
        </row>
        <row r="629">
          <cell r="P629" t="str">
            <v>7092: Secondary education</v>
          </cell>
        </row>
        <row r="630">
          <cell r="P630" t="str">
            <v>7094: Tertiary education</v>
          </cell>
        </row>
        <row r="631">
          <cell r="P631" t="str">
            <v>710: Social protection</v>
          </cell>
        </row>
        <row r="632">
          <cell r="P632" t="str">
            <v>8: Net financial worth change due to transactions [=82-83]</v>
          </cell>
        </row>
        <row r="633">
          <cell r="P633" t="str">
            <v>82: Net acquisition of financial assets [=32]</v>
          </cell>
        </row>
        <row r="634">
          <cell r="P634" t="str">
            <v>821: Net acquisition of financial assets : Domestic [=321]</v>
          </cell>
        </row>
        <row r="635">
          <cell r="P635" t="str">
            <v>8211: Net acquisition of financial assets : Domestic : General government</v>
          </cell>
        </row>
        <row r="636">
          <cell r="P636" t="str">
            <v>8212: Net acquisition of financial assets : Domestic :Central bank</v>
          </cell>
        </row>
        <row r="637">
          <cell r="P637" t="str">
            <v>8213: Net acquisition of financial assets : Domestic :Other depository corporations</v>
          </cell>
        </row>
        <row r="638">
          <cell r="P638" t="str">
            <v>8214: Net acquisition of financial assets : Domestic :Financial corporations not elsewhere classified</v>
          </cell>
        </row>
        <row r="639">
          <cell r="P639" t="str">
            <v>8215: Net acquisition of financial assets : Domestic :Nonfinancial corporations</v>
          </cell>
        </row>
        <row r="640">
          <cell r="P640" t="str">
            <v>8216: Net acquisition of financial assets : Domestic :Households &amp; nonprofit institutions serving h/holds</v>
          </cell>
        </row>
        <row r="641">
          <cell r="P641" t="str">
            <v>822: Net acquisition of financial assets : Foreign [=322]</v>
          </cell>
        </row>
        <row r="642">
          <cell r="P642" t="str">
            <v>8221: Net acquisition of financial assets : Foreign : General government</v>
          </cell>
        </row>
        <row r="643">
          <cell r="P643" t="str">
            <v>8227: Net acquisition of financial assets : Foreign : International organizations</v>
          </cell>
        </row>
        <row r="644">
          <cell r="P644" t="str">
            <v>8228: Net acquisition of financial assets : Foreign : Financial corporations other than internat'l org's</v>
          </cell>
        </row>
        <row r="645">
          <cell r="P645" t="str">
            <v>8229: Net acquisition of financial assets : Foreign : Other nonresidents</v>
          </cell>
        </row>
        <row r="646">
          <cell r="P646" t="str">
            <v>823: Net acquisition of Monetary gold and SDRs [=323]</v>
          </cell>
        </row>
        <row r="647">
          <cell r="P647" t="str">
            <v>83: Net incurrence of liabilities [=33]</v>
          </cell>
        </row>
        <row r="648">
          <cell r="P648" t="str">
            <v>831: Net incurrence of liabilities : Domestic [=331]</v>
          </cell>
        </row>
        <row r="649">
          <cell r="P649" t="str">
            <v>8311: Net incurrence of liabilities : Domestic : General government</v>
          </cell>
        </row>
        <row r="650">
          <cell r="P650" t="str">
            <v>8312: Net incurrence of liabilities : Domestic : Central bank</v>
          </cell>
        </row>
        <row r="651">
          <cell r="P651" t="str">
            <v>8313: Net incurrence of liabilities : Domestic : Other depository corporations</v>
          </cell>
        </row>
        <row r="652">
          <cell r="P652" t="str">
            <v>8314: Net incurrence of liabilities : Domestic : Financial corporations not elsewhere classified</v>
          </cell>
        </row>
        <row r="653">
          <cell r="P653" t="str">
            <v>8315: Net incurrence of liabilities : Domestic : Nonfinancial corporations</v>
          </cell>
        </row>
        <row r="654">
          <cell r="P654" t="str">
            <v>8316: Net incurrence of liabilities : Domestic : Households &amp; nonprofit institutions serving h/holds</v>
          </cell>
        </row>
        <row r="655">
          <cell r="P655" t="str">
            <v>832: Net incurrence of liabities : Foreign [=332]</v>
          </cell>
        </row>
        <row r="656">
          <cell r="P656" t="str">
            <v>8321: Net incurrence of liabities : Foreign : General government</v>
          </cell>
        </row>
        <row r="657">
          <cell r="P657" t="str">
            <v>8327: Net incurrence of liabities : Foreign : International organizations</v>
          </cell>
        </row>
        <row r="658">
          <cell r="P658" t="str">
            <v>8328: Net incurrence of liabities : Foreign : Financial corporations other than internat'l org's</v>
          </cell>
        </row>
        <row r="659">
          <cell r="P659" t="str">
            <v>8329: Net incurrence of liabities : Foreign : Other nonresidents</v>
          </cell>
        </row>
        <row r="660">
          <cell r="P660" t="str">
            <v>9: CHANGE IN NET WORTH: Other Flows [51 + 52 - 53]</v>
          </cell>
        </row>
        <row r="661">
          <cell r="P661" t="str">
            <v>91: Other Flows - Nonfinancial assets [511 + 512 + 513 + 514]</v>
          </cell>
        </row>
        <row r="662">
          <cell r="P662" t="str">
            <v>911: Other Flows - Nonfinancial assets : Fixed assets [5111 + 5112 + 5113]</v>
          </cell>
        </row>
        <row r="663">
          <cell r="P663" t="str">
            <v>9111: Other Flows - Nonfinancial assets : Fixed assets: Buildings and structures</v>
          </cell>
        </row>
        <row r="664">
          <cell r="P664" t="str">
            <v>91111: Other Flows - Fixed assets: Buildings and structures: Dwellings</v>
          </cell>
        </row>
        <row r="665">
          <cell r="P665" t="str">
            <v>91112: Other Flows - Fixed assets: Buildings and structures: Nonresidential buildings</v>
          </cell>
        </row>
        <row r="666">
          <cell r="P666" t="str">
            <v>91113: Other Flows - Fixed assets: Buildings and structures: Other structures</v>
          </cell>
        </row>
        <row r="667">
          <cell r="P667" t="str">
            <v>9112: Other Flows - Nonfinancial assets : Fixed assets: Machinery and equipment</v>
          </cell>
        </row>
        <row r="668">
          <cell r="P668" t="str">
            <v>91121: Other Flows - Fixed assets: Machinery and equipment: Transport equipment</v>
          </cell>
        </row>
        <row r="669">
          <cell r="P669" t="str">
            <v>91122: Other Flows - Fixed assets: Machinery and equipment: Other equipment</v>
          </cell>
        </row>
        <row r="670">
          <cell r="P670" t="str">
            <v>9113: Other Flows - Nonfinancial assets : Fixed assets: Other fixed assets</v>
          </cell>
        </row>
        <row r="671">
          <cell r="P671" t="str">
            <v>91131: Other Flows - Fixed assets: Other fixed assets</v>
          </cell>
        </row>
        <row r="672">
          <cell r="P672" t="str">
            <v>961132: Other Flows - Fixed assets: Other fixed assets: Intangible fixed assets</v>
          </cell>
        </row>
        <row r="673">
          <cell r="P673" t="str">
            <v>912: Other Flows - Inventories</v>
          </cell>
        </row>
        <row r="674">
          <cell r="P674" t="str">
            <v>9121: Other Flows - Inventories: Strategic stocks</v>
          </cell>
        </row>
        <row r="675">
          <cell r="P675" t="str">
            <v>9122: Other Flows - Inventories: Other inventories</v>
          </cell>
        </row>
        <row r="676">
          <cell r="P676" t="str">
            <v>91221: Other Flows - Inventories: Other inventories: Materials and supplies</v>
          </cell>
        </row>
        <row r="677">
          <cell r="P677" t="str">
            <v>91222: Other Flows - Inventories: Other inventories: Work in progress</v>
          </cell>
        </row>
        <row r="678">
          <cell r="P678" t="str">
            <v>91223: Other Flows - Inventories: Other inventories: Finished goods</v>
          </cell>
        </row>
        <row r="679">
          <cell r="P679" t="str">
            <v>91224: Other Flows - Inventories: Other inventories: Goods for resale</v>
          </cell>
        </row>
        <row r="680">
          <cell r="P680" t="str">
            <v>913: Other Flows - Valuables</v>
          </cell>
        </row>
        <row r="681">
          <cell r="P681" t="str">
            <v>914: Other Flows - Nonfinancial assets : Nonproduced assets [5141 + 5142 + 5143 + 5144]</v>
          </cell>
        </row>
        <row r="682">
          <cell r="P682" t="str">
            <v>9141: Other Flows - Nonfinancial assets : Nonproduced assets: Land</v>
          </cell>
        </row>
        <row r="683">
          <cell r="P683" t="str">
            <v>9142: Other Flows - Nonfinancial assets : Nonproduced assets: Subsoil assets</v>
          </cell>
        </row>
        <row r="684">
          <cell r="P684" t="str">
            <v>9143: Other Flows - Nonfinancial assets : Nonproduced assets: Other naturally occurring assets</v>
          </cell>
        </row>
        <row r="685">
          <cell r="P685" t="str">
            <v>9144: Other Flows - Nonfinancial assets : Nonproduced assets: Intangible nonproduced assets</v>
          </cell>
        </row>
        <row r="686">
          <cell r="P686" t="str">
            <v>92: Other Flows - Financial assets [521+522+523]</v>
          </cell>
        </row>
        <row r="687">
          <cell r="P687" t="str">
            <v>9201: Other Flows - Financial assets: Monetary gold and SDRs</v>
          </cell>
        </row>
        <row r="688">
          <cell r="P688" t="str">
            <v>9202: Other Flows - Financial assets: Currency and deposits [5212+5222]</v>
          </cell>
        </row>
        <row r="689">
          <cell r="P689" t="str">
            <v>9203: Other Flows - Financial assets: Securities other than shares [5213+5223]</v>
          </cell>
        </row>
        <row r="690">
          <cell r="P690" t="str">
            <v>9204: Other Flows - Financial assets: Loans [5214+5224]</v>
          </cell>
        </row>
        <row r="691">
          <cell r="P691" t="str">
            <v>9205: Other Flows - Financial assets: Shares and other equity [5215+5225]</v>
          </cell>
        </row>
        <row r="692">
          <cell r="P692" t="str">
            <v>9206: Other Flows - Financial assets: Insurance technical reserves [5216+5226]</v>
          </cell>
        </row>
        <row r="693">
          <cell r="P693" t="str">
            <v>9207: Other Flows - Financial assets: Financial derivatives [5217+5227]</v>
          </cell>
        </row>
        <row r="694">
          <cell r="P694" t="str">
            <v>9208: Other Flows - Financial assets: Other accounts receivable [5218+5228]</v>
          </cell>
        </row>
        <row r="695">
          <cell r="P695" t="str">
            <v>921: Other Flows - Financial assets: Domestic [5212 + 5213 + 5214 + 5215 + 5216+ 5217 + 5218]</v>
          </cell>
        </row>
        <row r="696">
          <cell r="P696" t="str">
            <v>9212: Other Flows - Financial assets: Domestic - Currency and deposits</v>
          </cell>
        </row>
        <row r="697">
          <cell r="P697" t="str">
            <v>9213: Other Flows - Financial assets: Domestic - Securities other than shares</v>
          </cell>
        </row>
        <row r="698">
          <cell r="P698" t="str">
            <v>9214: Other Flows - Financial assets: Domestic - Loans</v>
          </cell>
        </row>
        <row r="699">
          <cell r="P699" t="str">
            <v>9215: Other Flows - Financial assets: Domestic - Shares and other equity</v>
          </cell>
        </row>
        <row r="700">
          <cell r="P700" t="str">
            <v>9216: Other Flows - Financial assets: Domestic - Insurance technical reserves</v>
          </cell>
        </row>
        <row r="701">
          <cell r="P701" t="str">
            <v>9217: Other Flows - Financial assets: Domestic - Financial derivatives</v>
          </cell>
        </row>
        <row r="702">
          <cell r="P702" t="str">
            <v>9218: Other Flows - Financial assets: Domestic - Other accounts receivable</v>
          </cell>
        </row>
        <row r="703">
          <cell r="P703" t="str">
            <v>922: Other Flows - Financial assets: Foreign [5222 + 5223 + 5224 + 5225 + 5226+ 5227 + 5228]</v>
          </cell>
        </row>
        <row r="704">
          <cell r="P704" t="str">
            <v>9221: Other Flows - Financial assets: Foreign - Monetary gold and SDRs</v>
          </cell>
        </row>
        <row r="705">
          <cell r="P705" t="str">
            <v>9222: Other Flows - Financial assets: Foreign - Currency and deposits</v>
          </cell>
        </row>
        <row r="706">
          <cell r="P706" t="str">
            <v>9223: Other Flows - Financial assets: Foreign - Securities other than shares</v>
          </cell>
        </row>
        <row r="707">
          <cell r="P707" t="str">
            <v>9224: Other Flows - Financial assets: Foreign - Loans</v>
          </cell>
        </row>
        <row r="708">
          <cell r="P708" t="str">
            <v>9225: Other Flows - Financial assets: Foreign - Shares and other equity</v>
          </cell>
        </row>
        <row r="709">
          <cell r="P709" t="str">
            <v>9226: Other Flows - Financial assets: Foreign - Insurance technical reserves</v>
          </cell>
        </row>
        <row r="710">
          <cell r="P710" t="str">
            <v>9227: Other Flows - Financial assets: Foreign - Financial derivatives</v>
          </cell>
        </row>
        <row r="711">
          <cell r="P711" t="str">
            <v>9228: Other Flows - Financial assets: Foreign - Other accounts receivable</v>
          </cell>
        </row>
        <row r="712">
          <cell r="P712" t="str">
            <v>93: Other Flows - Liabilities [531+532]</v>
          </cell>
        </row>
        <row r="713">
          <cell r="P713" t="str">
            <v>9301: Other Flows - Liabilities: Special Drawing Rights (SDRs)</v>
          </cell>
        </row>
        <row r="714">
          <cell r="P714" t="str">
            <v>9302: Other Flows - Liabilities: Currency and deposits [5312+5322]</v>
          </cell>
        </row>
        <row r="715">
          <cell r="P715" t="str">
            <v>9303: Other Flows - Liabilities: Securities other than shares [5313+5323]</v>
          </cell>
        </row>
        <row r="716">
          <cell r="P716" t="str">
            <v>9304: Other Flows - Liabilities: Loans [5314+5324]</v>
          </cell>
        </row>
        <row r="717">
          <cell r="P717" t="str">
            <v>9305: Other Flows - Liabilities: Shares and other equity [5315+5325]</v>
          </cell>
        </row>
        <row r="718">
          <cell r="P718" t="str">
            <v>9306: Other Flows - Liabilities: Insurance technical reserves [5316+5326]</v>
          </cell>
        </row>
        <row r="719">
          <cell r="P719" t="str">
            <v>9307: Other Flows - Liabilities: Financial derivatives [5317+5327]</v>
          </cell>
        </row>
        <row r="720">
          <cell r="P720" t="str">
            <v>9308: Other Flows - Liabilities: Other accounts payable [5318+5328]</v>
          </cell>
        </row>
        <row r="721">
          <cell r="P721" t="str">
            <v>931: Other Flows - Liabilities: Domestic [5312 + 5313 + 5314 + 5315 + 5316+ 5317 + 5318]</v>
          </cell>
        </row>
        <row r="722">
          <cell r="P722" t="str">
            <v>9312: Other Flows - Liabilities: Domestic - Currency and deposits</v>
          </cell>
        </row>
        <row r="723">
          <cell r="P723" t="str">
            <v>9313: Other Flows - Liabilities: Domestic - Securities other than shares</v>
          </cell>
        </row>
        <row r="724">
          <cell r="P724" t="str">
            <v>9314: Other Flows - Liabilities: Domestic - Loans</v>
          </cell>
        </row>
      </sheetData>
      <sheetData sheetId="2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Республиканский бюджет"/>
      <sheetName val="SOURCE EA"/>
      <sheetName val="SOURCE SS"/>
      <sheetName val="SOURCE CC"/>
      <sheetName val="SOURCE CG"/>
      <sheetName val="SOURCE SG"/>
      <sheetName val="Местный бюджет"/>
      <sheetName val="SOURCE CT"/>
      <sheetName val="SOURCE GG"/>
      <sheetName val="SOURCE NFPC"/>
      <sheetName val="SOURCE NFPS"/>
      <sheetName val="SOURCE CN"/>
      <sheetName val="StatementII_Cash"/>
      <sheetName val="Table1"/>
      <sheetName val="Table2"/>
      <sheetName val="Table3"/>
      <sheetName val="Table4"/>
      <sheetName val="Table5"/>
      <sheetName val="Table6"/>
      <sheetName val="Table7"/>
      <sheetName val="Table8"/>
      <sheetName val="Table9"/>
      <sheetName val="StatementI_Accrual"/>
      <sheetName val="CODE LIST"/>
      <sheetName val="Accounting Metho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3">
          <cell r="P3" t="str">
            <v>1: REVENUE [11 + 12 + 13 + 14]</v>
          </cell>
        </row>
        <row r="4">
          <cell r="P4" t="str">
            <v>11: Taxes [111 + 112 + 113 + 114 + 115 + 116]</v>
          </cell>
        </row>
        <row r="5">
          <cell r="P5" t="str">
            <v>111: Taxes on income, profits, and capital gains [1111 + 1112 + 1113]</v>
          </cell>
        </row>
        <row r="6">
          <cell r="P6" t="str">
            <v>1111: Taxes on income: Payable by individuals</v>
          </cell>
        </row>
        <row r="7">
          <cell r="P7" t="str">
            <v>1112: Taxes on income: Payable by corporations and other enterprises</v>
          </cell>
        </row>
        <row r="8">
          <cell r="P8" t="str">
            <v>1113: Taxes on income: Unallocable</v>
          </cell>
        </row>
        <row r="9">
          <cell r="P9" t="str">
            <v>112: Taxes on payroll and workforce</v>
          </cell>
        </row>
        <row r="10">
          <cell r="P10" t="str">
            <v>113: Taxes on property [1131 + 1132 + 1133 + 1134 + 1135 + 1136]</v>
          </cell>
        </row>
        <row r="11">
          <cell r="P11" t="str">
            <v>1131: Taxes on property: Recurrent taxes on immovable property</v>
          </cell>
        </row>
        <row r="12">
          <cell r="P12" t="str">
            <v>1132: Taxes on property: Recurrent taxes on net wealth</v>
          </cell>
        </row>
        <row r="13">
          <cell r="P13" t="str">
            <v>1133: Taxes on property: Estate, inheritance, and gift taxes</v>
          </cell>
        </row>
        <row r="14">
          <cell r="P14" t="str">
            <v>1134: Taxes on property: Taxes on financial and capital transactions</v>
          </cell>
        </row>
        <row r="15">
          <cell r="P15" t="str">
            <v>1135: Taxes on property: Other nonrecurrent taxes on property</v>
          </cell>
        </row>
        <row r="16">
          <cell r="P16" t="str">
            <v>1136: Taxes on property: Other recurrent taxes on property</v>
          </cell>
        </row>
        <row r="17">
          <cell r="P17" t="str">
            <v>114: Taxes on goods and services</v>
          </cell>
        </row>
        <row r="18">
          <cell r="P18" t="str">
            <v>1141: Taxes on goods and services: General taxes on goods and services [11411 + 11412 + 11413]</v>
          </cell>
        </row>
        <row r="19">
          <cell r="P19" t="str">
            <v>11411: General taxes on goods and services: Value-added taxes</v>
          </cell>
        </row>
        <row r="20">
          <cell r="P20" t="str">
            <v>11412: General taxes on goods and services: Sales taxes</v>
          </cell>
        </row>
        <row r="21">
          <cell r="P21" t="str">
            <v>11413: General taxes on goods and services: Turnover &amp; other general taxes on G &amp; S</v>
          </cell>
        </row>
        <row r="22">
          <cell r="P22" t="str">
            <v>1142: Taxes on goods and services: Excises</v>
          </cell>
        </row>
        <row r="23">
          <cell r="P23" t="str">
            <v>1143: Taxes on goods and services: Profits of fiscal monopolies</v>
          </cell>
        </row>
        <row r="24">
          <cell r="P24" t="str">
            <v>1144: Taxes on goods and services: Taxes on specific services</v>
          </cell>
        </row>
        <row r="25">
          <cell r="P25" t="str">
            <v>1145: Taxes on goods and services: Taxes on use of goods, permission to use goods [11451 + 11452]</v>
          </cell>
        </row>
        <row r="26">
          <cell r="P26" t="str">
            <v>11451: Taxes on use and permission of goods and services: Motor vehicles taxes</v>
          </cell>
        </row>
        <row r="27">
          <cell r="P27" t="str">
            <v>11452: Taxes on use and permission of goods and services: Other</v>
          </cell>
        </row>
        <row r="28">
          <cell r="P28" t="str">
            <v>1146: Taxes on goods and services: Other taxes on goods and services</v>
          </cell>
        </row>
        <row r="29">
          <cell r="P29" t="str">
            <v>115: Taxes on international trade and transactions [1151 + 1152 + 1153 + 1154 + 1155 + 1156]</v>
          </cell>
        </row>
        <row r="30">
          <cell r="P30" t="str">
            <v>1151: Taxes on international trade and transactions: Customs and other import duties</v>
          </cell>
        </row>
        <row r="31">
          <cell r="P31" t="str">
            <v>1152: Taxes on international trade and transactions: Taxes on exports</v>
          </cell>
        </row>
        <row r="32">
          <cell r="P32" t="str">
            <v>1153: Taxes on international trade and transactions: Profits of export or import monopolies</v>
          </cell>
        </row>
        <row r="33">
          <cell r="P33" t="str">
            <v>1154: Taxes on international trade and transactions: Exchange profits</v>
          </cell>
        </row>
        <row r="34">
          <cell r="P34" t="str">
            <v>1155: Taxes on international trade and transactions: Exchange taxes</v>
          </cell>
        </row>
        <row r="35">
          <cell r="P35" t="str">
            <v>1156: Taxes on international trade and transactions: Other taxes on international trade and transactions</v>
          </cell>
        </row>
        <row r="36">
          <cell r="P36" t="str">
            <v>116: Other taxes</v>
          </cell>
        </row>
        <row r="37">
          <cell r="P37" t="str">
            <v>1161: Other taxes: Payable solely by business</v>
          </cell>
        </row>
        <row r="38">
          <cell r="P38" t="str">
            <v>1162: Other taxes: Payable by other than business or unidentifiable</v>
          </cell>
        </row>
        <row r="39">
          <cell r="P39" t="str">
            <v>12: Social contributions [121 + 122]</v>
          </cell>
        </row>
        <row r="40">
          <cell r="P40" t="str">
            <v>121: Social security contributions [1211 + 1212 + 1213 + 1214]</v>
          </cell>
        </row>
        <row r="41">
          <cell r="P41" t="str">
            <v>1211: Social security contributions: Employee contributions</v>
          </cell>
        </row>
        <row r="42">
          <cell r="P42" t="str">
            <v>1212: Social security contributions: Employer contributions</v>
          </cell>
        </row>
        <row r="43">
          <cell r="P43" t="str">
            <v>1213: Social security contributions: Self-employed or nonemployed contributions</v>
          </cell>
        </row>
        <row r="44">
          <cell r="P44" t="str">
            <v>1214: Social security contributions: Unallocable contributions</v>
          </cell>
        </row>
        <row r="45">
          <cell r="P45" t="str">
            <v>122: Other social contributions [1221 + 1222 + 1223]</v>
          </cell>
        </row>
        <row r="46">
          <cell r="P46" t="str">
            <v>1221: Other social contributions : Employee contributions</v>
          </cell>
        </row>
        <row r="47">
          <cell r="P47" t="str">
            <v>1222: Other social contributions : Employer contributions</v>
          </cell>
        </row>
        <row r="48">
          <cell r="P48" t="str">
            <v>1223: Other social contributions : Imputed contributions</v>
          </cell>
        </row>
        <row r="49">
          <cell r="P49" t="str">
            <v>13: Grants [131 + 132 + 133]</v>
          </cell>
        </row>
        <row r="50">
          <cell r="P50" t="str">
            <v>131: Grants from foreign governments [1311 + 1312]</v>
          </cell>
        </row>
        <row r="51">
          <cell r="P51" t="str">
            <v>1311: Grants from foreign governments: Current</v>
          </cell>
        </row>
        <row r="52">
          <cell r="P52" t="str">
            <v>1312: Grants from foreign governments: Capital</v>
          </cell>
        </row>
        <row r="53">
          <cell r="P53" t="str">
            <v>132: Grants from international organizations [1321 + 1322]</v>
          </cell>
        </row>
        <row r="54">
          <cell r="P54" t="str">
            <v>1321: Grants from international organizations: Current</v>
          </cell>
        </row>
        <row r="55">
          <cell r="P55" t="str">
            <v>1322: Grants from international organizations: Capital</v>
          </cell>
        </row>
        <row r="56">
          <cell r="P56" t="str">
            <v>133: Grants from other general government units [1331 + 1332]</v>
          </cell>
        </row>
        <row r="57">
          <cell r="P57" t="str">
            <v>1331: Grants from other general government units: Current</v>
          </cell>
        </row>
        <row r="58">
          <cell r="P58" t="str">
            <v>1332: Grants from other general government units: Capital</v>
          </cell>
        </row>
        <row r="59">
          <cell r="P59" t="str">
            <v>14: Other revenue [141 + 142 + 143 + 144 + 145]</v>
          </cell>
        </row>
        <row r="60">
          <cell r="P60" t="str">
            <v>141: Other revenue: Property income [1411 + 1412 + 1413 + 1414 + 1415]</v>
          </cell>
        </row>
        <row r="61">
          <cell r="P61" t="str">
            <v>1411: Other revenue: Property income: Interest</v>
          </cell>
        </row>
        <row r="62">
          <cell r="P62" t="str">
            <v>1412: Other revenue: Property income: Dividends</v>
          </cell>
        </row>
        <row r="63">
          <cell r="P63" t="str">
            <v>1413: Other revenue: Property income: Withdrawals from income of quasi-corporations</v>
          </cell>
        </row>
        <row r="64">
          <cell r="P64" t="str">
            <v>1414: Other revenue: Property income: Property income attrib to insurance policyholders</v>
          </cell>
        </row>
        <row r="65">
          <cell r="P65" t="str">
            <v>1415: Other revenue: Property income: Rent</v>
          </cell>
        </row>
        <row r="66">
          <cell r="P66" t="str">
            <v>142: Other revenue: Sales of goods and services [1421 + 1422 + 1423 + 1424]</v>
          </cell>
        </row>
        <row r="67">
          <cell r="P67" t="str">
            <v>1421: Other revenue: Sales of goods and services: Sales of market establishments</v>
          </cell>
        </row>
        <row r="68">
          <cell r="P68" t="str">
            <v>1422: Other revenue: Sales of goods and services: Administrative fees</v>
          </cell>
        </row>
        <row r="69">
          <cell r="P69" t="str">
            <v>1423: Other revenue: Sales of goods and services: Incidental sales by nonmarket establishments</v>
          </cell>
        </row>
        <row r="70">
          <cell r="P70" t="str">
            <v>1424: Other revenue: Sales of goods and services: Imputed sales of goods and services</v>
          </cell>
        </row>
        <row r="71">
          <cell r="P71" t="str">
            <v>143: Other revenue: Fines, penalties, and forfeits</v>
          </cell>
        </row>
        <row r="72">
          <cell r="P72" t="str">
            <v>144: Other revenue: Voluntary transfers other than grants [1441 + 1442]</v>
          </cell>
        </row>
        <row r="73">
          <cell r="P73" t="str">
            <v>1441: Other revenue: Voluntary transfers other than grants: Current</v>
          </cell>
        </row>
        <row r="74">
          <cell r="P74" t="str">
            <v>1442: Other revenue: Voluntary transfers other than grants : Capital</v>
          </cell>
        </row>
        <row r="75">
          <cell r="P75" t="str">
            <v>145: Other revenue: Miscellaneous and unidentified revenue</v>
          </cell>
        </row>
        <row r="76">
          <cell r="P76" t="str">
            <v>2: EXPENSE [21 + 22 + 23 + 24 + 25 + 26 + 27 + 28]</v>
          </cell>
        </row>
        <row r="77">
          <cell r="P77" t="str">
            <v>21: Compensation of employees [211 + 212]</v>
          </cell>
        </row>
        <row r="78">
          <cell r="P78" t="str">
            <v>211: Compensation of employees: Wages and salaries [2111 + 2112]</v>
          </cell>
        </row>
        <row r="79">
          <cell r="P79" t="str">
            <v>2111: Compensation of employees: Wages and salaries in cash</v>
          </cell>
        </row>
        <row r="80">
          <cell r="P80" t="str">
            <v>2112: Compensation of employees: Wages and salaries in kind</v>
          </cell>
        </row>
        <row r="81">
          <cell r="P81" t="str">
            <v>212: Compensation of employees: Social contributions [2121 + 2122]</v>
          </cell>
        </row>
        <row r="82">
          <cell r="P82" t="str">
            <v>2121: Compensation of employees: Actual social contributions</v>
          </cell>
        </row>
        <row r="83">
          <cell r="P83" t="str">
            <v>2122: Compensation of employees: Imputed social contributions</v>
          </cell>
        </row>
        <row r="84">
          <cell r="P84" t="str">
            <v>22: Use of goods and services</v>
          </cell>
        </row>
        <row r="85">
          <cell r="P85" t="str">
            <v>23: Consumption of fixed capital</v>
          </cell>
        </row>
        <row r="86">
          <cell r="P86" t="str">
            <v>24: Interest [241 + 242 + 243]</v>
          </cell>
        </row>
        <row r="87">
          <cell r="P87" t="str">
            <v>241: Interest : To nonresidents</v>
          </cell>
        </row>
        <row r="88">
          <cell r="P88" t="str">
            <v>242: Interest : To residents other than general government</v>
          </cell>
        </row>
        <row r="89">
          <cell r="P89" t="str">
            <v>243: Interest : To other general government units</v>
          </cell>
        </row>
        <row r="90">
          <cell r="P90" t="str">
            <v>25: Subsidies [251 + 252]</v>
          </cell>
        </row>
        <row r="91">
          <cell r="P91" t="str">
            <v>251: Subsidies: To public corporations [2511 + 2512]</v>
          </cell>
        </row>
        <row r="92">
          <cell r="P92" t="str">
            <v>2511: Subsidies: To nonfinancial public corporations</v>
          </cell>
        </row>
        <row r="93">
          <cell r="P93" t="str">
            <v>2512: Subsidies: To financial public corporations</v>
          </cell>
        </row>
        <row r="94">
          <cell r="P94" t="str">
            <v>252: Subsidies: To private enterprises [2521 + 2522]</v>
          </cell>
        </row>
        <row r="95">
          <cell r="P95" t="str">
            <v>2521: Subsidies: To nonfinancial private corporations</v>
          </cell>
        </row>
        <row r="96">
          <cell r="P96" t="str">
            <v>2522: Subsidies: To financial private corporations</v>
          </cell>
        </row>
        <row r="97">
          <cell r="P97" t="str">
            <v>26: Grants [262 + 262 + 263]</v>
          </cell>
        </row>
        <row r="98">
          <cell r="P98" t="str">
            <v>261: To foreign governments [2611 + 2612]</v>
          </cell>
        </row>
        <row r="99">
          <cell r="P99" t="str">
            <v>2611: To foreign governments : Current</v>
          </cell>
        </row>
        <row r="100">
          <cell r="P100" t="str">
            <v>2612: To foreign governments : Capital</v>
          </cell>
        </row>
        <row r="101">
          <cell r="P101" t="str">
            <v>262: To international organizations [2621 + 2622]</v>
          </cell>
        </row>
        <row r="102">
          <cell r="P102" t="str">
            <v>2621: To international organizations : Current</v>
          </cell>
        </row>
        <row r="103">
          <cell r="P103" t="str">
            <v>2622: To international organizations : Capital</v>
          </cell>
        </row>
        <row r="104">
          <cell r="P104" t="str">
            <v>263: To other general government units [2631 + 2632]</v>
          </cell>
        </row>
        <row r="105">
          <cell r="P105" t="str">
            <v>2631: To other general government units: Current</v>
          </cell>
        </row>
        <row r="106">
          <cell r="P106" t="str">
            <v>2632: To other general government units: Capital</v>
          </cell>
        </row>
        <row r="107">
          <cell r="P107" t="str">
            <v>27: Social benefits [271 + 272 + 273]</v>
          </cell>
        </row>
        <row r="108">
          <cell r="P108" t="str">
            <v>271: Social benefits: Social security benefits [2711 + 2712]</v>
          </cell>
        </row>
        <row r="109">
          <cell r="P109" t="str">
            <v>2711: Social benefits: Social secuirty benefits in cash</v>
          </cell>
        </row>
        <row r="110">
          <cell r="P110" t="str">
            <v>2712: Social benefits: Social secruity benefits in kind</v>
          </cell>
        </row>
        <row r="111">
          <cell r="P111" t="str">
            <v>272: Social benefits: Social assistance benefits [2721 + 2722]</v>
          </cell>
        </row>
        <row r="112">
          <cell r="P112" t="str">
            <v>2721: Social benefits: Social assistance benefits in cash</v>
          </cell>
        </row>
        <row r="113">
          <cell r="P113" t="str">
            <v>2722: Social benefits: Social assistance benefits in kind</v>
          </cell>
        </row>
        <row r="114">
          <cell r="P114" t="str">
            <v>273: Social benefits: Employer social benefits [2731 + 2732]</v>
          </cell>
        </row>
        <row r="115">
          <cell r="P115" t="str">
            <v>2731: Social benefits: Employer social benefits in cash</v>
          </cell>
        </row>
        <row r="116">
          <cell r="P116" t="str">
            <v>2732: Social benefits: Employer social benefits in kind</v>
          </cell>
        </row>
        <row r="117">
          <cell r="P117" t="str">
            <v>28: Other expense [281 + 282]</v>
          </cell>
        </row>
        <row r="118">
          <cell r="P118" t="str">
            <v>281: Other expense: Property expense other than interest [2811 +2812 +2813+ 2814]</v>
          </cell>
        </row>
        <row r="119">
          <cell r="P119" t="str">
            <v>2811: Other expense: Property expense other than interest: Dividends (public corporations only)</v>
          </cell>
        </row>
        <row r="120">
          <cell r="P120" t="str">
            <v>2812: Other expense: Property expense other than interest: Withdrawals from income of quasi-corp. (public corp. only)</v>
          </cell>
        </row>
        <row r="121">
          <cell r="P121" t="str">
            <v>2813: Other expense: Property expense other than interest: Attributed to insurance policy holders</v>
          </cell>
        </row>
        <row r="122">
          <cell r="P122" t="str">
            <v>2814: Other expense: Property expense other than interest: Rent</v>
          </cell>
        </row>
        <row r="123">
          <cell r="P123" t="str">
            <v>282: Other expense: Miscellaneous other expense [2821 + 2822]</v>
          </cell>
        </row>
        <row r="124">
          <cell r="P124" t="str">
            <v>2821: Other expense: Miscellaneous other expense: Current</v>
          </cell>
        </row>
        <row r="125">
          <cell r="P125" t="str">
            <v>2822: Other expense: Miscellaneous other expense: Capital</v>
          </cell>
        </row>
        <row r="126">
          <cell r="P126" t="str">
            <v>3: CHANGE IN NET WORTH: TRANSACTIONS [31 + 32 - 33]</v>
          </cell>
        </row>
        <row r="127">
          <cell r="P127" t="str">
            <v>31: Transactions - Net acquisition of nonfinancial assets [311 + 312 + 313 + 314]</v>
          </cell>
        </row>
        <row r="128">
          <cell r="P128" t="str">
            <v>311: Transactions - Fixed assets [311A - 311B - 311C] OR [3111 + 3112 + 3113 + 3114]</v>
          </cell>
        </row>
        <row r="129">
          <cell r="P129" t="str">
            <v>311A: Transactions - Acquisitions: fixed assets [3111A + 3112A + 3113A]</v>
          </cell>
        </row>
        <row r="130">
          <cell r="P130" t="str">
            <v>311B: Transactions - Disposals: fixed assets [3111B + 3112B + 3113B]</v>
          </cell>
        </row>
        <row r="131">
          <cell r="P131" t="str">
            <v>311C: Transactions - Consumption of fixed capital (CFC): fixed assets [3111C + 3112C + 3113C]</v>
          </cell>
        </row>
        <row r="132">
          <cell r="P132" t="str">
            <v>3111: Transactions - Fixed assets: Buildings and structures [3111A - 3111B - 3111C]</v>
          </cell>
        </row>
        <row r="133">
          <cell r="P133" t="str">
            <v>3111A: Transactions - Acquisitions: buildings and structures</v>
          </cell>
        </row>
        <row r="134">
          <cell r="P134" t="str">
            <v>3111B: Transactions - Disposals: buildings and structures</v>
          </cell>
        </row>
        <row r="135">
          <cell r="P135" t="str">
            <v>3111C: Transactions - CFC: buildings and structures</v>
          </cell>
        </row>
        <row r="136">
          <cell r="P136" t="str">
            <v>31111: Transactions - Fixed assets: Buildings and structures: Dwellings</v>
          </cell>
        </row>
        <row r="137">
          <cell r="P137" t="str">
            <v>31111A: Transactions - Acquisitions: buildings and structures: Dwellings</v>
          </cell>
        </row>
        <row r="138">
          <cell r="P138" t="str">
            <v>31111B: Transactions - Disposals: buildings and structures: Dwellings</v>
          </cell>
        </row>
        <row r="139">
          <cell r="P139" t="str">
            <v>31111C: Transactions - CFC: buildings and structures: Dwellings</v>
          </cell>
        </row>
        <row r="140">
          <cell r="P140" t="str">
            <v>31112: Transactions - Fixed assets: Buildings and structures: Nonresidential buildings</v>
          </cell>
        </row>
        <row r="141">
          <cell r="P141" t="str">
            <v>31112A: Transactions - Acquisitions: buildings and structures: Nonresidential buildings</v>
          </cell>
        </row>
        <row r="142">
          <cell r="P142" t="str">
            <v>31112B: Transactions - Disposals: buildings and structures: Nonresidential buildings</v>
          </cell>
        </row>
        <row r="143">
          <cell r="P143" t="str">
            <v>31112C: Transactions - CFC: buildings and structures: Nonresidential buildings</v>
          </cell>
        </row>
        <row r="144">
          <cell r="P144" t="str">
            <v>31113: Transactions - Fixed assets: Buildings and structures: Other structures</v>
          </cell>
        </row>
        <row r="145">
          <cell r="P145" t="str">
            <v>31113A: Transactions - Acquisitions: buildings and structures: Other structures</v>
          </cell>
        </row>
        <row r="146">
          <cell r="P146" t="str">
            <v>31113B: Transactions - Disposals: buildings and structures: Other structures</v>
          </cell>
        </row>
        <row r="147">
          <cell r="P147" t="str">
            <v>31113C: Transactions - CFC: buildings and structures: Other structures</v>
          </cell>
        </row>
        <row r="148">
          <cell r="P148" t="str">
            <v>3112: Transactions - Fixed assets: Machinery and equipment</v>
          </cell>
        </row>
        <row r="149">
          <cell r="P149" t="str">
            <v>3112A: Transactions - Acquisitions: machinery and equipment</v>
          </cell>
        </row>
        <row r="150">
          <cell r="P150" t="str">
            <v>3112B: Transactions - Disposals: machinery and equipment</v>
          </cell>
        </row>
        <row r="151">
          <cell r="P151" t="str">
            <v>3112C: Transactions - CFC: machinery and equipment</v>
          </cell>
        </row>
        <row r="152">
          <cell r="P152" t="str">
            <v>31121: Transactions - Fixed assets: Machinery and equipment: Transport equipment</v>
          </cell>
        </row>
        <row r="153">
          <cell r="P153" t="str">
            <v>31121A: Transactions - Acquisitions: machinery and equipment: Transport equipment</v>
          </cell>
        </row>
        <row r="154">
          <cell r="P154" t="str">
            <v>31121B: Transactions - Disposals: machinery and equipment: Transport equipment</v>
          </cell>
        </row>
        <row r="155">
          <cell r="P155" t="str">
            <v>31121C: Transactions - CFC: machinery and equipment: Transport equipment</v>
          </cell>
        </row>
        <row r="156">
          <cell r="P156" t="str">
            <v>31122: Transactions - Fixed assets: Machinery and equipment: Other equipment</v>
          </cell>
        </row>
        <row r="157">
          <cell r="P157" t="str">
            <v>31122A: Transactions - Acquisitions: machinery and equipment: Other equipment</v>
          </cell>
        </row>
        <row r="158">
          <cell r="P158" t="str">
            <v>31122B: Transactions - Disposals: machinery and equipment: Other equipment</v>
          </cell>
        </row>
        <row r="159">
          <cell r="P159" t="str">
            <v>31122C: Transactions - CFC: machinery and equipment: Other equipment</v>
          </cell>
        </row>
        <row r="160">
          <cell r="P160" t="str">
            <v>3113: Transactions - Fixed assets: Other fixed assets [3113A - 3113B - 3113C]</v>
          </cell>
        </row>
        <row r="161">
          <cell r="P161" t="str">
            <v>3113A: Transactions - Acquisitions: other fixed assets</v>
          </cell>
        </row>
        <row r="162">
          <cell r="P162" t="str">
            <v>3113B: Transactions - Disposals: other fixed assets</v>
          </cell>
        </row>
        <row r="163">
          <cell r="P163" t="str">
            <v>3113C: Transactions - CFC: other fixed assets</v>
          </cell>
        </row>
        <row r="164">
          <cell r="P164" t="str">
            <v>31131: Transactions - Fixed assets: Other fixed assets</v>
          </cell>
        </row>
        <row r="165">
          <cell r="P165" t="str">
            <v>31131A: Transactions - Acquisitions: other fixed assets: Cultivated assets</v>
          </cell>
        </row>
        <row r="166">
          <cell r="P166" t="str">
            <v>31131B: Transactions - Disposals: other fixed assets: Cultivated assets</v>
          </cell>
        </row>
        <row r="167">
          <cell r="P167" t="str">
            <v>31131C: Transactions - CFC: other fixed assets: Cultivated assets</v>
          </cell>
        </row>
        <row r="168">
          <cell r="P168" t="str">
            <v>31132: Transactions - Fixed assets: Other fixed assets: Intangible fixed assets</v>
          </cell>
        </row>
        <row r="169">
          <cell r="P169" t="str">
            <v>31132A: Transactions - Acquisitions: other fixed assets: Intangible fixed assets</v>
          </cell>
        </row>
        <row r="170">
          <cell r="P170" t="str">
            <v>31132B: Transactions - Disposals: other fixed assets: Intangible fixed assets</v>
          </cell>
        </row>
        <row r="171">
          <cell r="P171" t="str">
            <v>31132C: Transactions - CFC: other fixed assets: Intangible fixed assets</v>
          </cell>
        </row>
        <row r="172">
          <cell r="P172" t="str">
            <v>312: Transactions - Inventories</v>
          </cell>
        </row>
        <row r="173">
          <cell r="P173" t="str">
            <v>312A: Transactions - Acquisition: Inventories</v>
          </cell>
        </row>
        <row r="174">
          <cell r="P174" t="str">
            <v>312B: Transactions - Disposals: Inventories</v>
          </cell>
        </row>
        <row r="175">
          <cell r="P175" t="str">
            <v>3121: Transactions - Inventories: Strategic stocks</v>
          </cell>
        </row>
        <row r="176">
          <cell r="P176" t="str">
            <v>3121A: Transactions - Acquisition: Inventories: Strategic stocks</v>
          </cell>
        </row>
        <row r="177">
          <cell r="P177" t="str">
            <v>3121B: Transactions - Disposals: Inventories: Strategic stocks</v>
          </cell>
        </row>
        <row r="178">
          <cell r="P178" t="str">
            <v>3122: Transactions - Inventories: Other inventories</v>
          </cell>
        </row>
        <row r="179">
          <cell r="P179" t="str">
            <v>3122A: Transactions - Acquisition: Inventories: Other inventories</v>
          </cell>
        </row>
        <row r="180">
          <cell r="P180" t="str">
            <v>3122B: Transactions - Disposals: Inventories: Other inventories</v>
          </cell>
        </row>
        <row r="181">
          <cell r="P181" t="str">
            <v>31221: Transactions - Inventories: Other inventories: Materials and supplies</v>
          </cell>
        </row>
        <row r="182">
          <cell r="P182" t="str">
            <v>31221A: Transactions - Acquisition: Inventories: Other inventories: Materials and supplies</v>
          </cell>
        </row>
        <row r="183">
          <cell r="P183" t="str">
            <v>31221B: Transactions - Disposals: Inventories: Other inventories: Materials and supplies</v>
          </cell>
        </row>
        <row r="184">
          <cell r="P184" t="str">
            <v>31222: Transactions - Inventories: Other inventories: Work in progress</v>
          </cell>
        </row>
        <row r="185">
          <cell r="P185" t="str">
            <v>31222A: Transactions - Acquisition: Inventories: Other inventories: Work in progress</v>
          </cell>
        </row>
        <row r="186">
          <cell r="P186" t="str">
            <v>31222B: Transactions - Disposals: Inventories: Other inventories: Work in progress</v>
          </cell>
        </row>
        <row r="187">
          <cell r="P187" t="str">
            <v>31223: Transactions - Inventories: Other inventories: Finished goods</v>
          </cell>
        </row>
        <row r="188">
          <cell r="P188" t="str">
            <v>31223A: Transactions - Acquisition: Inventories: Other inventories: Finished goods</v>
          </cell>
        </row>
        <row r="189">
          <cell r="P189" t="str">
            <v>31223B: Transactions - Disposals: Inventories: Other inventories: Finished goods</v>
          </cell>
        </row>
        <row r="190">
          <cell r="P190" t="str">
            <v>31224: Transactions - Inventories: Other inventories: Goods for resale</v>
          </cell>
        </row>
        <row r="191">
          <cell r="P191" t="str">
            <v>31224A: Transactions - Acquisition: Inventories: Other inventories: Goods for resale</v>
          </cell>
        </row>
        <row r="192">
          <cell r="P192" t="str">
            <v>31224B: Transactions - Disposals: Inventories: Other inventories: Goods for resale</v>
          </cell>
        </row>
        <row r="193">
          <cell r="P193" t="str">
            <v>313: Transactions - Valuables [313A - 313B]</v>
          </cell>
        </row>
        <row r="194">
          <cell r="P194" t="str">
            <v>313A: Transactions - Acquisitions: valuables</v>
          </cell>
        </row>
        <row r="195">
          <cell r="P195" t="str">
            <v>313B: Transactions - Disposals: valuables</v>
          </cell>
        </row>
        <row r="196">
          <cell r="P196" t="str">
            <v>314: Transactions - Nonproduced assets [314A - 314B - 314C]</v>
          </cell>
        </row>
        <row r="197">
          <cell r="P197" t="str">
            <v>314A: Transactions - Acquisitions: nonproduced assets [3141A + 3142A + 3143A + 3144A]</v>
          </cell>
        </row>
        <row r="198">
          <cell r="P198" t="str">
            <v>314B: Transactions - Disposals: nonproduced assets [3141B + 3142B + 3143B + 3144B]</v>
          </cell>
        </row>
        <row r="199">
          <cell r="P199" t="str">
            <v>3141: Transactions - Nonproduced assets: Land [3141A -3141B - 3141C]</v>
          </cell>
        </row>
        <row r="200">
          <cell r="P200" t="str">
            <v>3141A: Transactions - Acquisitions: land</v>
          </cell>
        </row>
        <row r="201">
          <cell r="P201" t="str">
            <v>3141B: Transactions - Disposals: land</v>
          </cell>
        </row>
        <row r="202">
          <cell r="P202" t="str">
            <v>3142: Transactions - Nonproduced assets: Subsoil assets [3142A - 3142B - 3142C]</v>
          </cell>
        </row>
        <row r="203">
          <cell r="P203" t="str">
            <v>3142A: Transactions - Acquisitions: subsoil assets</v>
          </cell>
        </row>
        <row r="204">
          <cell r="P204" t="str">
            <v>3142B: Transactions - Disposals: subsoil assets</v>
          </cell>
        </row>
        <row r="205">
          <cell r="P205" t="str">
            <v>3143: Transactions - Nonproduced assets: Other naturally occurring assets [3143A - 3143B]</v>
          </cell>
        </row>
        <row r="206">
          <cell r="P206" t="str">
            <v>3143A: Transactions - Acquisitions: other naturally occurring assets</v>
          </cell>
        </row>
        <row r="207">
          <cell r="P207" t="str">
            <v>3143B: Transactions - Disposals: other naturally occurring assets</v>
          </cell>
        </row>
        <row r="208">
          <cell r="P208" t="str">
            <v>3144: Transactions - Nonproduced assets: Intangible nonproduced assets [3144A - 3144B]</v>
          </cell>
        </row>
        <row r="209">
          <cell r="P209" t="str">
            <v>3144A: Transactions - Acquisitions: intangible nonproduced assets</v>
          </cell>
        </row>
        <row r="210">
          <cell r="P210" t="str">
            <v>3144B: Transactions - Disposals: intangible nonproduced assets</v>
          </cell>
        </row>
        <row r="211">
          <cell r="P211" t="str">
            <v>32: Transactions - Net acquisition of financial assets [3202 + 3203 + 3204 + 3205 + 3206 + 3207 + 3208]</v>
          </cell>
        </row>
        <row r="212">
          <cell r="P212" t="str">
            <v>32A: Transactions - Disbursements: Net acquisition of financial assets</v>
          </cell>
        </row>
        <row r="213">
          <cell r="P213" t="str">
            <v>32B: Transactions - Repayments: Net acquisition of financial assets</v>
          </cell>
        </row>
        <row r="214">
          <cell r="P214" t="str">
            <v>3201: Transactions - Net acquisition of financial assets : Monetary gold and SDRs</v>
          </cell>
        </row>
        <row r="215">
          <cell r="P215" t="str">
            <v>3202: Transactions - Net acquisition of financial assets : Currency and deposits [3212+3222]</v>
          </cell>
        </row>
        <row r="216">
          <cell r="P216" t="str">
            <v>3202A: Transactions - Disbursements: Net acquisition of financial assets : Currency and deposits</v>
          </cell>
        </row>
        <row r="217">
          <cell r="P217" t="str">
            <v>3202B: Transactions - Repayments: Net acquisition of financial assets : Currency and deposits</v>
          </cell>
        </row>
        <row r="218">
          <cell r="P218" t="str">
            <v>3203: Transactions - Net acquisition of financial assets : Securities other than shares [3213+3223]</v>
          </cell>
        </row>
        <row r="219">
          <cell r="P219" t="str">
            <v>3203A: Transactions - Disbursements: Net acquisition of financial assets : Securities other than shares</v>
          </cell>
        </row>
        <row r="220">
          <cell r="P220" t="str">
            <v>3203B: Transactions - Repayments: Net acquisition of financial assets : Securities other than shares</v>
          </cell>
        </row>
        <row r="221">
          <cell r="P221" t="str">
            <v>3204: Transactions - Net acquisition of financial assets : Loans [3214+3224]</v>
          </cell>
        </row>
        <row r="222">
          <cell r="P222" t="str">
            <v>3204A: Transactions - Disbursements: Net acquisition of financial assets : Loans</v>
          </cell>
        </row>
        <row r="223">
          <cell r="P223" t="str">
            <v>3204B: Transactions - Repayments: Net acquisition of financial assets : Loans</v>
          </cell>
        </row>
        <row r="224">
          <cell r="P224" t="str">
            <v>3205: Transactions - Net acquisition of financial assets : Shares and other equity [3215+3225]</v>
          </cell>
        </row>
        <row r="225">
          <cell r="P225" t="str">
            <v>3205A: Transactions - Disbursements: Net acquisition of financial assets : Shares and other equity</v>
          </cell>
        </row>
        <row r="226">
          <cell r="P226" t="str">
            <v>3205B: Transactions - Repayments: Net acquisition of financial assets : Shares and other equity</v>
          </cell>
        </row>
        <row r="227">
          <cell r="P227" t="str">
            <v>3206: Transactions - Net acquisition of financial assets : Insurance technical reserves [3216+3226]</v>
          </cell>
        </row>
        <row r="228">
          <cell r="P228" t="str">
            <v>3206A: Transactions - Disbursements: Net acquisition of financial assets : Insurance technical reserves</v>
          </cell>
        </row>
        <row r="229">
          <cell r="P229" t="str">
            <v>3206B: Transactions - Repayments: Net acquisition of financial assets : Insurance technical reserves</v>
          </cell>
        </row>
        <row r="230">
          <cell r="P230" t="str">
            <v>3207: Transactions - Net acquisition of financial assets : Financial derivatives [3217+3227]</v>
          </cell>
        </row>
        <row r="231">
          <cell r="P231" t="str">
            <v>3207A: Transactions - Disbursements: Net acquisition of financial assets : Financial derivatives</v>
          </cell>
        </row>
        <row r="232">
          <cell r="P232" t="str">
            <v>3207B: Transactions - Repayments: Net acquisition of financial assets : Financial derivatives</v>
          </cell>
        </row>
        <row r="233">
          <cell r="P233" t="str">
            <v>3208: Transactions - Net acquisition of financial assets : Other accounts receivable [3218+3228]</v>
          </cell>
        </row>
        <row r="234">
          <cell r="P234" t="str">
            <v>3208A: Transactions - Disbursements: Net acquisition of financial assets : Other accounts receivable</v>
          </cell>
        </row>
        <row r="235">
          <cell r="P235" t="str">
            <v>3208B: Transactions - Repayments: Net acquisition of financial assets : Other accounts receivable</v>
          </cell>
        </row>
        <row r="236">
          <cell r="P236" t="str">
            <v>321: Transactions - Net acquisition of financial assets : Domestic [3212 + 3213 + 3214 + 3215 + 3216 + 3217 + 3218]</v>
          </cell>
        </row>
        <row r="237">
          <cell r="P237" t="str">
            <v>321A: Transactions - Disbursements: Net acquisition of financial assets : Domestic</v>
          </cell>
        </row>
        <row r="238">
          <cell r="P238" t="str">
            <v>321B: Transactions - Repayments: Net acquisition of financial assets : Domestic</v>
          </cell>
        </row>
        <row r="239">
          <cell r="P239" t="str">
            <v>3212: Transactions - Net acquisition of financial assets : Domestic - Currency and deposits</v>
          </cell>
        </row>
        <row r="240">
          <cell r="P240" t="str">
            <v>3212A: Transactions - Disbursements: Net acquisition of financial assets : Domestic - Currency and deposits</v>
          </cell>
        </row>
        <row r="241">
          <cell r="P241" t="str">
            <v>3212B: Transactions - Repayments: Net acquisition of financial assets : Domestic - Currency and deposits</v>
          </cell>
        </row>
        <row r="242">
          <cell r="P242" t="str">
            <v>3213: Transactions - Net acquisition of financial assets : Domestic - Securities other than shares</v>
          </cell>
        </row>
        <row r="243">
          <cell r="P243" t="str">
            <v>3213A: Transactions - Disbursements: Net acquisition of financial assets : Domestic - Securities other than shares</v>
          </cell>
        </row>
        <row r="244">
          <cell r="P244" t="str">
            <v>3213B: Transactions - Repayments: Net acquisition of financial assets : Domestic - Securities other than shares</v>
          </cell>
        </row>
        <row r="245">
          <cell r="P245" t="str">
            <v>3214: Transactions - Net acquisition of financial assets : Domestic - Loans</v>
          </cell>
        </row>
        <row r="246">
          <cell r="P246" t="str">
            <v>3214A: Transactions - Disbursements: Net acquisition of financial assets : Domestic - Loans</v>
          </cell>
        </row>
        <row r="247">
          <cell r="P247" t="str">
            <v>3214B: Transactions - Repayments: Net acquisition of financial assets : Domestic - Loans</v>
          </cell>
        </row>
        <row r="248">
          <cell r="P248" t="str">
            <v>3215: Transactions - Net acquisition of financial assets : Domestic - Shares and other equity</v>
          </cell>
        </row>
        <row r="249">
          <cell r="P249" t="str">
            <v>3215A: Transactions - Disbursements: Net acquisition of financial assets : Domestic - Shares and other equity</v>
          </cell>
        </row>
        <row r="250">
          <cell r="P250" t="str">
            <v>3215B: Transactions - Repayments: Net acquisition of financial assets : Domestic - Shares and other equity</v>
          </cell>
        </row>
        <row r="251">
          <cell r="P251" t="str">
            <v>3216: Transactions - Net acquisition of financial assets : Domestic - Insurance technical reserves</v>
          </cell>
        </row>
        <row r="252">
          <cell r="P252" t="str">
            <v>3216A: Transactions - Disbursements: Net acquisition of financial assets : Domestic - Insurance technical reserves</v>
          </cell>
        </row>
        <row r="253">
          <cell r="P253" t="str">
            <v>3216B: Transactions - Repayments: Net acquisition of financial assets : Domestic - Insurance technical reserves</v>
          </cell>
        </row>
        <row r="254">
          <cell r="P254" t="str">
            <v>3217: Transactions - Net acquisition of financial assets : Domestic - Financial derivatives</v>
          </cell>
        </row>
        <row r="255">
          <cell r="P255" t="str">
            <v>3217A: Transactions - Disbursements: Net acquisition of financial assets : Domestic - Financial derivatives</v>
          </cell>
        </row>
        <row r="256">
          <cell r="P256" t="str">
            <v>3217B: Transactions - Repayments: Net acquisition of financial assets : Domestic - Financial derivatives</v>
          </cell>
        </row>
        <row r="257">
          <cell r="P257" t="str">
            <v>3218: Transactions - Net acquisition of financial assets : Domestic - Other accounts receivable</v>
          </cell>
        </row>
        <row r="258">
          <cell r="P258" t="str">
            <v>3218A: Transactions - Disbursements: Net acquisition of financial assets : Domestic - Other accounts receivable</v>
          </cell>
        </row>
        <row r="259">
          <cell r="P259" t="str">
            <v>3218B: Transactions - Repayments: Net acquisition of financial assets : Domestic - Other accounts receivable</v>
          </cell>
        </row>
        <row r="260">
          <cell r="P260" t="str">
            <v>322: Transactions - Net acquisition of financial assets : Foreign [3222 + 3223 + 3224 + 3225 + 3226 + 3227 + 3228]</v>
          </cell>
        </row>
        <row r="261">
          <cell r="P261" t="str">
            <v>322A: Transactions - Disbursements: Net acquisition of financial assets : Foreign</v>
          </cell>
        </row>
        <row r="262">
          <cell r="P262" t="str">
            <v>322B: Transactions - Repayments: Net acquisition of financial assets : Foreign</v>
          </cell>
        </row>
        <row r="263">
          <cell r="P263" t="str">
            <v>3221: Transactions - Net acquisition of financial assets : Foreign - Monetary gold and SDRs</v>
          </cell>
        </row>
        <row r="264">
          <cell r="P264" t="str">
            <v>3222: Transactions - Net acquisition of financial assets : Foreign - Currency and deposits</v>
          </cell>
        </row>
        <row r="265">
          <cell r="P265" t="str">
            <v>3222A: Transactions - Disbursements: Net acquisition of financial assets : Foreign - Currency and deposits</v>
          </cell>
        </row>
        <row r="266">
          <cell r="P266" t="str">
            <v>3222B: Transactions - Repayments: Net acquisition of financial assets : Foreign - Currency and deposits</v>
          </cell>
        </row>
        <row r="267">
          <cell r="P267" t="str">
            <v>3223: Transactions - Net acquisition of financial assets : Foreign - Securities other than shares</v>
          </cell>
        </row>
        <row r="268">
          <cell r="P268" t="str">
            <v>3223A: Transactions - Disbursements: Net acquisition of financial assets : Foreign - Securities other than shares</v>
          </cell>
        </row>
        <row r="269">
          <cell r="P269" t="str">
            <v>3223B: Transactions - Repayments: Net acquisition of financial assets : Foreign - Securities other than shares</v>
          </cell>
        </row>
        <row r="270">
          <cell r="P270" t="str">
            <v>3224: Transactions - Net acquisition of financial assets : Foreign - Loans</v>
          </cell>
        </row>
        <row r="271">
          <cell r="P271" t="str">
            <v>3224A: Transactions - Disbursements: Net acquisition of financial assets : Foreign - Loans</v>
          </cell>
        </row>
        <row r="272">
          <cell r="P272" t="str">
            <v>3224B: Transactions - Repayments: Net acquisition of financial assets : Foreign - Loans</v>
          </cell>
        </row>
        <row r="273">
          <cell r="P273" t="str">
            <v>3225: Transactions - Net acquisition of financial assets : Foreign - Shares and other equity</v>
          </cell>
        </row>
        <row r="274">
          <cell r="P274" t="str">
            <v>3225A: Transactions - Disbursements: Net acquisition of financial assets : Foreign - Shares and other equity</v>
          </cell>
        </row>
        <row r="275">
          <cell r="P275" t="str">
            <v>3225B: Transactions - Repayments: Net acquisition of financial assets : Foreign - Shares and other equity</v>
          </cell>
        </row>
        <row r="276">
          <cell r="P276" t="str">
            <v>3226: Transactions - Net acquisition of financial assets : Foreign - Insurance technical reserves</v>
          </cell>
        </row>
        <row r="277">
          <cell r="P277" t="str">
            <v>3226A: Transactions - Disbursements: Net acquisition of financial assets : Foreign - Insurance technical reserves</v>
          </cell>
        </row>
        <row r="278">
          <cell r="P278" t="str">
            <v>3226B: Transactions - Repayments: Net acquisition of financial assets : Foreign - Insurance technical reserves</v>
          </cell>
        </row>
        <row r="279">
          <cell r="P279" t="str">
            <v>3227: Transactions - Net acquisition of financial assets : Foreign - Financial derivatives</v>
          </cell>
        </row>
        <row r="280">
          <cell r="P280" t="str">
            <v>3227A: Transactions - Disbursements: Net acquisition of financial assets : Foreign - Financial derivatives</v>
          </cell>
        </row>
        <row r="281">
          <cell r="P281" t="str">
            <v>3227B: Transactions - Repayments: Net acquisition of financial assets : Foreign - Financial derivatives</v>
          </cell>
        </row>
        <row r="282">
          <cell r="P282" t="str">
            <v>3228: Transactions - Net acquisition of financial assets : Foreign - Other accounts receivable</v>
          </cell>
        </row>
        <row r="283">
          <cell r="P283" t="str">
            <v>3228A: Transactions - Disbursements: Net acquisition of financial assets : Foreign - Other accounts receivable</v>
          </cell>
        </row>
        <row r="284">
          <cell r="P284" t="str">
            <v>3228B: Transactions - Repayments: Net acquisition of financial assets : Foreign - Other accounts receivable</v>
          </cell>
        </row>
        <row r="285">
          <cell r="P285" t="str">
            <v>33: Transactions - Net incurrence of liabilities [3322 + 3323 + 3324 + 3325 + 3326 + 3327 + 3328]</v>
          </cell>
        </row>
        <row r="286">
          <cell r="P286" t="str">
            <v>33A: Transactions - Disbursements: Net incurrence of liabilities</v>
          </cell>
        </row>
        <row r="287">
          <cell r="P287" t="str">
            <v>33B: Transactions - Repayments: Net incurrence of liabilities</v>
          </cell>
        </row>
        <row r="288">
          <cell r="P288" t="str">
            <v>3301: Transactions - Special Drawing Rights (SDRs)</v>
          </cell>
        </row>
        <row r="289">
          <cell r="P289" t="str">
            <v>3302: Transactions - Net incurrence of liabilities: Currency and deposits [3312+3322]</v>
          </cell>
        </row>
        <row r="290">
          <cell r="P290" t="str">
            <v>3302A: Transactions - Disbursements: Net incurrence of liabilities: Currency and deposits</v>
          </cell>
        </row>
        <row r="291">
          <cell r="P291" t="str">
            <v>3302B: Transactions - Repayments: Net incurrence of liabilities: Currency and deposits</v>
          </cell>
        </row>
        <row r="292">
          <cell r="P292" t="str">
            <v>3303: Transactions - Net incurrence of liabilities: Securities other than shares [3313+3323]</v>
          </cell>
        </row>
        <row r="293">
          <cell r="P293" t="str">
            <v>3303A: Transactions - Disbursements: Net incurrence of liabilities: Securities other than shares</v>
          </cell>
        </row>
        <row r="294">
          <cell r="P294" t="str">
            <v>3303B: Transactions - Repayments: Net incurrence of liabilities: Securities other than shares</v>
          </cell>
        </row>
        <row r="295">
          <cell r="P295" t="str">
            <v>3304: Transactions - Net incurrence of liabilities: Loans [3314+3324]</v>
          </cell>
        </row>
        <row r="296">
          <cell r="P296" t="str">
            <v>3304A: Transactions - Disbursements: Net incurrence of liabilities: Loans</v>
          </cell>
        </row>
        <row r="297">
          <cell r="P297" t="str">
            <v>3304B: Transactions - Repayments: Net incurrence of liabilities: Loans</v>
          </cell>
        </row>
        <row r="298">
          <cell r="P298" t="str">
            <v>3305: Transactions - Net incurrence of liabilities: Shares and other equity [3315+3325]</v>
          </cell>
        </row>
        <row r="299">
          <cell r="P299" t="str">
            <v>3305A: Transactions - Disbursements: Net incurrence of liabilities: Shares and other equity</v>
          </cell>
        </row>
        <row r="300">
          <cell r="P300" t="str">
            <v>3305B: Transactions - Repayments: Net incurrence of liabilities: Shares and other equity</v>
          </cell>
        </row>
        <row r="301">
          <cell r="P301" t="str">
            <v>3306: Transactions - Net incurrence of liabilities: Insurance technical reserves [3316+3326]</v>
          </cell>
        </row>
        <row r="302">
          <cell r="P302" t="str">
            <v>3306A: Transactions - Disbursements: Net incurrence of liabilities: Insurance technical reserves</v>
          </cell>
        </row>
        <row r="303">
          <cell r="P303" t="str">
            <v>3306B: Transactions - Repayments: Net incurrence of liabilities: Insurance technical reserves</v>
          </cell>
        </row>
        <row r="304">
          <cell r="P304" t="str">
            <v>3307: Transactions - Net incurrence of liabilities: Financial derivatives [3317+3327]</v>
          </cell>
        </row>
        <row r="305">
          <cell r="P305" t="str">
            <v>3307A: Transactions - Disbursements: Net incurrence of liabilities: Financial derivatives</v>
          </cell>
        </row>
        <row r="306">
          <cell r="P306" t="str">
            <v>3307B: Transactions - Repayments: Net incurrence of liabilities: Financial derivatives</v>
          </cell>
        </row>
        <row r="307">
          <cell r="P307" t="str">
            <v>3308: Transactions - Net incurrence of liabilities: Other accounts payable [3318+3328]</v>
          </cell>
        </row>
        <row r="308">
          <cell r="P308" t="str">
            <v>3308A: Transactions - Disbursements: Net incurrence of liabilities: Other accounts payable</v>
          </cell>
        </row>
        <row r="309">
          <cell r="P309" t="str">
            <v>3308B: Transactions - Repayments: Net incurrence of liabilities: Other accounts payable</v>
          </cell>
        </row>
        <row r="310">
          <cell r="P310" t="str">
            <v>331: Transactions - Net incurrence of liabilities: Domestic [3313 + 3313 + 3314 + 3315 + 3316 + 3317 + 3318]</v>
          </cell>
        </row>
        <row r="311">
          <cell r="P311" t="str">
            <v>331A: Transactions - Disbursements: Net incurrence of liabilities: Domestic</v>
          </cell>
        </row>
        <row r="312">
          <cell r="P312" t="str">
            <v>331B: Transactions - Repayments: Net incurrence of liabilities: Domestic</v>
          </cell>
        </row>
        <row r="313">
          <cell r="P313" t="str">
            <v>3312: Transactions - Net incurrence of liabilities: Domestic - Currency and deposits</v>
          </cell>
        </row>
        <row r="314">
          <cell r="P314" t="str">
            <v>3312A: Transactions - Disbursements: Net incurrence of liabilities: Domestic - Currency and deposits</v>
          </cell>
        </row>
        <row r="315">
          <cell r="P315" t="str">
            <v>3312B: Transactions - Repayments: Net incurrence of liabilities: Domestic - Currency and deposits</v>
          </cell>
        </row>
        <row r="316">
          <cell r="P316" t="str">
            <v>3313: Transactions - Net incurrence of liabilities: Domestic - Securities other than shares</v>
          </cell>
        </row>
        <row r="317">
          <cell r="P317" t="str">
            <v>3313A: Transactions - Disbursements: Net incurrence of liabilities: Domestic - Securities other than shares</v>
          </cell>
        </row>
        <row r="318">
          <cell r="P318" t="str">
            <v>3313B: Transactions - Repayments: Net incurrence of liabilities: Domestic - Securities other than shares</v>
          </cell>
        </row>
        <row r="319">
          <cell r="P319" t="str">
            <v>3314: Transactions - Net incurrence of liabilities: Domestic - Loans</v>
          </cell>
        </row>
        <row r="320">
          <cell r="P320" t="str">
            <v>3314A: Transactions - Disbursements: Net incurrence of liabilities: Domestic - Loans</v>
          </cell>
        </row>
        <row r="321">
          <cell r="P321" t="str">
            <v>3314B: Transactions - Repayments: Net incurrence of liabilities: Domestic - Loans</v>
          </cell>
        </row>
        <row r="322">
          <cell r="P322" t="str">
            <v>3315: Transactions - Net incurrence of liabilities: Domestic - Shares and other equity</v>
          </cell>
        </row>
        <row r="323">
          <cell r="P323" t="str">
            <v>3315A: Transactions - Disbursements: Net incurrence of liabilities: Domestic - Shares and other equity</v>
          </cell>
        </row>
        <row r="324">
          <cell r="P324" t="str">
            <v>3315B: Transactions - Repayments: Net incurrence of liabilities: Domestic - Shares and other equity</v>
          </cell>
        </row>
        <row r="325">
          <cell r="P325" t="str">
            <v>3316: Transactions - Net incurrence of liabilities: Domestic - Insurance technical reserves</v>
          </cell>
        </row>
        <row r="326">
          <cell r="P326" t="str">
            <v>3316A: Transactions - Disbursements: Net incurrence of liabilities: Domestic - Insurance technical reserves</v>
          </cell>
        </row>
        <row r="327">
          <cell r="P327" t="str">
            <v>3316B: Transactions - Repayments: Net incurrence of liabilities: Domestic - Insurance technical reserves</v>
          </cell>
        </row>
        <row r="328">
          <cell r="P328" t="str">
            <v>3317: Transactions - Net incurrence of liabilities: Domestic - Financial derivatives</v>
          </cell>
        </row>
        <row r="329">
          <cell r="P329" t="str">
            <v>3317A: Transactions - Disbursements: Net incurrence of liabilities: Domestic - Financial derivatives</v>
          </cell>
        </row>
        <row r="330">
          <cell r="P330" t="str">
            <v>3317B: Transactions - Repayments: Net incurrence of liabilities: Domestic - Financial derivatives</v>
          </cell>
        </row>
        <row r="331">
          <cell r="P331" t="str">
            <v>3318: Transactions - Net incurrence of liabilities: Domestic - Other accounts payable</v>
          </cell>
        </row>
        <row r="332">
          <cell r="P332" t="str">
            <v>3318A: Transactions - Disbursements: Net incurrence of liabilities: Domestic - Other accounts payable</v>
          </cell>
        </row>
        <row r="333">
          <cell r="P333" t="str">
            <v>3318B: Transactions - Repayments: Net incurrence of liabilities: Domestic - Other accounts payable</v>
          </cell>
        </row>
        <row r="334">
          <cell r="P334" t="str">
            <v>332: Transactions - Net incurrence of liabilities: Foreign [3322 + 3323 + 3324 + 3325 + 3326 +3327 +3328]</v>
          </cell>
        </row>
        <row r="335">
          <cell r="P335" t="str">
            <v>332A: Transactions - Disbursements: Net incurrence of liabilities: Foreign</v>
          </cell>
        </row>
        <row r="336">
          <cell r="P336" t="str">
            <v>332B: Transactions - Repayments: Net incurrence of liabilities: Foreign</v>
          </cell>
        </row>
        <row r="337">
          <cell r="P337" t="str">
            <v>3321: Transactions - Net incurrence of liabilities: Foreign - Special Drawing Rights (SDRs)</v>
          </cell>
        </row>
        <row r="338">
          <cell r="P338" t="str">
            <v>3322: Transactions - Net incurrence of liabilities: Foreign - Currency and deposits</v>
          </cell>
        </row>
        <row r="339">
          <cell r="P339" t="str">
            <v>3322A: Transactions - Disbursements: Net incurrence of liabilities: Foreign - Currency and deposits</v>
          </cell>
        </row>
        <row r="340">
          <cell r="P340" t="str">
            <v>3322B: Transactions - Repayments: Net incurrence of liabilities: Foreign - Currency and deposits</v>
          </cell>
        </row>
        <row r="341">
          <cell r="P341" t="str">
            <v>3323: Transactions - Net incurrence of liabilities: Foreign - Securities other than shares</v>
          </cell>
        </row>
        <row r="342">
          <cell r="P342" t="str">
            <v>3323A: Transactions - Disbursements: Net incurrence of liabilities: Foreign - Securities other than shares</v>
          </cell>
        </row>
        <row r="343">
          <cell r="P343" t="str">
            <v>3323B: Transactions - Repayments: Net incurrence of liabilities: Foreign - Securities other than shares</v>
          </cell>
        </row>
        <row r="344">
          <cell r="P344" t="str">
            <v>3324: Transactions - Net incurrence of liabilities: Foreign - Loans</v>
          </cell>
        </row>
        <row r="345">
          <cell r="P345" t="str">
            <v>3324A: Transactions - Disbursements: Net incurrence of liabilities: Foreign - Loans</v>
          </cell>
        </row>
        <row r="346">
          <cell r="P346" t="str">
            <v>3324B: Transactions - Repayments: Net incurrence of liabilities: Foreign - Loans</v>
          </cell>
        </row>
        <row r="347">
          <cell r="P347" t="str">
            <v>3325: Transactions - Net incurrence of liabilities: Foreign - Shares and other equity</v>
          </cell>
        </row>
        <row r="348">
          <cell r="P348" t="str">
            <v>3325A: Transactions - Disbursements: Net incurrence of liabilities: Foreign - Shares and other equity</v>
          </cell>
        </row>
        <row r="349">
          <cell r="P349" t="str">
            <v>3325B: Transactions - Repayments: Net incurrence of liabilities: Foreign - Shares and other equity</v>
          </cell>
        </row>
        <row r="350">
          <cell r="P350" t="str">
            <v>3326: Transactions - Net incurrence of liabilities: Foreign - Insurance technical reserves</v>
          </cell>
        </row>
        <row r="351">
          <cell r="P351" t="str">
            <v>3326A: Transactions - Disbursements: Net incurrence of liabilities: Foreign - Insurance technical reserves</v>
          </cell>
        </row>
        <row r="352">
          <cell r="P352" t="str">
            <v>3326B: Transactions - Repayments: Net incurrence of liabilities: Foreign - Insurance technical reserves</v>
          </cell>
        </row>
        <row r="353">
          <cell r="P353" t="str">
            <v>3327: Transactions - Net incurrence of liabilities: Foreign - Financial derivatives</v>
          </cell>
        </row>
        <row r="354">
          <cell r="P354" t="str">
            <v>3327A: Transactions - Disbursements: Net incurrence of liabilities: Foreign - Financial derivatives</v>
          </cell>
        </row>
        <row r="355">
          <cell r="P355" t="str">
            <v>3327B: Transactions - Repayments: Net incurrence of liabilities: Foreign - Financial derivatives</v>
          </cell>
        </row>
        <row r="356">
          <cell r="P356" t="str">
            <v>3328: Transactions - Net incurrence of liabilities: Foreign - Other accounts payable</v>
          </cell>
        </row>
        <row r="357">
          <cell r="P357" t="str">
            <v>3328A: Transactions - Disbursements: Net incurrence of liabilities: Foreign - Other accounts payable</v>
          </cell>
        </row>
        <row r="358">
          <cell r="P358" t="str">
            <v>3328B: Transactions - Repayments: Net incurrence of liabilities: Foreign - Other accounts payable</v>
          </cell>
        </row>
        <row r="359">
          <cell r="P359" t="str">
            <v>3M1: Transactions - Memo Item: Own-account capital formation</v>
          </cell>
        </row>
        <row r="360">
          <cell r="P360" t="str">
            <v>3M11: Transactions - Memo Item: Own-account capital formation: Compensation of employees</v>
          </cell>
        </row>
        <row r="361">
          <cell r="P361" t="str">
            <v>3M12: Transactions - Memo Item: Own-account capital formation: Use of goods and services</v>
          </cell>
        </row>
        <row r="362">
          <cell r="P362" t="str">
            <v>3M13: Transactions - Memo Item: Own-account capital formation: Consumption of fixed capital</v>
          </cell>
        </row>
        <row r="363">
          <cell r="P363" t="str">
            <v>3M14: Transactions - Memo Item: Own-account capital formation: Other taxes minus other subsidies (on production)</v>
          </cell>
        </row>
        <row r="364">
          <cell r="P364" t="str">
            <v>3M3: Transactions - Memo Item: Debt at market value</v>
          </cell>
        </row>
        <row r="365">
          <cell r="P365" t="str">
            <v>4: CHANGE IN NET WORTH: HOLDING GAINS [41 + 42 - 43]</v>
          </cell>
        </row>
        <row r="366">
          <cell r="P366" t="str">
            <v>41: Holding Gains- Nonfinancial assets [411 + 412 + 413 + 414]</v>
          </cell>
        </row>
        <row r="367">
          <cell r="P367" t="str">
            <v>411: Holding Gains- Nonfinancial assets: Fixed assets [4111 + 4112 + 4113]</v>
          </cell>
        </row>
        <row r="368">
          <cell r="P368" t="str">
            <v>4111: Holding Gains- Nonfinancial assets: Fixed assets: Buildings and structures</v>
          </cell>
        </row>
        <row r="369">
          <cell r="P369" t="str">
            <v>41111: Holding Gains - Fixed assets: Buildings and structures: Dwellings</v>
          </cell>
        </row>
        <row r="370">
          <cell r="P370" t="str">
            <v>41112: Holding Gains - Fixed assets: Buildings and structures: Nonresidential buildings</v>
          </cell>
        </row>
        <row r="371">
          <cell r="P371" t="str">
            <v>41113: Holding Gains - Fixed assets: Buildings and structures: Other structures</v>
          </cell>
        </row>
        <row r="372">
          <cell r="P372" t="str">
            <v>4112: Holding Gains- Nonfinancial assets: Fixed assets: Machinery and equipment</v>
          </cell>
        </row>
        <row r="373">
          <cell r="P373" t="str">
            <v>41121: Holding Gains - Fixed assets: Machinery and equipment: Transport equipment</v>
          </cell>
        </row>
        <row r="374">
          <cell r="P374" t="str">
            <v>41122: Holding Gains - Fixed assets: Machinery and equipment: Other equipment</v>
          </cell>
        </row>
        <row r="375">
          <cell r="P375" t="str">
            <v>4113: Holding Gains- Nonfinancial assets: Fixed assets: Other fixed assets</v>
          </cell>
        </row>
        <row r="376">
          <cell r="P376" t="str">
            <v>41131: Holding Gains - Fixed assets: Other fixed assets</v>
          </cell>
        </row>
        <row r="377">
          <cell r="P377" t="str">
            <v>41132: Holding Gains - Fixed assets: Other fixed assets: Intangible fixed assets</v>
          </cell>
        </row>
        <row r="378">
          <cell r="P378" t="str">
            <v>412: Holding Gains- Nonfinancial assets: Inventories</v>
          </cell>
        </row>
        <row r="379">
          <cell r="P379" t="str">
            <v>4121: Holding Gains - Inventories: Strategic stocks</v>
          </cell>
        </row>
        <row r="380">
          <cell r="P380" t="str">
            <v>4122: Holding Gains - Inventories: Other inventories</v>
          </cell>
        </row>
        <row r="381">
          <cell r="P381" t="str">
            <v>41221: Holding Gains - Inventories: Other inventories: Materials and supplies</v>
          </cell>
        </row>
        <row r="382">
          <cell r="P382" t="str">
            <v>41222: Holding Gains - Inventories: Other inventories: Work in progress</v>
          </cell>
        </row>
        <row r="383">
          <cell r="P383" t="str">
            <v>41223: Holding Gains - Inventories: Other inventories: Finished goods</v>
          </cell>
        </row>
        <row r="384">
          <cell r="P384" t="str">
            <v>41224: Holding Gains - Inventories: Other inventories: Goods for resale</v>
          </cell>
        </row>
        <row r="385">
          <cell r="P385" t="str">
            <v>413: Holding Gains- Nonfinancial assets: Valuables</v>
          </cell>
        </row>
        <row r="386">
          <cell r="P386" t="str">
            <v>414: Holding Gains- Nonfinancial assets: Nonproduced assets [4141 + 4142 + 4143 + 4144]</v>
          </cell>
        </row>
        <row r="387">
          <cell r="P387" t="str">
            <v>4141: Holding Gains- Nonfinancial assets: Nonproduced assets: Land</v>
          </cell>
        </row>
        <row r="388">
          <cell r="P388" t="str">
            <v>4142: Holding Gains- Nonfinancial assets: Nonproduced assets: Subsoil assets</v>
          </cell>
        </row>
        <row r="389">
          <cell r="P389" t="str">
            <v>4143: Holding Gains- Nonfinancial assets: Nonproduced assets: Other naturally occurring assets</v>
          </cell>
        </row>
        <row r="390">
          <cell r="P390" t="str">
            <v>4144: Holding Gains- Nonfinancial assets: Nonproduced assets: Intangible nonproduced assets</v>
          </cell>
        </row>
        <row r="391">
          <cell r="P391" t="str">
            <v>42: Holding Gains- Financial assets [421+422+423]</v>
          </cell>
        </row>
        <row r="392">
          <cell r="P392" t="str">
            <v>4201: Holding Gains- Financial assets: Monetary gold and SDRs</v>
          </cell>
        </row>
        <row r="393">
          <cell r="P393" t="str">
            <v>4202: Holding Gains- Financial assets: Currency and deposits [4212+4222]</v>
          </cell>
        </row>
        <row r="394">
          <cell r="P394" t="str">
            <v>4203: Holding Gains- Financial assets: Securities other than shares [4213+4223]</v>
          </cell>
        </row>
        <row r="395">
          <cell r="P395" t="str">
            <v>4204: Holding Gains- Financial assets: Loans [4214+4224]</v>
          </cell>
        </row>
        <row r="396">
          <cell r="P396" t="str">
            <v>4205: Holding Gains- Financial assets: Shares and other equity [4215+4225]</v>
          </cell>
        </row>
        <row r="397">
          <cell r="P397" t="str">
            <v>4206: Holding Gains- Financial assets: Insurance technical reserves [4216+4226]</v>
          </cell>
        </row>
        <row r="398">
          <cell r="P398" t="str">
            <v>4207: Holding Gains- Financial assets: Financial derivatives [4217+4227]</v>
          </cell>
        </row>
        <row r="399">
          <cell r="P399" t="str">
            <v>4208: Holding Gains- Financial assets: Other accounts receivable [4218+4228]</v>
          </cell>
        </row>
        <row r="400">
          <cell r="P400" t="str">
            <v>421: Holding Gains- Financial assets: Domestic [4212 + 4213 + 4214 + 4215 + 4216 + 4217 + 4218]</v>
          </cell>
        </row>
        <row r="401">
          <cell r="P401" t="str">
            <v>4212: Holding Gains- Financial assets: Domestic - Currency and deposits</v>
          </cell>
        </row>
        <row r="402">
          <cell r="P402" t="str">
            <v>4213: Holding Gains- Financial assets: Domestic - Securities other than shares</v>
          </cell>
        </row>
        <row r="403">
          <cell r="P403" t="str">
            <v>4214: Holding Gains- Financial assets: Domestic - Loans</v>
          </cell>
        </row>
        <row r="404">
          <cell r="P404" t="str">
            <v>4215: Holding Gains- Financial assets: Domestic - Shares and other equity</v>
          </cell>
        </row>
        <row r="405">
          <cell r="P405" t="str">
            <v>4216: Holding Gains- Financial assets: Domestic - Insurance technical reserves</v>
          </cell>
        </row>
        <row r="406">
          <cell r="P406" t="str">
            <v>4217: Holding Gains- Financial assets: Domestic - Financial derivatives</v>
          </cell>
        </row>
        <row r="407">
          <cell r="P407" t="str">
            <v>4218: Holding Gains- Financial assets: Domestic - Other accounts receivable</v>
          </cell>
        </row>
        <row r="408">
          <cell r="P408" t="str">
            <v>422: Holding Gains- Financial assets: Foreign - [4222 + 4223 + 4224 + 4225 + 4226 + 4227 + 4228]</v>
          </cell>
        </row>
        <row r="409">
          <cell r="P409" t="str">
            <v>4221: Holding Gains- Financial assets: Foreign - Monetary gold and SDRs</v>
          </cell>
        </row>
        <row r="410">
          <cell r="P410" t="str">
            <v>4222: Holding Gains- Financial assets: Foreign - Currency and deposits</v>
          </cell>
        </row>
        <row r="411">
          <cell r="P411" t="str">
            <v>4223: Holding Gains- Financial assets: Foreign - Securities other than shares</v>
          </cell>
        </row>
        <row r="412">
          <cell r="P412" t="str">
            <v>4224: Holding Gains- Financial assets: Foreign - Loans</v>
          </cell>
        </row>
        <row r="413">
          <cell r="P413" t="str">
            <v>4225: Holding Gains- Financial assets: Foreign - Shares and other equity</v>
          </cell>
        </row>
        <row r="414">
          <cell r="P414" t="str">
            <v>4226: Holding Gains- Financial assets: Foreign - Insurance technical reserves</v>
          </cell>
        </row>
        <row r="415">
          <cell r="P415" t="str">
            <v>4227: Holding Gains- Financial assets: Foreign - Financial derivatives</v>
          </cell>
        </row>
        <row r="416">
          <cell r="P416" t="str">
            <v>4228: Holding Gains- Financial assets: Foreign - Other accounts receivable</v>
          </cell>
        </row>
        <row r="417">
          <cell r="P417" t="str">
            <v>43: Holding Gains- Liabilities [431+432]</v>
          </cell>
        </row>
        <row r="418">
          <cell r="P418" t="str">
            <v>4301: Holding Gains- Liabilities : Special Drawing Rights (SDRs)</v>
          </cell>
        </row>
        <row r="419">
          <cell r="P419" t="str">
            <v>4302: Holding Gains- Liabilities : Currency and deposits [4312+4322]</v>
          </cell>
        </row>
        <row r="420">
          <cell r="P420" t="str">
            <v>4303: Holding Gains- Liabilities : Securities other than shares [4313+4323]</v>
          </cell>
        </row>
        <row r="421">
          <cell r="P421" t="str">
            <v>4304: Holding Gains- Liabilities : Loans [4314+4324]</v>
          </cell>
        </row>
        <row r="422">
          <cell r="P422" t="str">
            <v>4305: Holding Gains- Liabilities : Shares and other equity [4315+4325]</v>
          </cell>
        </row>
        <row r="423">
          <cell r="P423" t="str">
            <v>4306: Holding Gains- Liabilities : Insurance technical reserves [4316+4326]</v>
          </cell>
        </row>
        <row r="424">
          <cell r="P424" t="str">
            <v>4307: Holding Gains- Liabilities : Financial derivatives [4317+4327]</v>
          </cell>
        </row>
        <row r="425">
          <cell r="P425" t="str">
            <v>4308: Holding Gains- Liabilities : Other accounts payable [4318+4328]</v>
          </cell>
        </row>
        <row r="426">
          <cell r="P426" t="str">
            <v>431: Holding Gains- Liabilities : Domestic [4312 + 4313 + 4314 + 4315 + 4316+ 4317 + 4318]</v>
          </cell>
        </row>
        <row r="427">
          <cell r="P427" t="str">
            <v>4312: Holding Gains- Liabilities : Domestic - Currency and deposits</v>
          </cell>
        </row>
        <row r="428">
          <cell r="P428" t="str">
            <v>4313: Holding Gains- Liabilities : Domestic - Securities other than shares</v>
          </cell>
        </row>
        <row r="429">
          <cell r="P429" t="str">
            <v>4314: Holding Gains- Liabilities : Domestic - Loans</v>
          </cell>
        </row>
        <row r="430">
          <cell r="P430" t="str">
            <v>4315: Holding Gains- Liabilities : Domestic - Shares and other equity</v>
          </cell>
        </row>
        <row r="431">
          <cell r="P431" t="str">
            <v>4316: Holding Gains- Liabilities : Domestic - Insurance technical reserves</v>
          </cell>
        </row>
        <row r="432">
          <cell r="P432" t="str">
            <v>4317: Holding Gains- Liabilities : Domestic - Financial derivatives</v>
          </cell>
        </row>
        <row r="433">
          <cell r="P433" t="str">
            <v>4318: Holding Gains- Liabilities : Domestic - Other accounts payable</v>
          </cell>
        </row>
        <row r="434">
          <cell r="P434" t="str">
            <v>432: Holding Gains- Liabilities : Foreign [4322 + 4323 + 4324 + 4325 + 4326 + 4327 + 4328]</v>
          </cell>
        </row>
        <row r="435">
          <cell r="P435" t="str">
            <v>4321: Holding Gains- Liabilities : Foreign - Special Drawing Rights (SDRs)</v>
          </cell>
        </row>
        <row r="436">
          <cell r="P436" t="str">
            <v>4322: Holding Gains- Liabilities : Foreign - Currency and deposits</v>
          </cell>
        </row>
        <row r="437">
          <cell r="P437" t="str">
            <v>4323: Holding Gains- Liabilities : Foreign - Securities other than shares</v>
          </cell>
        </row>
        <row r="438">
          <cell r="P438" t="str">
            <v>4324: Holding Gains- Liabilities : Foreign - Loans</v>
          </cell>
        </row>
        <row r="439">
          <cell r="P439" t="str">
            <v>4325: Holding Gains- Liabilities : Foreign - Shares and other equity</v>
          </cell>
        </row>
        <row r="440">
          <cell r="P440" t="str">
            <v>4326: Holding Gains- Liabilities : Foreign - Insurance technical reserves</v>
          </cell>
        </row>
        <row r="441">
          <cell r="P441" t="str">
            <v>4327: Holding Gains- Liabilities : Foreign - Financial derivatives</v>
          </cell>
        </row>
        <row r="442">
          <cell r="P442" t="str">
            <v>4328: Holding Gains- Liabilities : Foreign - Other accounts payable</v>
          </cell>
        </row>
        <row r="443">
          <cell r="P443" t="str">
            <v>4M3: Holding Gains - Memo Item: Debt at market value</v>
          </cell>
        </row>
        <row r="444">
          <cell r="P444" t="str">
            <v>5: CHANGE IN NET WORTH: VOLUME CHANGES [51 + 52 - 53]</v>
          </cell>
        </row>
        <row r="445">
          <cell r="P445" t="str">
            <v>51: Volume Changes - Nonfinancial assets [511 + 512 + 513 + 514]</v>
          </cell>
        </row>
        <row r="446">
          <cell r="P446" t="str">
            <v>511: Volume Changes - Nonfinancial assets : Fixed assets [5111 + 5112 + 5113]</v>
          </cell>
        </row>
        <row r="447">
          <cell r="P447" t="str">
            <v>5111: Volume Changes - Nonfinancial assets : Fixed assets: Buildings and structures</v>
          </cell>
        </row>
        <row r="448">
          <cell r="P448" t="str">
            <v>51111: Volume Changes - Fixed assets: Buildings and structures: Dwellings</v>
          </cell>
        </row>
        <row r="449">
          <cell r="P449" t="str">
            <v>51112: Volume Changes - Fixed assets: Buildings and structures: Nonresidential buildings</v>
          </cell>
        </row>
        <row r="450">
          <cell r="P450" t="str">
            <v>51113: Volume Changes - Fixed assets: Buildings and structures: Other structures</v>
          </cell>
        </row>
        <row r="451">
          <cell r="P451" t="str">
            <v>5112: Volume Changes - Nonfinancial assets : Fixed assets: Machinery and equipment</v>
          </cell>
        </row>
        <row r="452">
          <cell r="P452" t="str">
            <v>51121: Volume Changes - Fixed assets: Machinery and equipment: Transport equipment</v>
          </cell>
        </row>
        <row r="453">
          <cell r="P453" t="str">
            <v>51122: Volume Changes - Fixed assets: Machinery and equipment: Other equipment</v>
          </cell>
        </row>
        <row r="454">
          <cell r="P454" t="str">
            <v>5113: Volume Changes - Nonfinancial assets : Fixed assets: Other fixed assets</v>
          </cell>
        </row>
        <row r="455">
          <cell r="P455" t="str">
            <v>51131: Volume Changes - Fixed assets: Other fixed assets</v>
          </cell>
        </row>
        <row r="456">
          <cell r="P456" t="str">
            <v>51132: Volume Changes - Fixed assets: Other fixed assets: Intangible fixed assets</v>
          </cell>
        </row>
        <row r="457">
          <cell r="P457" t="str">
            <v>512: Volume Changes - Inventories</v>
          </cell>
        </row>
        <row r="458">
          <cell r="P458" t="str">
            <v>5121: Holding Gains - Inventories: Strategic stocks</v>
          </cell>
        </row>
        <row r="459">
          <cell r="P459" t="str">
            <v>5122: Holding Gains - Inventories: Other inventories</v>
          </cell>
        </row>
        <row r="460">
          <cell r="P460" t="str">
            <v>51221: Holding Gains - Inventories: Other inventories: Materials and supplies</v>
          </cell>
        </row>
        <row r="461">
          <cell r="P461" t="str">
            <v>51222: Holding Gains - Inventories: Other inventories: Work in progress</v>
          </cell>
        </row>
        <row r="462">
          <cell r="P462" t="str">
            <v>51223: Holding Gains - Inventories: Other inventories: Finished goods</v>
          </cell>
        </row>
        <row r="463">
          <cell r="P463" t="str">
            <v>51224: Holding Gains - Inventories: Other inventories: Goods for resale</v>
          </cell>
        </row>
        <row r="464">
          <cell r="P464" t="str">
            <v>513: Volume Changes - Valuables</v>
          </cell>
        </row>
        <row r="465">
          <cell r="P465" t="str">
            <v>514: Volume Changes - Nonfinancial assets : Nonproduced assets [5141 + 5142 + 5143 + 5144]</v>
          </cell>
        </row>
        <row r="466">
          <cell r="P466" t="str">
            <v>5141: Volume Changes - Nonfinancial assets : Nonproduced assets: Land</v>
          </cell>
        </row>
        <row r="467">
          <cell r="P467" t="str">
            <v>5142: Volume Changes - Nonfinancial assets : Nonproduced assets: Subsoil assets</v>
          </cell>
        </row>
        <row r="468">
          <cell r="P468" t="str">
            <v>5143: Volume Changes - Nonfinancial assets : Nonproduced assets: Other naturally occurring assets</v>
          </cell>
        </row>
        <row r="469">
          <cell r="P469" t="str">
            <v>5144: Volume Changes - Nonfinancial assets : Nonproduced assets: Intangible nonproduced assets</v>
          </cell>
        </row>
        <row r="470">
          <cell r="P470" t="str">
            <v>52: Volume Changes - Financial assets [521+522+523]</v>
          </cell>
        </row>
        <row r="471">
          <cell r="P471" t="str">
            <v>5201: Volume Changes - Financial assets: Monetary gold and SDRs</v>
          </cell>
        </row>
        <row r="472">
          <cell r="P472" t="str">
            <v>5202: Volume Changes - Financial assets: Currency and deposits [5212+5222]</v>
          </cell>
        </row>
        <row r="473">
          <cell r="P473" t="str">
            <v>5203: Volume Changes - Financial assets: Securities other than shares [5213+5223]</v>
          </cell>
        </row>
        <row r="474">
          <cell r="P474" t="str">
            <v>5204: Volume Changes - Financial assets: Loans [5214+5224]</v>
          </cell>
        </row>
        <row r="475">
          <cell r="P475" t="str">
            <v>5205: Volume Changes - Financial assets: Shares and other equity [5215+5225]</v>
          </cell>
        </row>
        <row r="476">
          <cell r="P476" t="str">
            <v>5206: Volume Changes - Financial assets: Insurance technical reserves [5216+5226]</v>
          </cell>
        </row>
        <row r="477">
          <cell r="P477" t="str">
            <v>5207: Volume Changes - Financial assets: Financial derivatives [5217+5227]</v>
          </cell>
        </row>
        <row r="478">
          <cell r="P478" t="str">
            <v>5208: Volume Changes - Financial assets: Other accounts receivable [5218+5228]</v>
          </cell>
        </row>
        <row r="479">
          <cell r="P479" t="str">
            <v>521: Volume Changes - Financial assets: Domestic [5212 + 5213 + 5214 + 5215 + 5216+ 5217 + 5218]</v>
          </cell>
        </row>
        <row r="480">
          <cell r="P480" t="str">
            <v>5212: Volume Changes - Financial assets: Domestic - Currency and deposits</v>
          </cell>
        </row>
        <row r="481">
          <cell r="P481" t="str">
            <v>5213: Volume Changes - Financial assets: Domestic - Securities other than shares</v>
          </cell>
        </row>
        <row r="482">
          <cell r="P482" t="str">
            <v>5214: Volume Changes - Financial assets: Domestic - Loans</v>
          </cell>
        </row>
        <row r="483">
          <cell r="P483" t="str">
            <v>5215: Volume Changes - Financial assets: Domestic - Shares and other equity</v>
          </cell>
        </row>
        <row r="484">
          <cell r="P484" t="str">
            <v>5216: Volume Changes - Financial assets: Domestic - Insurance technical reserves</v>
          </cell>
        </row>
        <row r="485">
          <cell r="P485" t="str">
            <v>5217: Volume Changes - Financial assets: Domestic - Financial derivatives</v>
          </cell>
        </row>
        <row r="486">
          <cell r="P486" t="str">
            <v>5218: Volume Changes - Financial assets: Domestic - Other accounts receivable</v>
          </cell>
        </row>
        <row r="487">
          <cell r="P487" t="str">
            <v>522: Volume Changes - Financial assets: Foreign [5222 + 5223 + 5224 + 5225 + 5226+ 5227 + 5228]</v>
          </cell>
        </row>
        <row r="488">
          <cell r="P488" t="str">
            <v>5221: Volume Changes - Financial assets: Foreign - Monetary gold and SDRs</v>
          </cell>
        </row>
        <row r="489">
          <cell r="P489" t="str">
            <v>5222: Volume Changes - Financial assets: Foreign - Currency and deposits</v>
          </cell>
        </row>
        <row r="490">
          <cell r="P490" t="str">
            <v>5223: Volume Changes - Financial assets: Foreign - Securities other than shares</v>
          </cell>
        </row>
        <row r="491">
          <cell r="P491" t="str">
            <v>5224: Volume Changes - Financial assets: Foreign - Loans</v>
          </cell>
        </row>
        <row r="492">
          <cell r="P492" t="str">
            <v>5225: Volume Changes - Financial assets: Foreign - Shares and other equity</v>
          </cell>
        </row>
        <row r="493">
          <cell r="P493" t="str">
            <v>5226: Volume Changes - Financial assets: Foreign - Insurance technical reserves</v>
          </cell>
        </row>
        <row r="494">
          <cell r="P494" t="str">
            <v>5227: Volume Changes - Financial assets: Foreign - Financial derivatives</v>
          </cell>
        </row>
        <row r="495">
          <cell r="P495" t="str">
            <v>5228: Volume Changes - Financial assets: Foreign - Other accounts receivable</v>
          </cell>
        </row>
        <row r="496">
          <cell r="P496" t="str">
            <v>53: Volume Changes - Liabilities [531+532]</v>
          </cell>
        </row>
        <row r="497">
          <cell r="P497" t="str">
            <v>5301: Volume Changes - Liabilities: Special Drawing Rights (SDRs)</v>
          </cell>
        </row>
        <row r="498">
          <cell r="P498" t="str">
            <v>5302: Volume Changes - Liabilities: Currency and deposits [5312+5322]</v>
          </cell>
        </row>
        <row r="499">
          <cell r="P499" t="str">
            <v>5303: Volume Changes - Liabilities: Securities other than shares [5313+5323]</v>
          </cell>
        </row>
        <row r="500">
          <cell r="P500" t="str">
            <v>5304: Volume Changes - Liabilities: Loans [5314+5324]</v>
          </cell>
        </row>
        <row r="501">
          <cell r="P501" t="str">
            <v>5305: Volume Changes - Liabilities: Shares and other equity [5315+5325]</v>
          </cell>
        </row>
        <row r="502">
          <cell r="P502" t="str">
            <v>5306: Volume Changes - Liabilities: Insurance technical reserves [5316+5326]</v>
          </cell>
        </row>
        <row r="503">
          <cell r="P503" t="str">
            <v>5307: Volume Changes - Liabilities: Financial derivatives [5317+5327]</v>
          </cell>
        </row>
        <row r="504">
          <cell r="P504" t="str">
            <v>5308: Volume Changes - Liabilities: Other accounts payable [5318+5328]</v>
          </cell>
        </row>
        <row r="505">
          <cell r="P505" t="str">
            <v>531: Volume Changes - Liabilities: Domestic [5312 + 5313 + 5314 + 5315 + 5316+ 5317 + 5318]</v>
          </cell>
        </row>
        <row r="506">
          <cell r="P506" t="str">
            <v>5312: Volume Changes - Liabilities: Domestic - Currency and deposits</v>
          </cell>
        </row>
        <row r="507">
          <cell r="P507" t="str">
            <v>5313: Volume Changes - Liabilities: Domestic - Securities other than shares</v>
          </cell>
        </row>
        <row r="508">
          <cell r="P508" t="str">
            <v>5314: Volume Changes - Liabilities: Domestic - Loans</v>
          </cell>
        </row>
        <row r="509">
          <cell r="P509" t="str">
            <v>5315: Volume Changes - Liabilities: Domestic - Shares and other equity</v>
          </cell>
        </row>
        <row r="510">
          <cell r="P510" t="str">
            <v>5316: Volume Changes - Liabilities: Domestic - Insurance technical reserves</v>
          </cell>
        </row>
        <row r="511">
          <cell r="P511" t="str">
            <v>5317: Volume Changes - Liabilities: Domestic - Financial derivatives</v>
          </cell>
        </row>
        <row r="512">
          <cell r="P512" t="str">
            <v>5318: Volume Changes - Liabilities: Domestic - Other accounts payable</v>
          </cell>
        </row>
        <row r="513">
          <cell r="P513" t="str">
            <v>532: Volume Changes - Liabilities: Foreign [5322 + 5323 + 5324 + 5325 + 5326+ 5327 + 5328]</v>
          </cell>
        </row>
        <row r="514">
          <cell r="P514" t="str">
            <v>5321: Volume Changes - Liabilities: Foreign - Special Drawing Rights (SDRs)</v>
          </cell>
        </row>
        <row r="515">
          <cell r="P515" t="str">
            <v>5322: Volume Changes - Liabilities: Foreign - Currency and deposits</v>
          </cell>
        </row>
        <row r="516">
          <cell r="P516" t="str">
            <v>5323: Volume Changes - Liabilities: Foreign - Securities other than shares</v>
          </cell>
        </row>
        <row r="517">
          <cell r="P517" t="str">
            <v>5324: Volume Changes - Liabilities: Foreign - Loans</v>
          </cell>
        </row>
        <row r="518">
          <cell r="P518" t="str">
            <v>5325: Volume Changes - Liabilities: Foreign - Shares and other equity</v>
          </cell>
        </row>
        <row r="519">
          <cell r="P519" t="str">
            <v>5326: Volume Changes - Liabilities: Foreign - Insurance technical reserves</v>
          </cell>
        </row>
        <row r="520">
          <cell r="P520" t="str">
            <v>5327: Volume Changes - Liabilities: Foreign - Financial derivatives</v>
          </cell>
        </row>
        <row r="521">
          <cell r="P521" t="str">
            <v>5328: Volume Changes - Liabilities: Foreign - Other accounts payable</v>
          </cell>
        </row>
        <row r="522">
          <cell r="P522" t="str">
            <v>5M3: Volume Changes - Memo Item: Debt at market value</v>
          </cell>
        </row>
        <row r="523">
          <cell r="P523" t="str">
            <v>6: NET WORTH [Stocks = 61 + 62 - 63]</v>
          </cell>
        </row>
        <row r="524">
          <cell r="P524" t="str">
            <v>61: Stocks -Nonfinancial assets [611 + 612 + 613 +614]</v>
          </cell>
        </row>
        <row r="525">
          <cell r="P525" t="str">
            <v>611: Stocks -Nonfinancial assets: Fixed assets [6111 + 6112 + 6113]</v>
          </cell>
        </row>
        <row r="526">
          <cell r="P526" t="str">
            <v>6111: Stocks -Nonfinancial assets: Fixed assets : Buildings and structures</v>
          </cell>
        </row>
        <row r="527">
          <cell r="P527" t="str">
            <v>61111: Stocks - Fixed assets: Buildings and structures: Dwellings</v>
          </cell>
        </row>
        <row r="528">
          <cell r="P528" t="str">
            <v>61112: Stocks - Fixed assets: Buildings and structures: Nonresidential buildings</v>
          </cell>
        </row>
        <row r="529">
          <cell r="P529" t="str">
            <v>61113: Stocks - Fixed assets: Buildings and structures: Other structures</v>
          </cell>
        </row>
        <row r="530">
          <cell r="P530" t="str">
            <v>6112: Stocks -Nonfinancial assets: Fixed assets : Machinery and equipment</v>
          </cell>
        </row>
        <row r="531">
          <cell r="P531" t="str">
            <v>61121: Stocks - Fixed assets: Machinery and equipment: Transport equipment</v>
          </cell>
        </row>
        <row r="532">
          <cell r="P532" t="str">
            <v>61122: Stocks - Fixed assets: Machinery and equipment: Other equipment</v>
          </cell>
        </row>
        <row r="533">
          <cell r="P533" t="str">
            <v>6113: Stocks -Nonfinancial assets: Fixed assets : Other fixed assets</v>
          </cell>
        </row>
        <row r="534">
          <cell r="P534" t="str">
            <v>61131: Stocks - Fixed assets: Other fixed assets</v>
          </cell>
        </row>
        <row r="535">
          <cell r="P535" t="str">
            <v>61132: Stocks - Fixed assets: Other fixed assets: Intangible fixed assets</v>
          </cell>
        </row>
        <row r="536">
          <cell r="P536" t="str">
            <v>612: Stocks -Inventories</v>
          </cell>
        </row>
        <row r="537">
          <cell r="P537" t="str">
            <v>6121: Stocks - Inventories: Strategic stocks</v>
          </cell>
        </row>
        <row r="538">
          <cell r="P538" t="str">
            <v>6122: Stocks - Inventories: Other inventories</v>
          </cell>
        </row>
        <row r="539">
          <cell r="P539" t="str">
            <v>61221: Stocks - Inventories: Other inventories: Materials and supplies</v>
          </cell>
        </row>
        <row r="540">
          <cell r="P540" t="str">
            <v>61222: Stocks - Inventories: Other inventories: Work in progress</v>
          </cell>
        </row>
        <row r="541">
          <cell r="P541" t="str">
            <v>61223: Stocks - Inventories: Other inventories: Finished goods</v>
          </cell>
        </row>
        <row r="542">
          <cell r="P542" t="str">
            <v>61224: Stocks - Inventories: Other inventories: Goods for resale</v>
          </cell>
        </row>
        <row r="543">
          <cell r="P543" t="str">
            <v>613: Stocks -Valuables</v>
          </cell>
        </row>
        <row r="544">
          <cell r="P544" t="str">
            <v>614: Stocks -Nonfinancial assets: Nonproduced assets [6141 + 6142 + 6143 + 6144]</v>
          </cell>
        </row>
        <row r="545">
          <cell r="P545" t="str">
            <v>6141: Stocks -Nonfinancial assets: Nonproduced assets: Land</v>
          </cell>
        </row>
        <row r="546">
          <cell r="P546" t="str">
            <v>6142: Stocks -Nonfinancial assets: Nonproduced assets: Subsoil assets</v>
          </cell>
        </row>
        <row r="547">
          <cell r="P547" t="str">
            <v>6143: Stocks -Nonfinancial assets: Nonproduced assets: Other naturally occurring assets</v>
          </cell>
        </row>
        <row r="548">
          <cell r="P548" t="str">
            <v>6144: Stocks -Nonfinancial assets: Nonproduced assets: Intangible nonproduced assets</v>
          </cell>
        </row>
        <row r="549">
          <cell r="P549" t="str">
            <v>62: Stocks -Financial assets [621+622+623]</v>
          </cell>
        </row>
        <row r="550">
          <cell r="P550" t="str">
            <v>6201: Stocks -Financial assets : Monetary gold and SDRs</v>
          </cell>
        </row>
        <row r="551">
          <cell r="P551" t="str">
            <v>6202: Stocks -Financial assets : Currency and deposits [6212+6222]</v>
          </cell>
        </row>
        <row r="552">
          <cell r="P552" t="str">
            <v>6203: Stocks -Financial assets : Securities other than shares [6213+6223]</v>
          </cell>
        </row>
        <row r="553">
          <cell r="P553" t="str">
            <v>6204: Stocks -Financial assets : Loans [6214+6224]</v>
          </cell>
        </row>
        <row r="554">
          <cell r="P554" t="str">
            <v>6205: Stocks -Financial assets : Shares and other equity [6215+6225]</v>
          </cell>
        </row>
        <row r="555">
          <cell r="P555" t="str">
            <v>6206: Stocks -Financial assets : Insurance technical reserves [6216+6226]</v>
          </cell>
        </row>
        <row r="556">
          <cell r="P556" t="str">
            <v>6207: Stocks -Financial assets : Financial derivatives [6217+6227]</v>
          </cell>
        </row>
        <row r="557">
          <cell r="P557" t="str">
            <v>6208: Stocks -Financial assets : Other accounts receivable [6218+6228]</v>
          </cell>
        </row>
        <row r="558">
          <cell r="P558" t="str">
            <v>621: Stocks -Financial assets : Domestic [6212 + 6213 + 6214 + 6215 + 6216 + 6217 + 6218]</v>
          </cell>
        </row>
        <row r="559">
          <cell r="P559" t="str">
            <v>6212: Stocks -Financial assets : Domestic - Currency and deposits</v>
          </cell>
        </row>
        <row r="560">
          <cell r="P560" t="str">
            <v>6213: Stocks -Financial assets : Domestic - Securities other than shares</v>
          </cell>
        </row>
        <row r="561">
          <cell r="P561" t="str">
            <v>6214: Stocks -Financial assets : Domestic - Loans</v>
          </cell>
        </row>
        <row r="562">
          <cell r="P562" t="str">
            <v>6215: Stocks -Financial assets : Domestic - Shares and other equity</v>
          </cell>
        </row>
        <row r="563">
          <cell r="P563" t="str">
            <v>6216: Stocks -Financial assets : Domestic - Insurance technical reserves</v>
          </cell>
        </row>
        <row r="564">
          <cell r="P564" t="str">
            <v>6217: Stocks -Financial assets : Domestic - Financial derivatives</v>
          </cell>
        </row>
        <row r="565">
          <cell r="P565" t="str">
            <v>6218: Stocks -Financial assets : Domestic - Other accounts receivable</v>
          </cell>
        </row>
        <row r="566">
          <cell r="P566" t="str">
            <v>622: Stocks -Financial assets : Foreign [6222 + 6223 + 6224 + 6225 + 6226 + 6227 + 6228]</v>
          </cell>
        </row>
        <row r="567">
          <cell r="P567" t="str">
            <v>6221: Stocks -Financial assets : Foreign - Monetary gold and SDRs</v>
          </cell>
        </row>
        <row r="568">
          <cell r="P568" t="str">
            <v>6222: Stocks -Financial assets : Foreign - Currency and deposits</v>
          </cell>
        </row>
        <row r="569">
          <cell r="P569" t="str">
            <v>6223: Stocks -Financial assets : Foreign - Securities other than shares</v>
          </cell>
        </row>
        <row r="570">
          <cell r="P570" t="str">
            <v>6224: Stocks -Financial assets : Foreign - Loans</v>
          </cell>
        </row>
        <row r="571">
          <cell r="P571" t="str">
            <v>6225: Stocks -Financial assets : Foreign - Shares and other equity</v>
          </cell>
        </row>
        <row r="572">
          <cell r="P572" t="str">
            <v>6226: Stocks -Financial assets : Foreign - Insurance technical reserves</v>
          </cell>
        </row>
        <row r="573">
          <cell r="P573" t="str">
            <v>6227: Stocks -Financial assets : Foreign - Financial derivatives</v>
          </cell>
        </row>
        <row r="574">
          <cell r="P574" t="str">
            <v>6228: Stocks -Financial assets : Foreign - Other accounts receivable</v>
          </cell>
        </row>
        <row r="575">
          <cell r="P575" t="str">
            <v>63: Stocks -Liabilities [631+632]</v>
          </cell>
        </row>
        <row r="576">
          <cell r="P576" t="str">
            <v>6301: Stocks -Liabilities : Special Drawing Rights (SDRs)</v>
          </cell>
        </row>
        <row r="577">
          <cell r="P577" t="str">
            <v>6302: Stocks -Liabilities : Currency and deposits [6312+6322]</v>
          </cell>
        </row>
        <row r="578">
          <cell r="P578" t="str">
            <v>6303: Stocks -Liabilities : Securities other than shares [6313+6323]</v>
          </cell>
        </row>
        <row r="579">
          <cell r="P579" t="str">
            <v>6304: Stocks -Liabilities : Loans [6314+6324]</v>
          </cell>
        </row>
        <row r="580">
          <cell r="P580" t="str">
            <v>6305: Stocks -Liabilities : Shares and other equity [6315+6325]</v>
          </cell>
        </row>
        <row r="581">
          <cell r="P581" t="str">
            <v>6306: Stocks -Liabilities : Insurance technical reserves [6316+6326]</v>
          </cell>
        </row>
        <row r="582">
          <cell r="P582" t="str">
            <v>6307: Stocks -Liabilities : Financial derivatives [6317+6327]</v>
          </cell>
        </row>
        <row r="583">
          <cell r="P583" t="str">
            <v>6308: Stocks -Liabilities : Other accounts payable [6318+6328]</v>
          </cell>
        </row>
        <row r="584">
          <cell r="P584" t="str">
            <v>631: Stocks -Liabilities : Domestic [6312 + 6313 + 6314 + 6315 + 6316 + 6317 + 6318]</v>
          </cell>
        </row>
        <row r="585">
          <cell r="P585" t="str">
            <v>6312: Stocks -Liabilities : Domestic - Currency and deposits</v>
          </cell>
        </row>
        <row r="586">
          <cell r="P586" t="str">
            <v>6313: Stocks -Liabilities : Domestic - Securities other than shares</v>
          </cell>
        </row>
        <row r="587">
          <cell r="P587" t="str">
            <v>6314: Stocks -Liabilities : Domestic - Loans</v>
          </cell>
        </row>
        <row r="588">
          <cell r="P588" t="str">
            <v>6315: Stocks -Liabilities : Domestic - Shares and other equity</v>
          </cell>
        </row>
        <row r="589">
          <cell r="P589" t="str">
            <v>6316: Stocks -Liabilities : Domestic - Insurance technical reserves</v>
          </cell>
        </row>
        <row r="590">
          <cell r="P590" t="str">
            <v>6317: Stocks -Liabilities : Domestic - Financial derivatives</v>
          </cell>
        </row>
        <row r="591">
          <cell r="P591" t="str">
            <v>6318: Stocks -Liabilities : Domestic - Other accounts payable</v>
          </cell>
        </row>
        <row r="592">
          <cell r="P592" t="str">
            <v>632: Stocks -Liabilities : Foreign [6322 + 6323 + 6324 + 6325 + 6326 + 6327 + 6328]</v>
          </cell>
        </row>
        <row r="593">
          <cell r="P593" t="str">
            <v>6321: Stocks -Liabilities : Foreign - Special Drawing Rights</v>
          </cell>
        </row>
        <row r="594">
          <cell r="P594" t="str">
            <v>6322: Stocks -Liabilities : Foreign - Currency and deposits</v>
          </cell>
        </row>
        <row r="595">
          <cell r="P595" t="str">
            <v>6323: Stocks -Liabilities : Foreign - Securities other than shares</v>
          </cell>
        </row>
        <row r="596">
          <cell r="P596" t="str">
            <v>6324: Stocks -Liabilities : Foreign - Loans</v>
          </cell>
        </row>
        <row r="597">
          <cell r="P597" t="str">
            <v>6325: Stocks -Liabilities : Foreign - Shares and other equity</v>
          </cell>
        </row>
        <row r="598">
          <cell r="P598" t="str">
            <v>6326: Stocks -Liabilities : Foreign - Insurance technical reserves</v>
          </cell>
        </row>
        <row r="599">
          <cell r="P599" t="str">
            <v>6327: Stocks -Liabilities : Foreign - Financial derivatives</v>
          </cell>
        </row>
        <row r="600">
          <cell r="P600" t="str">
            <v>6328: Stocks -Liabilities : Foreign - Other accounts payable</v>
          </cell>
        </row>
        <row r="601">
          <cell r="P601" t="str">
            <v>6M3: Balance Sheet: Memo Items - Debt at market value</v>
          </cell>
        </row>
        <row r="602">
          <cell r="P602" t="str">
            <v>6M35: Balance Sheet: Memo Items - Debt at face value</v>
          </cell>
        </row>
        <row r="603">
          <cell r="P603" t="str">
            <v>6M4: Balance Sheet: Memo Items - Debt at nominal value</v>
          </cell>
        </row>
        <row r="604">
          <cell r="P604" t="str">
            <v>6M5: Balance Sheet: Memo Items - Arrears</v>
          </cell>
        </row>
        <row r="605">
          <cell r="P605" t="str">
            <v>6M6: Balance Sheet: Memo Items - Obligations for social security benefits</v>
          </cell>
        </row>
        <row r="606">
          <cell r="P606" t="str">
            <v>6M7: Balance Sheet: Memo Items - Contingent liabilities</v>
          </cell>
        </row>
        <row r="607">
          <cell r="P607" t="str">
            <v>6M8: Balance Sheet: Memo Items - Uncapitalized military weapons, delivery systems</v>
          </cell>
        </row>
        <row r="608">
          <cell r="P608" t="str">
            <v>7: TOTAL OUTLAYS</v>
          </cell>
        </row>
        <row r="609">
          <cell r="P609" t="str">
            <v>701: General public services</v>
          </cell>
        </row>
        <row r="610">
          <cell r="P610" t="str">
            <v>7017: Public debt transactions</v>
          </cell>
        </row>
        <row r="611">
          <cell r="P611" t="str">
            <v>7018: Transfers of general character betw levels of govtc/</v>
          </cell>
        </row>
        <row r="612">
          <cell r="P612" t="str">
            <v>702: Defense</v>
          </cell>
        </row>
        <row r="613">
          <cell r="P613" t="str">
            <v>703: Public order and safety</v>
          </cell>
        </row>
        <row r="614">
          <cell r="P614" t="str">
            <v>704: Economic affairs</v>
          </cell>
        </row>
        <row r="615">
          <cell r="P615" t="str">
            <v>7042: Agriculture, forestry, fishing, and hunting</v>
          </cell>
        </row>
        <row r="616">
          <cell r="P616" t="str">
            <v>7043: Fuel and energy</v>
          </cell>
        </row>
        <row r="617">
          <cell r="P617" t="str">
            <v>7044: Mining, manufacturing, and construction</v>
          </cell>
        </row>
        <row r="618">
          <cell r="P618" t="str">
            <v>7045: Transport</v>
          </cell>
        </row>
        <row r="619">
          <cell r="P619" t="str">
            <v>7046: Communication</v>
          </cell>
        </row>
        <row r="620">
          <cell r="P620" t="str">
            <v>705: Environmental protection</v>
          </cell>
        </row>
        <row r="621">
          <cell r="P621" t="str">
            <v>706: Housing and community amenities</v>
          </cell>
        </row>
        <row r="622">
          <cell r="P622" t="str">
            <v>707: Health</v>
          </cell>
        </row>
        <row r="623">
          <cell r="P623" t="str">
            <v>7072: Outpatient services</v>
          </cell>
        </row>
        <row r="624">
          <cell r="P624" t="str">
            <v>7073: Hospital services</v>
          </cell>
        </row>
        <row r="625">
          <cell r="P625" t="str">
            <v>7074: Public health services</v>
          </cell>
        </row>
        <row r="626">
          <cell r="P626" t="str">
            <v>708: Recreation, culture and religion</v>
          </cell>
        </row>
        <row r="627">
          <cell r="P627" t="str">
            <v>709: Education</v>
          </cell>
        </row>
        <row r="628">
          <cell r="P628" t="str">
            <v>7091: Pre-primary and primary education</v>
          </cell>
        </row>
        <row r="629">
          <cell r="P629" t="str">
            <v>7092: Secondary education</v>
          </cell>
        </row>
        <row r="630">
          <cell r="P630" t="str">
            <v>7094: Tertiary education</v>
          </cell>
        </row>
        <row r="631">
          <cell r="P631" t="str">
            <v>710: Social protection</v>
          </cell>
        </row>
        <row r="632">
          <cell r="P632" t="str">
            <v>8: Net financial worth change due to transactions [=82-83]</v>
          </cell>
        </row>
        <row r="633">
          <cell r="P633" t="str">
            <v>82: Net acquisition of financial assets [=32]</v>
          </cell>
        </row>
        <row r="634">
          <cell r="P634" t="str">
            <v>821: Net acquisition of financial assets : Domestic [=321]</v>
          </cell>
        </row>
        <row r="635">
          <cell r="P635" t="str">
            <v>8211: Net acquisition of financial assets : Domestic : General government</v>
          </cell>
        </row>
        <row r="636">
          <cell r="P636" t="str">
            <v>8212: Net acquisition of financial assets : Domestic :Central bank</v>
          </cell>
        </row>
        <row r="637">
          <cell r="P637" t="str">
            <v>8213: Net acquisition of financial assets : Domestic :Other depository corporations</v>
          </cell>
        </row>
        <row r="638">
          <cell r="P638" t="str">
            <v>8214: Net acquisition of financial assets : Domestic :Financial corporations not elsewhere classified</v>
          </cell>
        </row>
        <row r="639">
          <cell r="P639" t="str">
            <v>8215: Net acquisition of financial assets : Domestic :Nonfinancial corporations</v>
          </cell>
        </row>
        <row r="640">
          <cell r="P640" t="str">
            <v>8216: Net acquisition of financial assets : Domestic :Households &amp; nonprofit institutions serving h/holds</v>
          </cell>
        </row>
        <row r="641">
          <cell r="P641" t="str">
            <v>822: Net acquisition of financial assets : Foreign [=322]</v>
          </cell>
        </row>
        <row r="642">
          <cell r="P642" t="str">
            <v>8221: Net acquisition of financial assets : Foreign : General government</v>
          </cell>
        </row>
        <row r="643">
          <cell r="P643" t="str">
            <v>8227: Net acquisition of financial assets : Foreign : International organizations</v>
          </cell>
        </row>
        <row r="644">
          <cell r="P644" t="str">
            <v>8228: Net acquisition of financial assets : Foreign : Financial corporations other than internat'l org's</v>
          </cell>
        </row>
        <row r="645">
          <cell r="P645" t="str">
            <v>8229: Net acquisition of financial assets : Foreign : Other nonresidents</v>
          </cell>
        </row>
        <row r="646">
          <cell r="P646" t="str">
            <v>823: Net acquisition of Monetary gold and SDRs [=323]</v>
          </cell>
        </row>
        <row r="647">
          <cell r="P647" t="str">
            <v>83: Net incurrence of liabilities [=33]</v>
          </cell>
        </row>
        <row r="648">
          <cell r="P648" t="str">
            <v>831: Net incurrence of liabilities : Domestic [=331]</v>
          </cell>
        </row>
        <row r="649">
          <cell r="P649" t="str">
            <v>8311: Net incurrence of liabilities : Domestic : General government</v>
          </cell>
        </row>
        <row r="650">
          <cell r="P650" t="str">
            <v>8312: Net incurrence of liabilities : Domestic : Central bank</v>
          </cell>
        </row>
        <row r="651">
          <cell r="P651" t="str">
            <v>8313: Net incurrence of liabilities : Domestic : Other depository corporations</v>
          </cell>
        </row>
        <row r="652">
          <cell r="P652" t="str">
            <v>8314: Net incurrence of liabilities : Domestic : Financial corporations not elsewhere classified</v>
          </cell>
        </row>
        <row r="653">
          <cell r="P653" t="str">
            <v>8315: Net incurrence of liabilities : Domestic : Nonfinancial corporations</v>
          </cell>
        </row>
        <row r="654">
          <cell r="P654" t="str">
            <v>8316: Net incurrence of liabilities : Domestic : Households &amp; nonprofit institutions serving h/holds</v>
          </cell>
        </row>
        <row r="655">
          <cell r="P655" t="str">
            <v>832: Net incurrence of liabities : Foreign [=332]</v>
          </cell>
        </row>
        <row r="656">
          <cell r="P656" t="str">
            <v>8321: Net incurrence of liabities : Foreign : General government</v>
          </cell>
        </row>
        <row r="657">
          <cell r="P657" t="str">
            <v>8327: Net incurrence of liabities : Foreign : International organizations</v>
          </cell>
        </row>
        <row r="658">
          <cell r="P658" t="str">
            <v>8328: Net incurrence of liabities : Foreign : Financial corporations other than internat'l org's</v>
          </cell>
        </row>
        <row r="659">
          <cell r="P659" t="str">
            <v>8329: Net incurrence of liabities : Foreign : Other nonresidents</v>
          </cell>
        </row>
        <row r="660">
          <cell r="P660" t="str">
            <v>9: CHANGE IN NET WORTH: Other Flows [51 + 52 - 53]</v>
          </cell>
        </row>
        <row r="661">
          <cell r="P661" t="str">
            <v>91: Other Flows - Nonfinancial assets [511 + 512 + 513 + 514]</v>
          </cell>
        </row>
        <row r="662">
          <cell r="P662" t="str">
            <v>911: Other Flows - Nonfinancial assets : Fixed assets [5111 + 5112 + 5113]</v>
          </cell>
        </row>
        <row r="663">
          <cell r="P663" t="str">
            <v>9111: Other Flows - Nonfinancial assets : Fixed assets: Buildings and structures</v>
          </cell>
        </row>
        <row r="664">
          <cell r="P664" t="str">
            <v>91111: Other Flows - Fixed assets: Buildings and structures: Dwellings</v>
          </cell>
        </row>
        <row r="665">
          <cell r="P665" t="str">
            <v>91112: Other Flows - Fixed assets: Buildings and structures: Nonresidential buildings</v>
          </cell>
        </row>
        <row r="666">
          <cell r="P666" t="str">
            <v>91113: Other Flows - Fixed assets: Buildings and structures: Other structures</v>
          </cell>
        </row>
        <row r="667">
          <cell r="P667" t="str">
            <v>9112: Other Flows - Nonfinancial assets : Fixed assets: Machinery and equipment</v>
          </cell>
        </row>
        <row r="668">
          <cell r="P668" t="str">
            <v>91121: Other Flows - Fixed assets: Machinery and equipment: Transport equipment</v>
          </cell>
        </row>
        <row r="669">
          <cell r="P669" t="str">
            <v>91122: Other Flows - Fixed assets: Machinery and equipment: Other equipment</v>
          </cell>
        </row>
        <row r="670">
          <cell r="P670" t="str">
            <v>9113: Other Flows - Nonfinancial assets : Fixed assets: Other fixed assets</v>
          </cell>
        </row>
        <row r="671">
          <cell r="P671" t="str">
            <v>91131: Other Flows - Fixed assets: Other fixed assets</v>
          </cell>
        </row>
        <row r="672">
          <cell r="P672" t="str">
            <v>961132: Other Flows - Fixed assets: Other fixed assets: Intangible fixed assets</v>
          </cell>
        </row>
        <row r="673">
          <cell r="P673" t="str">
            <v>912: Other Flows - Inventories</v>
          </cell>
        </row>
        <row r="674">
          <cell r="P674" t="str">
            <v>9121: Other Flows - Inventories: Strategic stocks</v>
          </cell>
        </row>
        <row r="675">
          <cell r="P675" t="str">
            <v>9122: Other Flows - Inventories: Other inventories</v>
          </cell>
        </row>
        <row r="676">
          <cell r="P676" t="str">
            <v>91221: Other Flows - Inventories: Other inventories: Materials and supplies</v>
          </cell>
        </row>
        <row r="677">
          <cell r="P677" t="str">
            <v>91222: Other Flows - Inventories: Other inventories: Work in progress</v>
          </cell>
        </row>
        <row r="678">
          <cell r="P678" t="str">
            <v>91223: Other Flows - Inventories: Other inventories: Finished goods</v>
          </cell>
        </row>
        <row r="679">
          <cell r="P679" t="str">
            <v>91224: Other Flows - Inventories: Other inventories: Goods for resale</v>
          </cell>
        </row>
        <row r="680">
          <cell r="P680" t="str">
            <v>913: Other Flows - Valuables</v>
          </cell>
        </row>
        <row r="681">
          <cell r="P681" t="str">
            <v>914: Other Flows - Nonfinancial assets : Nonproduced assets [5141 + 5142 + 5143 + 5144]</v>
          </cell>
        </row>
        <row r="682">
          <cell r="P682" t="str">
            <v>9141: Other Flows - Nonfinancial assets : Nonproduced assets: Land</v>
          </cell>
        </row>
        <row r="683">
          <cell r="P683" t="str">
            <v>9142: Other Flows - Nonfinancial assets : Nonproduced assets: Subsoil assets</v>
          </cell>
        </row>
        <row r="684">
          <cell r="P684" t="str">
            <v>9143: Other Flows - Nonfinancial assets : Nonproduced assets: Other naturally occurring assets</v>
          </cell>
        </row>
        <row r="685">
          <cell r="P685" t="str">
            <v>9144: Other Flows - Nonfinancial assets : Nonproduced assets: Intangible nonproduced assets</v>
          </cell>
        </row>
        <row r="686">
          <cell r="P686" t="str">
            <v>92: Other Flows - Financial assets [521+522+523]</v>
          </cell>
        </row>
        <row r="687">
          <cell r="P687" t="str">
            <v>9201: Other Flows - Financial assets: Monetary gold and SDRs</v>
          </cell>
        </row>
        <row r="688">
          <cell r="P688" t="str">
            <v>9202: Other Flows - Financial assets: Currency and deposits [5212+5222]</v>
          </cell>
        </row>
        <row r="689">
          <cell r="P689" t="str">
            <v>9203: Other Flows - Financial assets: Securities other than shares [5213+5223]</v>
          </cell>
        </row>
        <row r="690">
          <cell r="P690" t="str">
            <v>9204: Other Flows - Financial assets: Loans [5214+5224]</v>
          </cell>
        </row>
        <row r="691">
          <cell r="P691" t="str">
            <v>9205: Other Flows - Financial assets: Shares and other equity [5215+5225]</v>
          </cell>
        </row>
        <row r="692">
          <cell r="P692" t="str">
            <v>9206: Other Flows - Financial assets: Insurance technical reserves [5216+5226]</v>
          </cell>
        </row>
        <row r="693">
          <cell r="P693" t="str">
            <v>9207: Other Flows - Financial assets: Financial derivatives [5217+5227]</v>
          </cell>
        </row>
        <row r="694">
          <cell r="P694" t="str">
            <v>9208: Other Flows - Financial assets: Other accounts receivable [5218+5228]</v>
          </cell>
        </row>
        <row r="695">
          <cell r="P695" t="str">
            <v>921: Other Flows - Financial assets: Domestic [5212 + 5213 + 5214 + 5215 + 5216+ 5217 + 5218]</v>
          </cell>
        </row>
        <row r="696">
          <cell r="P696" t="str">
            <v>9212: Other Flows - Financial assets: Domestic - Currency and deposits</v>
          </cell>
        </row>
        <row r="697">
          <cell r="P697" t="str">
            <v>9213: Other Flows - Financial assets: Domestic - Securities other than shares</v>
          </cell>
        </row>
        <row r="698">
          <cell r="P698" t="str">
            <v>9214: Other Flows - Financial assets: Domestic - Loans</v>
          </cell>
        </row>
        <row r="699">
          <cell r="P699" t="str">
            <v>9215: Other Flows - Financial assets: Domestic - Shares and other equity</v>
          </cell>
        </row>
        <row r="700">
          <cell r="P700" t="str">
            <v>9216: Other Flows - Financial assets: Domestic - Insurance technical reserves</v>
          </cell>
        </row>
        <row r="701">
          <cell r="P701" t="str">
            <v>9217: Other Flows - Financial assets: Domestic - Financial derivatives</v>
          </cell>
        </row>
        <row r="702">
          <cell r="P702" t="str">
            <v>9218: Other Flows - Financial assets: Domestic - Other accounts receivable</v>
          </cell>
        </row>
        <row r="703">
          <cell r="P703" t="str">
            <v>922: Other Flows - Financial assets: Foreign [5222 + 5223 + 5224 + 5225 + 5226+ 5227 + 5228]</v>
          </cell>
        </row>
        <row r="704">
          <cell r="P704" t="str">
            <v>9221: Other Flows - Financial assets: Foreign - Monetary gold and SDRs</v>
          </cell>
        </row>
        <row r="705">
          <cell r="P705" t="str">
            <v>9222: Other Flows - Financial assets: Foreign - Currency and deposits</v>
          </cell>
        </row>
        <row r="706">
          <cell r="P706" t="str">
            <v>9223: Other Flows - Financial assets: Foreign - Securities other than shares</v>
          </cell>
        </row>
        <row r="707">
          <cell r="P707" t="str">
            <v>9224: Other Flows - Financial assets: Foreign - Loans</v>
          </cell>
        </row>
        <row r="708">
          <cell r="P708" t="str">
            <v>9225: Other Flows - Financial assets: Foreign - Shares and other equity</v>
          </cell>
        </row>
        <row r="709">
          <cell r="P709" t="str">
            <v>9226: Other Flows - Financial assets: Foreign - Insurance technical reserves</v>
          </cell>
        </row>
        <row r="710">
          <cell r="P710" t="str">
            <v>9227: Other Flows - Financial assets: Foreign - Financial derivatives</v>
          </cell>
        </row>
        <row r="711">
          <cell r="P711" t="str">
            <v>9228: Other Flows - Financial assets: Foreign - Other accounts receivable</v>
          </cell>
        </row>
        <row r="712">
          <cell r="P712" t="str">
            <v>93: Other Flows - Liabilities [531+532]</v>
          </cell>
        </row>
        <row r="713">
          <cell r="P713" t="str">
            <v>9301: Other Flows - Liabilities: Special Drawing Rights (SDRs)</v>
          </cell>
        </row>
        <row r="714">
          <cell r="P714" t="str">
            <v>9302: Other Flows - Liabilities: Currency and deposits [5312+5322]</v>
          </cell>
        </row>
        <row r="715">
          <cell r="P715" t="str">
            <v>9303: Other Flows - Liabilities: Securities other than shares [5313+5323]</v>
          </cell>
        </row>
        <row r="716">
          <cell r="P716" t="str">
            <v>9304: Other Flows - Liabilities: Loans [5314+5324]</v>
          </cell>
        </row>
        <row r="717">
          <cell r="P717" t="str">
            <v>9305: Other Flows - Liabilities: Shares and other equity [5315+5325]</v>
          </cell>
        </row>
        <row r="718">
          <cell r="P718" t="str">
            <v>9306: Other Flows - Liabilities: Insurance technical reserves [5316+5326]</v>
          </cell>
        </row>
        <row r="719">
          <cell r="P719" t="str">
            <v>9307: Other Flows - Liabilities: Financial derivatives [5317+5327]</v>
          </cell>
        </row>
        <row r="720">
          <cell r="P720" t="str">
            <v>9308: Other Flows - Liabilities: Other accounts payable [5318+5328]</v>
          </cell>
        </row>
        <row r="721">
          <cell r="P721" t="str">
            <v>931: Other Flows - Liabilities: Domestic [5312 + 5313 + 5314 + 5315 + 5316+ 5317 + 5318]</v>
          </cell>
        </row>
        <row r="722">
          <cell r="P722" t="str">
            <v>9312: Other Flows - Liabilities: Domestic - Currency and deposits</v>
          </cell>
        </row>
        <row r="723">
          <cell r="P723" t="str">
            <v>9313: Other Flows - Liabilities: Domestic - Securities other than shares</v>
          </cell>
        </row>
        <row r="724">
          <cell r="P724" t="str">
            <v>9314: Other Flows - Liabilities: Domestic - Loans</v>
          </cell>
        </row>
      </sheetData>
      <sheetData sheetId="2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9"/>
  <sheetViews>
    <sheetView showGridLines="0" tabSelected="1" zoomScale="90" zoomScaleNormal="90" workbookViewId="0">
      <pane xSplit="1" ySplit="6" topLeftCell="B7" activePane="bottomRight" state="frozen"/>
      <selection pane="topRight" activeCell="B1" sqref="B1"/>
      <selection pane="bottomLeft" activeCell="A7" sqref="A7"/>
      <selection pane="bottomRight" activeCell="S6" sqref="S6"/>
    </sheetView>
  </sheetViews>
  <sheetFormatPr defaultColWidth="9.140625" defaultRowHeight="12.75"/>
  <cols>
    <col min="1" max="1" width="39.7109375" style="2" customWidth="1"/>
    <col min="2" max="3" width="16.7109375" style="11" customWidth="1"/>
    <col min="4" max="4" width="16.7109375" style="2" customWidth="1"/>
    <col min="5" max="5" width="7.7109375" style="2" customWidth="1"/>
    <col min="6" max="6" width="16.7109375" style="2" customWidth="1"/>
    <col min="7" max="8" width="16.7109375" style="11" customWidth="1"/>
    <col min="9" max="9" width="16.7109375" style="2" customWidth="1"/>
    <col min="10" max="10" width="7.7109375" style="2" customWidth="1"/>
    <col min="11" max="11" width="16.7109375" style="2" customWidth="1"/>
    <col min="12" max="12" width="15" style="2" customWidth="1"/>
    <col min="13" max="13" width="12" style="2" customWidth="1"/>
    <col min="14" max="14" width="11.42578125" style="2" customWidth="1"/>
    <col min="15" max="15" width="9.140625" style="2"/>
    <col min="16" max="16" width="10" style="2" customWidth="1"/>
    <col min="17" max="17" width="10.5703125" style="2" customWidth="1"/>
    <col min="18" max="18" width="10.42578125" style="2" customWidth="1"/>
    <col min="19" max="16384" width="9.140625" style="2"/>
  </cols>
  <sheetData>
    <row r="1" spans="1:18" ht="15">
      <c r="A1" s="255"/>
      <c r="B1" s="256"/>
      <c r="C1" s="256"/>
      <c r="D1" s="256"/>
      <c r="E1" s="256"/>
      <c r="F1" s="256"/>
      <c r="G1" s="256"/>
      <c r="H1" s="256"/>
      <c r="I1" s="256"/>
      <c r="J1" s="256"/>
      <c r="K1" s="256"/>
      <c r="R1" s="2" t="s">
        <v>247</v>
      </c>
    </row>
    <row r="2" spans="1:18" ht="18.75">
      <c r="A2" s="257" t="s">
        <v>139</v>
      </c>
      <c r="B2" s="258"/>
      <c r="C2" s="258"/>
      <c r="D2" s="258"/>
      <c r="E2" s="258"/>
      <c r="F2" s="258"/>
      <c r="G2" s="258"/>
      <c r="H2" s="258"/>
      <c r="I2" s="258"/>
      <c r="J2" s="258"/>
      <c r="K2" s="258"/>
    </row>
    <row r="3" spans="1:18" ht="15">
      <c r="A3" s="259"/>
      <c r="B3" s="260"/>
      <c r="C3" s="260"/>
      <c r="D3" s="260"/>
      <c r="E3" s="260"/>
      <c r="F3" s="260"/>
      <c r="G3" s="260"/>
      <c r="H3" s="260"/>
      <c r="I3" s="260"/>
      <c r="J3" s="260"/>
      <c r="K3" s="260"/>
      <c r="R3" s="2" t="s">
        <v>138</v>
      </c>
    </row>
    <row r="4" spans="1:18" s="3" customFormat="1" ht="29.25" customHeight="1">
      <c r="A4" s="251" t="s">
        <v>136</v>
      </c>
      <c r="B4" s="251" t="s">
        <v>480</v>
      </c>
      <c r="C4" s="252" t="s">
        <v>866</v>
      </c>
      <c r="D4" s="253"/>
      <c r="E4" s="251" t="s">
        <v>204</v>
      </c>
      <c r="F4" s="251" t="s">
        <v>137</v>
      </c>
      <c r="G4" s="251" t="s">
        <v>650</v>
      </c>
      <c r="H4" s="252" t="s">
        <v>866</v>
      </c>
      <c r="I4" s="253"/>
      <c r="J4" s="251" t="s">
        <v>204</v>
      </c>
      <c r="K4" s="251" t="s">
        <v>137</v>
      </c>
      <c r="L4" s="251" t="s">
        <v>725</v>
      </c>
      <c r="M4" s="252" t="s">
        <v>866</v>
      </c>
      <c r="N4" s="253"/>
      <c r="O4" s="251" t="s">
        <v>204</v>
      </c>
      <c r="P4" s="251" t="s">
        <v>137</v>
      </c>
      <c r="Q4" s="251" t="s">
        <v>726</v>
      </c>
      <c r="R4" s="251" t="s">
        <v>727</v>
      </c>
    </row>
    <row r="5" spans="1:18" s="3" customFormat="1" ht="42" customHeight="1">
      <c r="A5" s="251"/>
      <c r="B5" s="251"/>
      <c r="C5" s="53" t="s">
        <v>388</v>
      </c>
      <c r="D5" s="53" t="s">
        <v>389</v>
      </c>
      <c r="E5" s="254"/>
      <c r="F5" s="251"/>
      <c r="G5" s="251"/>
      <c r="H5" s="33" t="s">
        <v>388</v>
      </c>
      <c r="I5" s="33" t="s">
        <v>389</v>
      </c>
      <c r="J5" s="254"/>
      <c r="K5" s="251"/>
      <c r="L5" s="251"/>
      <c r="M5" s="65" t="s">
        <v>388</v>
      </c>
      <c r="N5" s="65" t="s">
        <v>389</v>
      </c>
      <c r="O5" s="254"/>
      <c r="P5" s="251"/>
      <c r="Q5" s="251"/>
      <c r="R5" s="251"/>
    </row>
    <row r="6" spans="1:18" s="3" customFormat="1">
      <c r="A6" s="17">
        <v>1</v>
      </c>
      <c r="B6" s="17">
        <v>2</v>
      </c>
      <c r="C6" s="17">
        <v>3</v>
      </c>
      <c r="D6" s="17">
        <v>4</v>
      </c>
      <c r="E6" s="17">
        <v>5</v>
      </c>
      <c r="F6" s="17">
        <v>6</v>
      </c>
      <c r="G6" s="17">
        <v>7</v>
      </c>
      <c r="H6" s="17">
        <v>8</v>
      </c>
      <c r="I6" s="17">
        <v>9</v>
      </c>
      <c r="J6" s="17">
        <v>10</v>
      </c>
      <c r="K6" s="17">
        <v>11</v>
      </c>
      <c r="L6" s="17">
        <v>12</v>
      </c>
      <c r="M6" s="17">
        <v>13</v>
      </c>
      <c r="N6" s="17">
        <v>14</v>
      </c>
      <c r="O6" s="17">
        <v>15</v>
      </c>
      <c r="P6" s="17">
        <v>16</v>
      </c>
      <c r="Q6" s="17">
        <v>17</v>
      </c>
      <c r="R6" s="17">
        <v>18</v>
      </c>
    </row>
    <row r="7" spans="1:18" s="13" customFormat="1" ht="20.100000000000001" customHeight="1">
      <c r="A7" s="235" t="s">
        <v>140</v>
      </c>
      <c r="B7" s="216">
        <f>+B8+B18</f>
        <v>20449124.915999997</v>
      </c>
      <c r="C7" s="216">
        <f>+C8+C18</f>
        <v>11629332.857000001</v>
      </c>
      <c r="D7" s="216">
        <f>+D8+D18</f>
        <v>10387657.878619529</v>
      </c>
      <c r="E7" s="216">
        <f t="shared" ref="E7:E27" si="0">D7/C7*100</f>
        <v>89.322904472262351</v>
      </c>
      <c r="F7" s="216">
        <f>D7-C7</f>
        <v>-1241674.9783804715</v>
      </c>
      <c r="G7" s="216">
        <f>+G8+G18</f>
        <v>21650393.694000002</v>
      </c>
      <c r="H7" s="216">
        <f>+H8+H18</f>
        <v>12589061.030999999</v>
      </c>
      <c r="I7" s="216">
        <f>+I8+I18</f>
        <v>11692015.548070109</v>
      </c>
      <c r="J7" s="216">
        <f t="shared" ref="J7:J22" si="1">I7/H7*100</f>
        <v>92.87440516237902</v>
      </c>
      <c r="K7" s="216">
        <f>I7-H7</f>
        <v>-897045.48292989098</v>
      </c>
      <c r="L7" s="229">
        <f>L8+L18</f>
        <v>23135564.842999995</v>
      </c>
      <c r="M7" s="229">
        <f>M8+M18</f>
        <v>12601123.578999998</v>
      </c>
      <c r="N7" s="229">
        <f>N8+N18</f>
        <v>12512813.802279772</v>
      </c>
      <c r="O7" s="216">
        <f>N7/M7*100</f>
        <v>99.299191249362906</v>
      </c>
      <c r="P7" s="216">
        <f>N7-M7</f>
        <v>-88309.776720225811</v>
      </c>
      <c r="Q7" s="216">
        <f>N7/I7*100</f>
        <v>107.02016047477072</v>
      </c>
      <c r="R7" s="216">
        <f>N7-I7</f>
        <v>820798.25420966372</v>
      </c>
    </row>
    <row r="8" spans="1:18" s="10" customFormat="1" ht="20.100000000000001" customHeight="1">
      <c r="A8" s="236" t="s">
        <v>141</v>
      </c>
      <c r="B8" s="217">
        <f>SUM(B10:B14)</f>
        <v>20194797.993999999</v>
      </c>
      <c r="C8" s="217">
        <f>SUM(C10:C14)</f>
        <v>11561922.197000001</v>
      </c>
      <c r="D8" s="217">
        <f>SUM(D10:D14)</f>
        <v>10266523.198631529</v>
      </c>
      <c r="E8" s="217">
        <f t="shared" si="0"/>
        <v>88.795989314781991</v>
      </c>
      <c r="F8" s="217">
        <f t="shared" ref="F8:F27" si="2">D8-C8</f>
        <v>-1295398.9983684719</v>
      </c>
      <c r="G8" s="217">
        <f>SUM(G10:G14)</f>
        <v>21392054.673</v>
      </c>
      <c r="H8" s="217">
        <f>SUM(H10:H14)</f>
        <v>12521174.254999999</v>
      </c>
      <c r="I8" s="217">
        <f>SUM(I10:I14)</f>
        <v>11543426.837132968</v>
      </c>
      <c r="J8" s="217">
        <f t="shared" si="1"/>
        <v>92.191248217182249</v>
      </c>
      <c r="K8" s="217">
        <f t="shared" ref="K8:K27" si="3">I8-H8</f>
        <v>-977747.41786703095</v>
      </c>
      <c r="L8" s="230">
        <f>L9+L14</f>
        <v>22889278.203999996</v>
      </c>
      <c r="M8" s="230">
        <f>M9+M14</f>
        <v>12488877.992999999</v>
      </c>
      <c r="N8" s="230">
        <f>N9+N14</f>
        <v>12364602.707471332</v>
      </c>
      <c r="O8" s="217">
        <f t="shared" ref="O8:O27" si="4">N8/M8*100</f>
        <v>99.0049123260046</v>
      </c>
      <c r="P8" s="217">
        <f t="shared" ref="P8:P27" si="5">N8-M8</f>
        <v>-124275.28552866727</v>
      </c>
      <c r="Q8" s="217">
        <f t="shared" ref="Q8:Q22" si="6">N8/I8*100</f>
        <v>107.11379629224834</v>
      </c>
      <c r="R8" s="217">
        <f t="shared" ref="R8:R22" si="7">N8-I8</f>
        <v>821175.87033836357</v>
      </c>
    </row>
    <row r="9" spans="1:18" s="10" customFormat="1" ht="20.100000000000001" customHeight="1">
      <c r="A9" s="236" t="s">
        <v>864</v>
      </c>
      <c r="B9" s="217">
        <f>SUM(B10:B12)</f>
        <v>16124020.287999999</v>
      </c>
      <c r="C9" s="217">
        <f>SUM(C10:C12)</f>
        <v>7874347.6919999998</v>
      </c>
      <c r="D9" s="217">
        <f>SUM(D10:D12)</f>
        <v>6950248.3805586593</v>
      </c>
      <c r="E9" s="217">
        <f t="shared" si="0"/>
        <v>88.264433479611455</v>
      </c>
      <c r="F9" s="217">
        <f t="shared" si="2"/>
        <v>-924099.31144134048</v>
      </c>
      <c r="G9" s="217">
        <f>SUM(G10:G12)</f>
        <v>15633869.787</v>
      </c>
      <c r="H9" s="217">
        <f>SUM(H10:H12)</f>
        <v>7781890.6699999999</v>
      </c>
      <c r="I9" s="217">
        <f>SUM(I10:I12)</f>
        <v>7701386.4627576191</v>
      </c>
      <c r="J9" s="217">
        <f t="shared" si="1"/>
        <v>98.965492954652618</v>
      </c>
      <c r="K9" s="217">
        <f t="shared" si="3"/>
        <v>-80504.207242380828</v>
      </c>
      <c r="L9" s="230">
        <f>L10+L11+L12+L13</f>
        <v>19239331.134999998</v>
      </c>
      <c r="M9" s="230">
        <f>M10+M11+M12+M13</f>
        <v>9714004.1159999985</v>
      </c>
      <c r="N9" s="230">
        <f>N10+N11+N12+N13</f>
        <v>9563131.4153930917</v>
      </c>
      <c r="O9" s="217">
        <f t="shared" si="4"/>
        <v>98.446853647525188</v>
      </c>
      <c r="P9" s="217">
        <f t="shared" si="5"/>
        <v>-150872.70060690679</v>
      </c>
      <c r="Q9" s="217">
        <f t="shared" si="6"/>
        <v>124.174153078001</v>
      </c>
      <c r="R9" s="217">
        <f t="shared" si="7"/>
        <v>1861744.9526354726</v>
      </c>
    </row>
    <row r="10" spans="1:18" s="10" customFormat="1" ht="20.100000000000001" customHeight="1">
      <c r="A10" s="237" t="s">
        <v>143</v>
      </c>
      <c r="B10" s="218">
        <v>15759823.677999999</v>
      </c>
      <c r="C10" s="218">
        <v>7752592.8859999999</v>
      </c>
      <c r="D10" s="218">
        <v>6068666.9568299996</v>
      </c>
      <c r="E10" s="219">
        <f t="shared" si="0"/>
        <v>78.27919053751792</v>
      </c>
      <c r="F10" s="219">
        <f t="shared" si="2"/>
        <v>-1683925.9291700004</v>
      </c>
      <c r="G10" s="218">
        <v>15193343.932</v>
      </c>
      <c r="H10" s="218">
        <v>7462713.602</v>
      </c>
      <c r="I10" s="218">
        <v>7239542.6877675997</v>
      </c>
      <c r="J10" s="227">
        <f t="shared" si="1"/>
        <v>97.009520582799922</v>
      </c>
      <c r="K10" s="217">
        <f t="shared" si="3"/>
        <v>-223170.91423240025</v>
      </c>
      <c r="L10" s="231">
        <v>18886018.912999999</v>
      </c>
      <c r="M10" s="231">
        <v>9519509.8829999994</v>
      </c>
      <c r="N10" s="231">
        <v>9348030.6135472301</v>
      </c>
      <c r="O10" s="217">
        <f t="shared" si="4"/>
        <v>98.198654431159341</v>
      </c>
      <c r="P10" s="217">
        <f t="shared" si="5"/>
        <v>-171479.26945276931</v>
      </c>
      <c r="Q10" s="217">
        <f t="shared" si="6"/>
        <v>129.1246010516972</v>
      </c>
      <c r="R10" s="217">
        <f t="shared" si="7"/>
        <v>2108487.9257796304</v>
      </c>
    </row>
    <row r="11" spans="1:18" s="10" customFormat="1" ht="20.100000000000001" customHeight="1">
      <c r="A11" s="237" t="s">
        <v>144</v>
      </c>
      <c r="B11" s="218">
        <v>361446.61</v>
      </c>
      <c r="C11" s="218">
        <v>120621.47100000001</v>
      </c>
      <c r="D11" s="218">
        <v>876897.02060116001</v>
      </c>
      <c r="E11" s="219">
        <f t="shared" si="0"/>
        <v>726.98252917273737</v>
      </c>
      <c r="F11" s="219">
        <f t="shared" si="2"/>
        <v>756275.54960115999</v>
      </c>
      <c r="G11" s="218">
        <v>435325.85499999998</v>
      </c>
      <c r="H11" s="218">
        <v>316954.848</v>
      </c>
      <c r="I11" s="218">
        <v>459781.24237802002</v>
      </c>
      <c r="J11" s="227">
        <f t="shared" si="1"/>
        <v>145.06206334412025</v>
      </c>
      <c r="K11" s="217">
        <f t="shared" si="3"/>
        <v>142826.39437802002</v>
      </c>
      <c r="L11" s="231">
        <v>330736.77500000002</v>
      </c>
      <c r="M11" s="231">
        <v>185753.44099999999</v>
      </c>
      <c r="N11" s="231">
        <v>210178.71464757001</v>
      </c>
      <c r="O11" s="217">
        <f t="shared" si="4"/>
        <v>113.14929807818204</v>
      </c>
      <c r="P11" s="217">
        <f t="shared" si="5"/>
        <v>24425.273647570022</v>
      </c>
      <c r="Q11" s="217">
        <f t="shared" si="6"/>
        <v>45.712764087658584</v>
      </c>
      <c r="R11" s="217">
        <f t="shared" si="7"/>
        <v>-249602.52773045001</v>
      </c>
    </row>
    <row r="12" spans="1:18" s="10" customFormat="1" ht="25.5">
      <c r="A12" s="237" t="s">
        <v>145</v>
      </c>
      <c r="B12" s="218">
        <v>2750</v>
      </c>
      <c r="C12" s="218">
        <v>1133.335</v>
      </c>
      <c r="D12" s="218">
        <v>4684.4031274999998</v>
      </c>
      <c r="E12" s="219">
        <f t="shared" si="0"/>
        <v>413.32907988370602</v>
      </c>
      <c r="F12" s="219">
        <f t="shared" si="2"/>
        <v>3551.0681274999997</v>
      </c>
      <c r="G12" s="218">
        <v>5200</v>
      </c>
      <c r="H12" s="218">
        <v>2222.2199999999998</v>
      </c>
      <c r="I12" s="218">
        <v>2062.532612</v>
      </c>
      <c r="J12" s="227">
        <v>0</v>
      </c>
      <c r="K12" s="217">
        <f t="shared" si="3"/>
        <v>-159.68738799999983</v>
      </c>
      <c r="L12" s="231">
        <v>2200</v>
      </c>
      <c r="M12" s="231">
        <v>1100</v>
      </c>
      <c r="N12" s="231">
        <v>1257.122267</v>
      </c>
      <c r="O12" s="217">
        <f t="shared" si="4"/>
        <v>114.28384245454546</v>
      </c>
      <c r="P12" s="217">
        <f t="shared" si="5"/>
        <v>157.12226699999997</v>
      </c>
      <c r="Q12" s="217">
        <f t="shared" si="6"/>
        <v>60.950418901788495</v>
      </c>
      <c r="R12" s="217">
        <f t="shared" si="7"/>
        <v>-805.41034500000001</v>
      </c>
    </row>
    <row r="13" spans="1:18" s="10" customFormat="1">
      <c r="A13" s="237" t="s">
        <v>728</v>
      </c>
      <c r="B13" s="218"/>
      <c r="C13" s="218"/>
      <c r="D13" s="218"/>
      <c r="E13" s="219"/>
      <c r="F13" s="219"/>
      <c r="G13" s="218"/>
      <c r="H13" s="218"/>
      <c r="I13" s="218"/>
      <c r="J13" s="227"/>
      <c r="K13" s="217">
        <f t="shared" si="3"/>
        <v>0</v>
      </c>
      <c r="L13" s="231">
        <v>20375.447</v>
      </c>
      <c r="M13" s="231">
        <v>7640.7920000000004</v>
      </c>
      <c r="N13" s="231">
        <v>3664.9649312900001</v>
      </c>
      <c r="O13" s="217">
        <f t="shared" si="4"/>
        <v>47.965772805881898</v>
      </c>
      <c r="P13" s="217">
        <f t="shared" si="5"/>
        <v>-3975.8270687100003</v>
      </c>
      <c r="Q13" s="217"/>
      <c r="R13" s="217"/>
    </row>
    <row r="14" spans="1:18" s="10" customFormat="1" ht="20.100000000000001" customHeight="1">
      <c r="A14" s="237" t="s">
        <v>146</v>
      </c>
      <c r="B14" s="218">
        <v>4070777.7059999998</v>
      </c>
      <c r="C14" s="218">
        <v>3687574.5049999999</v>
      </c>
      <c r="D14" s="218">
        <v>3316274.8180728699</v>
      </c>
      <c r="E14" s="219">
        <f t="shared" si="0"/>
        <v>89.931059388124012</v>
      </c>
      <c r="F14" s="219">
        <f t="shared" si="2"/>
        <v>-371299.68692712998</v>
      </c>
      <c r="G14" s="218">
        <v>5758184.8859999999</v>
      </c>
      <c r="H14" s="218">
        <v>4739283.585</v>
      </c>
      <c r="I14" s="218">
        <v>3842040.3743753498</v>
      </c>
      <c r="J14" s="227">
        <f t="shared" si="1"/>
        <v>81.067956906726224</v>
      </c>
      <c r="K14" s="217">
        <f t="shared" si="3"/>
        <v>-897243.21062465012</v>
      </c>
      <c r="L14" s="231">
        <v>3649947.0690000001</v>
      </c>
      <c r="M14" s="231">
        <v>2774873.8769999999</v>
      </c>
      <c r="N14" s="231">
        <v>2801471.2920782398</v>
      </c>
      <c r="O14" s="217">
        <f t="shared" si="4"/>
        <v>100.9585089721986</v>
      </c>
      <c r="P14" s="217">
        <f t="shared" si="5"/>
        <v>26597.415078239981</v>
      </c>
      <c r="Q14" s="217">
        <f t="shared" si="6"/>
        <v>72.916237704391932</v>
      </c>
      <c r="R14" s="217">
        <f t="shared" si="7"/>
        <v>-1040569.08229711</v>
      </c>
    </row>
    <row r="15" spans="1:18" s="10" customFormat="1" ht="25.5">
      <c r="A15" s="238" t="s">
        <v>157</v>
      </c>
      <c r="B15" s="218">
        <v>2000000</v>
      </c>
      <c r="C15" s="218">
        <v>2000000</v>
      </c>
      <c r="D15" s="218">
        <v>2000000</v>
      </c>
      <c r="E15" s="220">
        <f t="shared" si="0"/>
        <v>100</v>
      </c>
      <c r="F15" s="220">
        <f t="shared" si="2"/>
        <v>0</v>
      </c>
      <c r="G15" s="218">
        <v>2000000</v>
      </c>
      <c r="H15" s="218">
        <v>2000000</v>
      </c>
      <c r="I15" s="218">
        <v>2000000</v>
      </c>
      <c r="J15" s="217">
        <f t="shared" si="1"/>
        <v>100</v>
      </c>
      <c r="K15" s="217">
        <f t="shared" si="3"/>
        <v>0</v>
      </c>
      <c r="L15" s="231">
        <v>2770000</v>
      </c>
      <c r="M15" s="231">
        <v>2320000</v>
      </c>
      <c r="N15" s="231">
        <v>2320000</v>
      </c>
      <c r="O15" s="217">
        <f t="shared" si="4"/>
        <v>100</v>
      </c>
      <c r="P15" s="217">
        <f t="shared" si="5"/>
        <v>0</v>
      </c>
      <c r="Q15" s="217">
        <f t="shared" si="6"/>
        <v>115.99999999999999</v>
      </c>
      <c r="R15" s="217">
        <f t="shared" si="7"/>
        <v>320000</v>
      </c>
    </row>
    <row r="16" spans="1:18" s="10" customFormat="1" ht="38.25">
      <c r="A16" s="238" t="s">
        <v>156</v>
      </c>
      <c r="B16" s="218">
        <v>1600000</v>
      </c>
      <c r="C16" s="218">
        <v>1400000</v>
      </c>
      <c r="D16" s="218">
        <v>999000</v>
      </c>
      <c r="E16" s="220">
        <f>D16/C16*100</f>
        <v>71.357142857142847</v>
      </c>
      <c r="F16" s="220">
        <f>D16-C16</f>
        <v>-401000</v>
      </c>
      <c r="G16" s="218">
        <v>3250000</v>
      </c>
      <c r="H16" s="218">
        <v>2390000</v>
      </c>
      <c r="I16" s="218">
        <v>1475000</v>
      </c>
      <c r="J16" s="217">
        <f t="shared" si="1"/>
        <v>61.715481171548113</v>
      </c>
      <c r="K16" s="217">
        <f t="shared" si="3"/>
        <v>-915000</v>
      </c>
      <c r="L16" s="231"/>
      <c r="M16" s="231"/>
      <c r="N16" s="231"/>
      <c r="O16" s="217"/>
      <c r="P16" s="217">
        <f t="shared" si="5"/>
        <v>0</v>
      </c>
      <c r="Q16" s="217">
        <f t="shared" si="6"/>
        <v>0</v>
      </c>
      <c r="R16" s="217">
        <f t="shared" si="7"/>
        <v>-1475000</v>
      </c>
    </row>
    <row r="17" spans="1:18" s="10" customFormat="1" ht="27" customHeight="1">
      <c r="A17" s="238" t="s">
        <v>155</v>
      </c>
      <c r="B17" s="218">
        <v>470777.70600000001</v>
      </c>
      <c r="C17" s="218">
        <v>287574.505</v>
      </c>
      <c r="D17" s="218">
        <v>317274.81807287002</v>
      </c>
      <c r="E17" s="220">
        <f>D17/C17*100</f>
        <v>110.32786723317842</v>
      </c>
      <c r="F17" s="220">
        <f>D17-C17</f>
        <v>29700.31307287002</v>
      </c>
      <c r="G17" s="218">
        <v>508184.886</v>
      </c>
      <c r="H17" s="218">
        <v>349283.58500000002</v>
      </c>
      <c r="I17" s="218">
        <v>367040.37437535002</v>
      </c>
      <c r="J17" s="217">
        <f t="shared" si="1"/>
        <v>105.08377437071657</v>
      </c>
      <c r="K17" s="217">
        <f t="shared" si="3"/>
        <v>17756.789375349996</v>
      </c>
      <c r="L17" s="231">
        <v>879947.06900000002</v>
      </c>
      <c r="M17" s="231">
        <v>454873.87699999998</v>
      </c>
      <c r="N17" s="231">
        <v>481471.29207824002</v>
      </c>
      <c r="O17" s="217">
        <f t="shared" si="4"/>
        <v>105.84720653858082</v>
      </c>
      <c r="P17" s="217">
        <f t="shared" si="5"/>
        <v>26597.415078240039</v>
      </c>
      <c r="Q17" s="217">
        <f t="shared" si="6"/>
        <v>131.17665676361489</v>
      </c>
      <c r="R17" s="217">
        <f t="shared" si="7"/>
        <v>114430.91770289</v>
      </c>
    </row>
    <row r="18" spans="1:18" s="10" customFormat="1" ht="20.100000000000001" customHeight="1">
      <c r="A18" s="236" t="s">
        <v>147</v>
      </c>
      <c r="B18" s="218">
        <v>254326.92199999999</v>
      </c>
      <c r="C18" s="218">
        <v>67410.66</v>
      </c>
      <c r="D18" s="218">
        <v>121134.679988</v>
      </c>
      <c r="E18" s="219">
        <f>D18/C18*100</f>
        <v>179.69662363193001</v>
      </c>
      <c r="F18" s="219">
        <f t="shared" si="2"/>
        <v>53724.019988</v>
      </c>
      <c r="G18" s="218">
        <v>258339.02100000001</v>
      </c>
      <c r="H18" s="218">
        <v>67886.775999999998</v>
      </c>
      <c r="I18" s="218">
        <v>148588.71093713999</v>
      </c>
      <c r="J18" s="217">
        <f t="shared" si="1"/>
        <v>218.87725370422655</v>
      </c>
      <c r="K18" s="217">
        <f t="shared" si="3"/>
        <v>80701.934937139988</v>
      </c>
      <c r="L18" s="231">
        <v>246286.639</v>
      </c>
      <c r="M18" s="231">
        <v>112245.586</v>
      </c>
      <c r="N18" s="231">
        <v>148211.09480843999</v>
      </c>
      <c r="O18" s="217">
        <f t="shared" si="4"/>
        <v>132.04180234618755</v>
      </c>
      <c r="P18" s="217">
        <f t="shared" si="5"/>
        <v>35965.50880843999</v>
      </c>
      <c r="Q18" s="217">
        <f t="shared" si="6"/>
        <v>99.745864859908679</v>
      </c>
      <c r="R18" s="217">
        <f t="shared" si="7"/>
        <v>-377.61612869999954</v>
      </c>
    </row>
    <row r="19" spans="1:18" s="10" customFormat="1" ht="20.100000000000001" customHeight="1">
      <c r="A19" s="235" t="s">
        <v>142</v>
      </c>
      <c r="B19" s="221">
        <f>B20+B21+B22</f>
        <v>24047878.252</v>
      </c>
      <c r="C19" s="221">
        <f>C20+C21+C22</f>
        <v>13825983.6557</v>
      </c>
      <c r="D19" s="221">
        <f>D20+D21+D22</f>
        <v>13188364.66206819</v>
      </c>
      <c r="E19" s="221">
        <f t="shared" si="0"/>
        <v>95.38825584124757</v>
      </c>
      <c r="F19" s="221">
        <f t="shared" si="2"/>
        <v>-637618.99363180995</v>
      </c>
      <c r="G19" s="221">
        <f>G20+G21+G22</f>
        <v>25751149.017000001</v>
      </c>
      <c r="H19" s="221">
        <f>H20+H21+H22</f>
        <v>14800840.2162</v>
      </c>
      <c r="I19" s="221">
        <f>I20+I21+I22</f>
        <v>13605661.349342661</v>
      </c>
      <c r="J19" s="216">
        <f t="shared" si="1"/>
        <v>91.924925548826778</v>
      </c>
      <c r="K19" s="216">
        <f t="shared" si="3"/>
        <v>-1195178.8668573387</v>
      </c>
      <c r="L19" s="232">
        <f>L20+L21+L22</f>
        <v>27730614.969000001</v>
      </c>
      <c r="M19" s="232">
        <f>M20+M21+M22</f>
        <v>15506439.014800001</v>
      </c>
      <c r="N19" s="232">
        <f>N20+N21+N22</f>
        <v>15320251.50366419</v>
      </c>
      <c r="O19" s="216">
        <f t="shared" si="4"/>
        <v>98.799289050451193</v>
      </c>
      <c r="P19" s="216">
        <f t="shared" si="5"/>
        <v>-186187.51113581099</v>
      </c>
      <c r="Q19" s="216">
        <f t="shared" si="6"/>
        <v>112.60203462586085</v>
      </c>
      <c r="R19" s="216">
        <f t="shared" si="7"/>
        <v>1714590.154321529</v>
      </c>
    </row>
    <row r="20" spans="1:18" s="10" customFormat="1" ht="20.100000000000001" customHeight="1">
      <c r="A20" s="236" t="s">
        <v>158</v>
      </c>
      <c r="B20" s="218">
        <v>23380144.061000001</v>
      </c>
      <c r="C20" s="218">
        <v>13571160.9757</v>
      </c>
      <c r="D20" s="218">
        <v>12953781.050500801</v>
      </c>
      <c r="E20" s="219">
        <f>D20/C20*100</f>
        <v>95.450795062377807</v>
      </c>
      <c r="F20" s="219">
        <f t="shared" si="2"/>
        <v>-617379.92519919947</v>
      </c>
      <c r="G20" s="218">
        <v>25193777.715</v>
      </c>
      <c r="H20" s="218">
        <v>14577685.168199999</v>
      </c>
      <c r="I20" s="218">
        <v>13382506.301384401</v>
      </c>
      <c r="J20" s="227">
        <f t="shared" si="1"/>
        <v>91.801312396135557</v>
      </c>
      <c r="K20" s="217">
        <f t="shared" si="3"/>
        <v>-1195178.8668155987</v>
      </c>
      <c r="L20" s="231">
        <v>26229339.124000002</v>
      </c>
      <c r="M20" s="231">
        <v>14941577.4188</v>
      </c>
      <c r="N20" s="231">
        <v>14755389.907777401</v>
      </c>
      <c r="O20" s="217">
        <f t="shared" si="4"/>
        <v>98.753896554534251</v>
      </c>
      <c r="P20" s="217">
        <f t="shared" si="5"/>
        <v>-186187.51102259941</v>
      </c>
      <c r="Q20" s="217">
        <f t="shared" si="6"/>
        <v>110.25879290078105</v>
      </c>
      <c r="R20" s="217">
        <f t="shared" si="7"/>
        <v>1372883.6063930001</v>
      </c>
    </row>
    <row r="21" spans="1:18" s="10" customFormat="1" ht="20.100000000000001" customHeight="1">
      <c r="A21" s="236" t="s">
        <v>149</v>
      </c>
      <c r="B21" s="218">
        <v>617804.49699999997</v>
      </c>
      <c r="C21" s="218">
        <v>212389.008</v>
      </c>
      <c r="D21" s="218">
        <v>192149.94</v>
      </c>
      <c r="E21" s="219">
        <f>D21/C21*100</f>
        <v>90.47075543570503</v>
      </c>
      <c r="F21" s="219">
        <f t="shared" si="2"/>
        <v>-20239.067999999999</v>
      </c>
      <c r="G21" s="218">
        <v>510480.00199999998</v>
      </c>
      <c r="H21" s="218">
        <v>204000</v>
      </c>
      <c r="I21" s="218">
        <v>204000</v>
      </c>
      <c r="J21" s="227">
        <f t="shared" si="1"/>
        <v>100</v>
      </c>
      <c r="K21" s="217">
        <f t="shared" si="3"/>
        <v>0</v>
      </c>
      <c r="L21" s="231">
        <v>1104500</v>
      </c>
      <c r="M21" s="231">
        <v>347800</v>
      </c>
      <c r="N21" s="231">
        <v>347800</v>
      </c>
      <c r="O21" s="217">
        <f t="shared" si="4"/>
        <v>100</v>
      </c>
      <c r="P21" s="217">
        <f t="shared" si="5"/>
        <v>0</v>
      </c>
      <c r="Q21" s="217">
        <f t="shared" si="6"/>
        <v>170.49019607843135</v>
      </c>
      <c r="R21" s="217">
        <f t="shared" si="7"/>
        <v>143800</v>
      </c>
    </row>
    <row r="22" spans="1:18" s="10" customFormat="1" ht="20.100000000000001" customHeight="1">
      <c r="A22" s="236" t="s">
        <v>148</v>
      </c>
      <c r="B22" s="218">
        <v>49929.694000000003</v>
      </c>
      <c r="C22" s="218">
        <v>42433.671999999999</v>
      </c>
      <c r="D22" s="218">
        <v>42433.671567390003</v>
      </c>
      <c r="E22" s="219">
        <f t="shared" si="0"/>
        <v>99.999998980503051</v>
      </c>
      <c r="F22" s="219">
        <f t="shared" si="2"/>
        <v>-4.3260999518679455E-4</v>
      </c>
      <c r="G22" s="218">
        <v>46891.3</v>
      </c>
      <c r="H22" s="218">
        <v>19155.047999999999</v>
      </c>
      <c r="I22" s="218">
        <v>19155.047958259998</v>
      </c>
      <c r="J22" s="227">
        <f t="shared" si="1"/>
        <v>99.999999782093994</v>
      </c>
      <c r="K22" s="217">
        <f t="shared" si="3"/>
        <v>-4.1740000597201288E-5</v>
      </c>
      <c r="L22" s="231">
        <v>396775.84499999997</v>
      </c>
      <c r="M22" s="231">
        <v>217061.59599999999</v>
      </c>
      <c r="N22" s="231">
        <v>217061.59588678999</v>
      </c>
      <c r="O22" s="217">
        <f t="shared" si="4"/>
        <v>99.999999947844302</v>
      </c>
      <c r="P22" s="217">
        <f t="shared" si="5"/>
        <v>-1.132100005634129E-4</v>
      </c>
      <c r="Q22" s="217">
        <f t="shared" si="6"/>
        <v>1133.1822105576571</v>
      </c>
      <c r="R22" s="217">
        <f t="shared" si="7"/>
        <v>197906.54792853</v>
      </c>
    </row>
    <row r="23" spans="1:18" s="10" customFormat="1" ht="31.5" customHeight="1">
      <c r="A23" s="235" t="s">
        <v>159</v>
      </c>
      <c r="B23" s="222">
        <v>-3598753.3360000001</v>
      </c>
      <c r="C23" s="222">
        <v>-2196650.7987000002</v>
      </c>
      <c r="D23" s="223">
        <v>-2800706.7834486398</v>
      </c>
      <c r="E23" s="221"/>
      <c r="F23" s="221"/>
      <c r="G23" s="223">
        <v>-4100755.3229999999</v>
      </c>
      <c r="H23" s="223">
        <v>-2211779.1852000002</v>
      </c>
      <c r="I23" s="223">
        <v>-1913645.8012725699</v>
      </c>
      <c r="J23" s="216"/>
      <c r="K23" s="216"/>
      <c r="L23" s="233">
        <v>-4595050.1260000002</v>
      </c>
      <c r="M23" s="233">
        <v>-2905315.4358000001</v>
      </c>
      <c r="N23" s="233">
        <v>-2807437.7013844401</v>
      </c>
      <c r="O23" s="217"/>
      <c r="P23" s="217"/>
      <c r="Q23" s="217"/>
      <c r="R23" s="217"/>
    </row>
    <row r="24" spans="1:18" s="10" customFormat="1" ht="27.75" customHeight="1">
      <c r="A24" s="235" t="s">
        <v>696</v>
      </c>
      <c r="B24" s="223">
        <v>-8832673.3359999992</v>
      </c>
      <c r="C24" s="223">
        <v>-6394375.2846999997</v>
      </c>
      <c r="D24" s="223">
        <v>-6617798.5983553398</v>
      </c>
      <c r="E24" s="221"/>
      <c r="F24" s="221"/>
      <c r="G24" s="223">
        <v>-11000455.323000001</v>
      </c>
      <c r="H24" s="223">
        <v>-7452280.9711999996</v>
      </c>
      <c r="I24" s="223">
        <v>-6269412.2442525905</v>
      </c>
      <c r="J24" s="216"/>
      <c r="K24" s="216"/>
      <c r="L24" s="233">
        <v>-9059570.1260000002</v>
      </c>
      <c r="M24" s="233">
        <v>-6136604.5257999999</v>
      </c>
      <c r="N24" s="233">
        <v>-6169733.49414388</v>
      </c>
      <c r="O24" s="217"/>
      <c r="P24" s="217"/>
      <c r="Q24" s="217"/>
      <c r="R24" s="217"/>
    </row>
    <row r="25" spans="1:18" s="10" customFormat="1" ht="40.5" customHeight="1">
      <c r="A25" s="235" t="s">
        <v>160</v>
      </c>
      <c r="B25" s="223">
        <v>3598753.3360000001</v>
      </c>
      <c r="C25" s="223">
        <v>2196650.7987000002</v>
      </c>
      <c r="D25" s="223">
        <v>2800706.7834486398</v>
      </c>
      <c r="E25" s="221"/>
      <c r="F25" s="221"/>
      <c r="G25" s="223">
        <v>4100755.3229999999</v>
      </c>
      <c r="H25" s="223">
        <v>2211779.1852000002</v>
      </c>
      <c r="I25" s="223">
        <v>1913645.8012725699</v>
      </c>
      <c r="J25" s="216"/>
      <c r="K25" s="216"/>
      <c r="L25" s="233">
        <v>4595050.1260000002</v>
      </c>
      <c r="M25" s="233">
        <v>2905315.4358000001</v>
      </c>
      <c r="N25" s="233">
        <v>2807437.7013844401</v>
      </c>
      <c r="O25" s="217"/>
      <c r="P25" s="217"/>
      <c r="Q25" s="217"/>
      <c r="R25" s="217"/>
    </row>
    <row r="26" spans="1:18" s="10" customFormat="1" ht="20.100000000000001" customHeight="1">
      <c r="A26" s="236" t="s">
        <v>150</v>
      </c>
      <c r="B26" s="218">
        <v>6551342.2920000004</v>
      </c>
      <c r="C26" s="218">
        <v>4505000</v>
      </c>
      <c r="D26" s="218">
        <v>4566728.5854899203</v>
      </c>
      <c r="E26" s="219">
        <f t="shared" si="0"/>
        <v>101.37022387325017</v>
      </c>
      <c r="F26" s="219">
        <f t="shared" si="2"/>
        <v>61728.58548992034</v>
      </c>
      <c r="G26" s="218">
        <v>8288066.0990000004</v>
      </c>
      <c r="H26" s="218">
        <v>5224924.6260000002</v>
      </c>
      <c r="I26" s="218">
        <v>5203663.10700713</v>
      </c>
      <c r="J26" s="227">
        <f>I26/H26*100</f>
        <v>99.593075106058564</v>
      </c>
      <c r="K26" s="217">
        <f t="shared" si="3"/>
        <v>-21261.518992870115</v>
      </c>
      <c r="L26" s="231">
        <v>8720534.3359999992</v>
      </c>
      <c r="M26" s="231">
        <v>5194234.9570000004</v>
      </c>
      <c r="N26" s="231">
        <v>4682132.1297197696</v>
      </c>
      <c r="O26" s="217">
        <f t="shared" si="4"/>
        <v>90.1409383379915</v>
      </c>
      <c r="P26" s="217">
        <f t="shared" si="5"/>
        <v>-512102.82728023082</v>
      </c>
      <c r="Q26" s="227">
        <f>N26/I26*100</f>
        <v>89.977618332265223</v>
      </c>
      <c r="R26" s="227">
        <f>N26-I26</f>
        <v>-521530.97728736047</v>
      </c>
    </row>
    <row r="27" spans="1:18" s="10" customFormat="1" ht="20.100000000000001" customHeight="1">
      <c r="A27" s="236" t="s">
        <v>151</v>
      </c>
      <c r="B27" s="218">
        <v>3016574.53</v>
      </c>
      <c r="C27" s="218">
        <v>1825513.4671</v>
      </c>
      <c r="D27" s="218">
        <v>1825513.4651553701</v>
      </c>
      <c r="E27" s="219">
        <f t="shared" si="0"/>
        <v>99.999999893474907</v>
      </c>
      <c r="F27" s="219">
        <f t="shared" si="2"/>
        <v>-1.9446299411356449E-3</v>
      </c>
      <c r="G27" s="218">
        <v>4188066.0989999999</v>
      </c>
      <c r="H27" s="218">
        <v>3287719.8569999998</v>
      </c>
      <c r="I27" s="218">
        <v>3287719.8545577601</v>
      </c>
      <c r="J27" s="227">
        <f>I27/H27*100</f>
        <v>99.99999992571631</v>
      </c>
      <c r="K27" s="217">
        <f t="shared" si="3"/>
        <v>-2.4422397837042809E-3</v>
      </c>
      <c r="L27" s="231">
        <v>4125829.179</v>
      </c>
      <c r="M27" s="231">
        <v>1852544.0005000001</v>
      </c>
      <c r="N27" s="231">
        <v>1852543.9988583601</v>
      </c>
      <c r="O27" s="217">
        <f t="shared" si="4"/>
        <v>99.999999911384563</v>
      </c>
      <c r="P27" s="217">
        <f t="shared" si="5"/>
        <v>-1.6416399739682674E-3</v>
      </c>
      <c r="Q27" s="227">
        <f>N27/I27*100</f>
        <v>56.347379971872655</v>
      </c>
      <c r="R27" s="227">
        <f>N27-I27</f>
        <v>-1435175.8556994</v>
      </c>
    </row>
    <row r="28" spans="1:18" s="10" customFormat="1" ht="25.5">
      <c r="A28" s="235" t="s">
        <v>152</v>
      </c>
      <c r="B28" s="223">
        <v>63985.574000000001</v>
      </c>
      <c r="C28" s="223">
        <v>-482835.73420000001</v>
      </c>
      <c r="D28" s="223">
        <v>59491.663114089999</v>
      </c>
      <c r="E28" s="221"/>
      <c r="F28" s="224"/>
      <c r="G28" s="223">
        <v>755.32299999985798</v>
      </c>
      <c r="H28" s="223">
        <v>274574.41619999998</v>
      </c>
      <c r="I28" s="223">
        <v>-2297.4511768002999</v>
      </c>
      <c r="J28" s="216"/>
      <c r="K28" s="216"/>
      <c r="L28" s="233">
        <v>344.96899999957498</v>
      </c>
      <c r="M28" s="233">
        <v>-436375.52069999999</v>
      </c>
      <c r="N28" s="233">
        <v>-22150.429476969399</v>
      </c>
      <c r="O28" s="217"/>
      <c r="P28" s="217"/>
      <c r="Q28" s="217"/>
      <c r="R28" s="217"/>
    </row>
    <row r="29" spans="1:18" s="10" customFormat="1" ht="31.5" customHeight="1">
      <c r="A29" s="236" t="s">
        <v>153</v>
      </c>
      <c r="B29" s="225"/>
      <c r="C29" s="225"/>
      <c r="D29" s="218">
        <v>61307.366415789998</v>
      </c>
      <c r="E29" s="226"/>
      <c r="F29" s="226"/>
      <c r="G29" s="225"/>
      <c r="H29" s="225"/>
      <c r="I29" s="218">
        <v>1114.95960934</v>
      </c>
      <c r="J29" s="228"/>
      <c r="K29" s="217"/>
      <c r="L29" s="234"/>
      <c r="M29" s="234"/>
      <c r="N29" s="231">
        <v>864.19397269000001</v>
      </c>
      <c r="O29" s="217"/>
      <c r="P29" s="217"/>
      <c r="Q29" s="228"/>
      <c r="R29" s="228"/>
    </row>
    <row r="30" spans="1:18" s="10" customFormat="1" ht="25.5">
      <c r="A30" s="236" t="s">
        <v>154</v>
      </c>
      <c r="B30" s="225"/>
      <c r="C30" s="225"/>
      <c r="D30" s="218">
        <v>1815.7033017003</v>
      </c>
      <c r="E30" s="226"/>
      <c r="F30" s="226"/>
      <c r="G30" s="225"/>
      <c r="H30" s="225"/>
      <c r="I30" s="218">
        <v>3412.4107861397802</v>
      </c>
      <c r="J30" s="228"/>
      <c r="K30" s="217"/>
      <c r="L30" s="234"/>
      <c r="M30" s="234"/>
      <c r="N30" s="231">
        <v>23014.623449659899</v>
      </c>
      <c r="O30" s="217"/>
      <c r="P30" s="217"/>
      <c r="Q30" s="228"/>
      <c r="R30" s="228"/>
    </row>
    <row r="31" spans="1:18" s="10" customFormat="1">
      <c r="B31" s="46"/>
      <c r="C31" s="46"/>
      <c r="D31" s="46"/>
      <c r="E31" s="46"/>
      <c r="F31" s="46"/>
      <c r="G31" s="46"/>
      <c r="H31" s="46"/>
      <c r="I31" s="46"/>
      <c r="J31" s="46"/>
      <c r="K31" s="46"/>
      <c r="L31" s="70"/>
      <c r="M31" s="71"/>
      <c r="O31" s="59"/>
      <c r="P31" s="59"/>
      <c r="Q31" s="46"/>
      <c r="R31" s="46"/>
    </row>
    <row r="32" spans="1:18" s="10" customFormat="1">
      <c r="B32" s="15"/>
      <c r="C32" s="15"/>
      <c r="D32" s="15"/>
      <c r="E32" s="15"/>
      <c r="F32" s="15"/>
      <c r="G32" s="15"/>
      <c r="H32" s="15"/>
      <c r="I32" s="15"/>
      <c r="J32" s="15"/>
      <c r="K32" s="15"/>
      <c r="L32" s="9"/>
    </row>
    <row r="33" spans="2:11" s="10" customFormat="1">
      <c r="B33" s="2"/>
      <c r="C33" s="2"/>
      <c r="D33" s="2"/>
      <c r="E33" s="2"/>
      <c r="F33" s="2"/>
      <c r="G33" s="2"/>
      <c r="H33" s="2"/>
      <c r="I33" s="2"/>
      <c r="J33" s="2"/>
      <c r="K33" s="2"/>
    </row>
    <row r="34" spans="2:11" s="10" customFormat="1"/>
    <row r="35" spans="2:11" s="10" customFormat="1"/>
    <row r="36" spans="2:11" s="10" customFormat="1">
      <c r="B36" s="11"/>
      <c r="C36" s="11"/>
      <c r="G36" s="11"/>
      <c r="H36" s="11"/>
    </row>
    <row r="37" spans="2:11" s="10" customFormat="1">
      <c r="B37" s="11"/>
      <c r="C37" s="11"/>
      <c r="G37" s="11"/>
      <c r="H37" s="11"/>
    </row>
    <row r="38" spans="2:11" s="10" customFormat="1">
      <c r="B38" s="11"/>
      <c r="C38" s="11"/>
      <c r="G38" s="11"/>
      <c r="H38" s="11"/>
    </row>
    <row r="39" spans="2:11">
      <c r="D39" s="10"/>
    </row>
  </sheetData>
  <mergeCells count="18">
    <mergeCell ref="A1:K1"/>
    <mergeCell ref="A2:K2"/>
    <mergeCell ref="A3:K3"/>
    <mergeCell ref="A4:A5"/>
    <mergeCell ref="B4:B5"/>
    <mergeCell ref="E4:E5"/>
    <mergeCell ref="F4:F5"/>
    <mergeCell ref="G4:G5"/>
    <mergeCell ref="J4:J5"/>
    <mergeCell ref="K4:K5"/>
    <mergeCell ref="P4:P5"/>
    <mergeCell ref="Q4:Q5"/>
    <mergeCell ref="R4:R5"/>
    <mergeCell ref="C4:D4"/>
    <mergeCell ref="H4:I4"/>
    <mergeCell ref="L4:L5"/>
    <mergeCell ref="M4:N4"/>
    <mergeCell ref="O4:O5"/>
  </mergeCells>
  <pageMargins left="0.7" right="0.7" top="0.75" bottom="0.75" header="0.3" footer="0.3"/>
  <pageSetup paperSize="9" scale="5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62"/>
  <sheetViews>
    <sheetView showGridLines="0" zoomScale="90" zoomScaleNormal="90" workbookViewId="0">
      <pane xSplit="4" ySplit="4" topLeftCell="E5" activePane="bottomRight" state="frozen"/>
      <selection activeCell="T43" sqref="T43"/>
      <selection pane="topRight" activeCell="T43" sqref="T43"/>
      <selection pane="bottomLeft" activeCell="T43" sqref="T43"/>
      <selection pane="bottomRight" activeCell="F62" sqref="F62"/>
    </sheetView>
  </sheetViews>
  <sheetFormatPr defaultColWidth="9.140625" defaultRowHeight="12.75"/>
  <cols>
    <col min="1" max="1" width="4.140625" style="5" customWidth="1"/>
    <col min="2" max="2" width="4.28515625" style="5" customWidth="1"/>
    <col min="3" max="3" width="5" style="5" customWidth="1"/>
    <col min="4" max="4" width="53" style="2" customWidth="1"/>
    <col min="5" max="7" width="16.7109375" style="10" customWidth="1"/>
    <col min="8" max="8" width="9.42578125" style="2" customWidth="1"/>
    <col min="9" max="9" width="16.7109375" style="2" customWidth="1"/>
    <col min="10" max="11" width="16.7109375" style="10" customWidth="1"/>
    <col min="12" max="12" width="16.7109375" style="2" customWidth="1"/>
    <col min="13" max="13" width="7.7109375" style="2" customWidth="1"/>
    <col min="14" max="14" width="16.7109375" style="2" customWidth="1"/>
    <col min="15" max="15" width="12" style="2" customWidth="1"/>
    <col min="16" max="16" width="13.28515625" style="2" customWidth="1"/>
    <col min="17" max="17" width="12.5703125" style="2" customWidth="1"/>
    <col min="18" max="18" width="9.140625" style="2"/>
    <col min="19" max="19" width="16.140625" style="2" customWidth="1"/>
    <col min="20" max="16384" width="9.140625" style="2"/>
  </cols>
  <sheetData>
    <row r="1" spans="1:19" ht="15" customHeight="1">
      <c r="A1" s="265"/>
      <c r="B1" s="265"/>
      <c r="C1" s="265"/>
      <c r="D1" s="265"/>
      <c r="E1" s="265"/>
      <c r="F1" s="265"/>
      <c r="G1" s="265"/>
      <c r="H1" s="265"/>
      <c r="I1" s="265"/>
      <c r="J1" s="265"/>
      <c r="K1" s="265"/>
      <c r="L1" s="265"/>
      <c r="M1" s="265"/>
      <c r="N1" s="265"/>
      <c r="S1" s="72" t="s">
        <v>248</v>
      </c>
    </row>
    <row r="2" spans="1:19" s="1" customFormat="1" ht="18.75">
      <c r="A2" s="266" t="s">
        <v>162</v>
      </c>
      <c r="B2" s="266"/>
      <c r="C2" s="266"/>
      <c r="D2" s="266"/>
      <c r="E2" s="266"/>
      <c r="F2" s="266"/>
      <c r="G2" s="266"/>
      <c r="H2" s="266"/>
      <c r="I2" s="266"/>
      <c r="J2" s="266"/>
      <c r="K2" s="266"/>
      <c r="L2" s="266"/>
      <c r="M2" s="266"/>
      <c r="N2" s="266"/>
    </row>
    <row r="3" spans="1:19" s="1" customFormat="1" ht="14.25" customHeight="1">
      <c r="A3" s="267"/>
      <c r="B3" s="267"/>
      <c r="C3" s="267"/>
      <c r="D3" s="267"/>
      <c r="E3" s="267"/>
      <c r="F3" s="267"/>
      <c r="G3" s="267"/>
      <c r="H3" s="267"/>
      <c r="I3" s="267"/>
      <c r="J3" s="267"/>
      <c r="K3" s="267"/>
      <c r="L3" s="267"/>
      <c r="M3" s="267"/>
      <c r="N3" s="267"/>
      <c r="S3" s="134" t="s">
        <v>161</v>
      </c>
    </row>
    <row r="4" spans="1:19" s="3" customFormat="1" ht="43.5" customHeight="1">
      <c r="A4" s="268" t="s">
        <v>209</v>
      </c>
      <c r="B4" s="269"/>
      <c r="C4" s="270"/>
      <c r="D4" s="262" t="s">
        <v>136</v>
      </c>
      <c r="E4" s="262" t="s">
        <v>480</v>
      </c>
      <c r="F4" s="252" t="s">
        <v>867</v>
      </c>
      <c r="G4" s="253"/>
      <c r="H4" s="262" t="s">
        <v>204</v>
      </c>
      <c r="I4" s="262" t="s">
        <v>137</v>
      </c>
      <c r="J4" s="262" t="s">
        <v>650</v>
      </c>
      <c r="K4" s="252" t="s">
        <v>867</v>
      </c>
      <c r="L4" s="253"/>
      <c r="M4" s="262" t="s">
        <v>204</v>
      </c>
      <c r="N4" s="262" t="s">
        <v>137</v>
      </c>
      <c r="O4" s="262" t="s">
        <v>725</v>
      </c>
      <c r="P4" s="252" t="s">
        <v>867</v>
      </c>
      <c r="Q4" s="253"/>
      <c r="R4" s="262" t="s">
        <v>204</v>
      </c>
      <c r="S4" s="262" t="s">
        <v>137</v>
      </c>
    </row>
    <row r="5" spans="1:19" s="3" customFormat="1" ht="20.25" customHeight="1">
      <c r="A5" s="271"/>
      <c r="B5" s="272"/>
      <c r="C5" s="273"/>
      <c r="D5" s="263"/>
      <c r="E5" s="263"/>
      <c r="F5" s="53" t="s">
        <v>388</v>
      </c>
      <c r="G5" s="53" t="s">
        <v>389</v>
      </c>
      <c r="H5" s="263"/>
      <c r="I5" s="263"/>
      <c r="J5" s="263"/>
      <c r="K5" s="33" t="s">
        <v>388</v>
      </c>
      <c r="L5" s="33" t="s">
        <v>389</v>
      </c>
      <c r="M5" s="263"/>
      <c r="N5" s="263"/>
      <c r="O5" s="263"/>
      <c r="P5" s="65" t="s">
        <v>388</v>
      </c>
      <c r="Q5" s="65" t="s">
        <v>389</v>
      </c>
      <c r="R5" s="263"/>
      <c r="S5" s="263"/>
    </row>
    <row r="6" spans="1:19" ht="15.75" customHeight="1">
      <c r="A6" s="264" t="s">
        <v>1</v>
      </c>
      <c r="B6" s="264"/>
      <c r="C6" s="264"/>
      <c r="D6" s="19">
        <v>2</v>
      </c>
      <c r="E6" s="30">
        <v>3</v>
      </c>
      <c r="F6" s="30">
        <v>4</v>
      </c>
      <c r="G6" s="17">
        <v>5</v>
      </c>
      <c r="H6" s="17">
        <v>6</v>
      </c>
      <c r="I6" s="30">
        <v>7</v>
      </c>
      <c r="J6" s="30">
        <v>8</v>
      </c>
      <c r="K6" s="17">
        <v>9</v>
      </c>
      <c r="L6" s="16">
        <v>10</v>
      </c>
      <c r="M6" s="16">
        <v>11</v>
      </c>
      <c r="N6" s="17">
        <v>12</v>
      </c>
      <c r="O6" s="67">
        <v>13</v>
      </c>
      <c r="P6" s="17">
        <v>14</v>
      </c>
      <c r="Q6" s="67">
        <v>15</v>
      </c>
      <c r="R6" s="67">
        <v>16</v>
      </c>
      <c r="S6" s="17">
        <v>17</v>
      </c>
    </row>
    <row r="7" spans="1:19" s="157" customFormat="1">
      <c r="A7" s="155"/>
      <c r="B7" s="155"/>
      <c r="C7" s="155"/>
      <c r="D7" s="156" t="s">
        <v>219</v>
      </c>
      <c r="E7" s="244">
        <v>20449124.916000001</v>
      </c>
      <c r="F7" s="244">
        <v>11629332.857000001</v>
      </c>
      <c r="G7" s="244">
        <v>10387657.8786195</v>
      </c>
      <c r="H7" s="244">
        <f>G7/F7*100</f>
        <v>89.322904472262096</v>
      </c>
      <c r="I7" s="244">
        <v>-1241674.9783804601</v>
      </c>
      <c r="J7" s="244">
        <v>21650393.693999998</v>
      </c>
      <c r="K7" s="244">
        <v>12589061.030999999</v>
      </c>
      <c r="L7" s="244">
        <v>11692015.548070099</v>
      </c>
      <c r="M7" s="244">
        <v>92.874405162379006</v>
      </c>
      <c r="N7" s="244">
        <v>-897045.48292989004</v>
      </c>
      <c r="O7" s="244">
        <v>23135564.842999998</v>
      </c>
      <c r="P7" s="244">
        <v>12601123.579</v>
      </c>
      <c r="Q7" s="244">
        <v>12512813.8022798</v>
      </c>
      <c r="R7" s="244">
        <v>99.299191249362806</v>
      </c>
      <c r="S7" s="244">
        <v>-88309.776720233902</v>
      </c>
    </row>
    <row r="8" spans="1:19" s="10" customFormat="1">
      <c r="A8" s="261"/>
      <c r="B8" s="261"/>
      <c r="C8" s="261"/>
      <c r="D8" s="239" t="s">
        <v>869</v>
      </c>
      <c r="E8" s="241">
        <v>20194797.993999999</v>
      </c>
      <c r="F8" s="241">
        <v>11561922.197000001</v>
      </c>
      <c r="G8" s="241">
        <v>10266523.198631501</v>
      </c>
      <c r="H8" s="241">
        <f>G8/F8*100</f>
        <v>88.79598931478175</v>
      </c>
      <c r="I8" s="241">
        <v>-1295398.99836847</v>
      </c>
      <c r="J8" s="241">
        <v>21392054.673</v>
      </c>
      <c r="K8" s="241">
        <v>12521174.255000001</v>
      </c>
      <c r="L8" s="241">
        <v>11543426.837133</v>
      </c>
      <c r="M8" s="241">
        <v>92.191248217182306</v>
      </c>
      <c r="N8" s="241">
        <v>-977747.41786702501</v>
      </c>
      <c r="O8" s="241">
        <v>22889278.204</v>
      </c>
      <c r="P8" s="241">
        <v>12488877.993000001</v>
      </c>
      <c r="Q8" s="241">
        <v>12364602.7074713</v>
      </c>
      <c r="R8" s="241">
        <v>99.004912326004501</v>
      </c>
      <c r="S8" s="241">
        <v>-124275.285528675</v>
      </c>
    </row>
    <row r="9" spans="1:19" s="10" customFormat="1">
      <c r="A9" s="261"/>
      <c r="B9" s="261"/>
      <c r="C9" s="261"/>
      <c r="D9" s="239" t="s">
        <v>870</v>
      </c>
      <c r="E9" s="241">
        <v>16124020.288000001</v>
      </c>
      <c r="F9" s="241">
        <v>7874347.6919999998</v>
      </c>
      <c r="G9" s="241">
        <v>6950248.3805586603</v>
      </c>
      <c r="H9" s="241">
        <f t="shared" ref="H9:H58" si="0">G9/F9*100</f>
        <v>88.264433479611455</v>
      </c>
      <c r="I9" s="241">
        <v>-924099.31144134002</v>
      </c>
      <c r="J9" s="241">
        <v>15633869.787</v>
      </c>
      <c r="K9" s="241">
        <v>7781890.7000000002</v>
      </c>
      <c r="L9" s="241">
        <v>7701386.5</v>
      </c>
      <c r="M9" s="241">
        <v>98.965493051707895</v>
      </c>
      <c r="N9" s="241">
        <v>-80504.200000000201</v>
      </c>
      <c r="O9" s="241">
        <v>19239331.135000002</v>
      </c>
      <c r="P9" s="241">
        <v>9714004.1160000004</v>
      </c>
      <c r="Q9" s="241">
        <v>9563131.4153930899</v>
      </c>
      <c r="R9" s="241">
        <v>98.446853647525202</v>
      </c>
      <c r="S9" s="241">
        <v>-150872.700606909</v>
      </c>
    </row>
    <row r="10" spans="1:19" s="157" customFormat="1">
      <c r="A10" s="242" t="s">
        <v>1</v>
      </c>
      <c r="B10" s="243"/>
      <c r="C10" s="243"/>
      <c r="D10" s="239" t="s">
        <v>871</v>
      </c>
      <c r="E10" s="241">
        <v>15759823.677999999</v>
      </c>
      <c r="F10" s="241">
        <v>7752592.8859999999</v>
      </c>
      <c r="G10" s="241">
        <v>6068666.9568299996</v>
      </c>
      <c r="H10" s="241">
        <f t="shared" si="0"/>
        <v>78.27919053751792</v>
      </c>
      <c r="I10" s="241">
        <v>-1683925.9291699999</v>
      </c>
      <c r="J10" s="241">
        <v>15193343.932</v>
      </c>
      <c r="K10" s="241">
        <v>7462713.5999999996</v>
      </c>
      <c r="L10" s="241">
        <v>7239542.7000000002</v>
      </c>
      <c r="M10" s="241">
        <v>97</v>
      </c>
      <c r="N10" s="241">
        <v>-223170.9</v>
      </c>
      <c r="O10" s="241">
        <v>18886018.912999999</v>
      </c>
      <c r="P10" s="241">
        <v>9519509.8829999994</v>
      </c>
      <c r="Q10" s="241">
        <v>9348030.6135472301</v>
      </c>
      <c r="R10" s="241">
        <v>98.198654431159298</v>
      </c>
      <c r="S10" s="241">
        <v>-171479.26945277001</v>
      </c>
    </row>
    <row r="11" spans="1:19" s="10" customFormat="1">
      <c r="A11" s="242"/>
      <c r="B11" s="242" t="s">
        <v>2</v>
      </c>
      <c r="C11" s="243"/>
      <c r="D11" s="239" t="s">
        <v>163</v>
      </c>
      <c r="E11" s="241">
        <v>4802014.2209999999</v>
      </c>
      <c r="F11" s="241">
        <v>2423370.0660000001</v>
      </c>
      <c r="G11" s="241">
        <v>1783905.15795425</v>
      </c>
      <c r="H11" s="241">
        <f t="shared" si="0"/>
        <v>73.612577087689829</v>
      </c>
      <c r="I11" s="241">
        <v>-639464.90804574999</v>
      </c>
      <c r="J11" s="241">
        <v>5087546.6550000003</v>
      </c>
      <c r="K11" s="241">
        <v>2342516.7000000002</v>
      </c>
      <c r="L11" s="241">
        <v>2237617.7000000002</v>
      </c>
      <c r="M11" s="241">
        <v>95.5</v>
      </c>
      <c r="N11" s="241">
        <v>-104899</v>
      </c>
      <c r="O11" s="241">
        <v>5184046.4879999999</v>
      </c>
      <c r="P11" s="241">
        <v>2826749.781</v>
      </c>
      <c r="Q11" s="241">
        <v>2737168.3091640798</v>
      </c>
      <c r="R11" s="241">
        <v>96.830937338775399</v>
      </c>
      <c r="S11" s="241">
        <v>-89581.471835919903</v>
      </c>
    </row>
    <row r="12" spans="1:19" s="10" customFormat="1">
      <c r="A12" s="242"/>
      <c r="B12" s="239"/>
      <c r="C12" s="242" t="s">
        <v>1</v>
      </c>
      <c r="D12" s="239" t="s">
        <v>872</v>
      </c>
      <c r="E12" s="241">
        <v>4802014.2209999999</v>
      </c>
      <c r="F12" s="241">
        <v>2423370.0660000001</v>
      </c>
      <c r="G12" s="241">
        <v>1783905.15795425</v>
      </c>
      <c r="H12" s="241">
        <f t="shared" si="0"/>
        <v>73.612577087689829</v>
      </c>
      <c r="I12" s="241">
        <v>-639464.90804574999</v>
      </c>
      <c r="J12" s="241">
        <v>5087546.6550000003</v>
      </c>
      <c r="K12" s="241">
        <v>2342516.7000000002</v>
      </c>
      <c r="L12" s="241">
        <v>2237617.7000000002</v>
      </c>
      <c r="M12" s="241">
        <v>95.5</v>
      </c>
      <c r="N12" s="241">
        <v>-104899</v>
      </c>
      <c r="O12" s="241">
        <v>5184046.4879999999</v>
      </c>
      <c r="P12" s="241">
        <v>2826749.781</v>
      </c>
      <c r="Q12" s="241">
        <v>2737168.3091640798</v>
      </c>
      <c r="R12" s="241">
        <v>96.830937338775399</v>
      </c>
      <c r="S12" s="241">
        <v>-89581.471835919903</v>
      </c>
    </row>
    <row r="13" spans="1:19" s="10" customFormat="1" ht="25.5">
      <c r="A13" s="242"/>
      <c r="B13" s="242" t="s">
        <v>3</v>
      </c>
      <c r="C13" s="243"/>
      <c r="D13" s="239" t="s">
        <v>873</v>
      </c>
      <c r="E13" s="241">
        <v>8711245.2870000005</v>
      </c>
      <c r="F13" s="241">
        <v>4189162.4309999999</v>
      </c>
      <c r="G13" s="241">
        <v>3130661.0236255098</v>
      </c>
      <c r="H13" s="241">
        <f t="shared" si="0"/>
        <v>74.732385654432264</v>
      </c>
      <c r="I13" s="241">
        <v>-1058501.4073744901</v>
      </c>
      <c r="J13" s="241">
        <v>7795818.7649999997</v>
      </c>
      <c r="K13" s="241">
        <v>3910066.2</v>
      </c>
      <c r="L13" s="241">
        <v>3751789.7</v>
      </c>
      <c r="M13" s="241">
        <v>96</v>
      </c>
      <c r="N13" s="241">
        <v>-158276.5</v>
      </c>
      <c r="O13" s="241">
        <v>11203418.393999999</v>
      </c>
      <c r="P13" s="241">
        <v>5324030.9550000001</v>
      </c>
      <c r="Q13" s="241">
        <v>5189108.37046069</v>
      </c>
      <c r="R13" s="241">
        <v>97.465781366041796</v>
      </c>
      <c r="S13" s="241">
        <v>-134922.58453931101</v>
      </c>
    </row>
    <row r="14" spans="1:19" s="10" customFormat="1">
      <c r="A14" s="242"/>
      <c r="B14" s="239"/>
      <c r="C14" s="242" t="s">
        <v>1</v>
      </c>
      <c r="D14" s="239" t="s">
        <v>164</v>
      </c>
      <c r="E14" s="241">
        <v>7341442.3119999999</v>
      </c>
      <c r="F14" s="241">
        <v>3539884.6209999998</v>
      </c>
      <c r="G14" s="241">
        <v>2508711.3125054501</v>
      </c>
      <c r="H14" s="241">
        <f t="shared" si="0"/>
        <v>70.869861057696042</v>
      </c>
      <c r="I14" s="241">
        <v>-1031173.3084945499</v>
      </c>
      <c r="J14" s="241">
        <v>6510033.023</v>
      </c>
      <c r="K14" s="241">
        <v>3268997.6</v>
      </c>
      <c r="L14" s="241">
        <v>3067591.1</v>
      </c>
      <c r="M14" s="241">
        <v>93.8</v>
      </c>
      <c r="N14" s="241">
        <v>-201406.5</v>
      </c>
      <c r="O14" s="241">
        <v>10013328.869999999</v>
      </c>
      <c r="P14" s="241">
        <v>4717712.0820000004</v>
      </c>
      <c r="Q14" s="241">
        <v>4260775.92393474</v>
      </c>
      <c r="R14" s="241">
        <v>90.314454334577604</v>
      </c>
      <c r="S14" s="241">
        <v>-456936.15806525998</v>
      </c>
    </row>
    <row r="15" spans="1:19" s="10" customFormat="1">
      <c r="A15" s="242"/>
      <c r="B15" s="239"/>
      <c r="C15" s="242" t="s">
        <v>4</v>
      </c>
      <c r="D15" s="239" t="s">
        <v>165</v>
      </c>
      <c r="E15" s="241">
        <v>190313.59899999999</v>
      </c>
      <c r="F15" s="241">
        <v>106414.66499999999</v>
      </c>
      <c r="G15" s="241">
        <v>69445.916217530001</v>
      </c>
      <c r="H15" s="241">
        <f t="shared" si="0"/>
        <v>65.259723570552993</v>
      </c>
      <c r="I15" s="241">
        <v>-36968.74878247</v>
      </c>
      <c r="J15" s="241">
        <v>149702.34899999999</v>
      </c>
      <c r="K15" s="241">
        <v>85909.1</v>
      </c>
      <c r="L15" s="241">
        <v>68225</v>
      </c>
      <c r="M15" s="241">
        <v>79.400000000000006</v>
      </c>
      <c r="N15" s="241">
        <v>-17684.099999999999</v>
      </c>
      <c r="O15" s="241">
        <v>151773.43</v>
      </c>
      <c r="P15" s="241">
        <v>90979.703999999998</v>
      </c>
      <c r="Q15" s="241">
        <v>61214.629044369998</v>
      </c>
      <c r="R15" s="241">
        <v>67.283829637838807</v>
      </c>
      <c r="S15" s="241">
        <v>-29765.07495563</v>
      </c>
    </row>
    <row r="16" spans="1:19" s="10" customFormat="1" ht="25.5">
      <c r="A16" s="242"/>
      <c r="B16" s="239"/>
      <c r="C16" s="242" t="s">
        <v>5</v>
      </c>
      <c r="D16" s="239" t="s">
        <v>166</v>
      </c>
      <c r="E16" s="241">
        <v>1148607.8459999999</v>
      </c>
      <c r="F16" s="241">
        <v>526847.79399999999</v>
      </c>
      <c r="G16" s="241">
        <v>533094.85557192995</v>
      </c>
      <c r="H16" s="241">
        <f t="shared" si="0"/>
        <v>101.18574313930408</v>
      </c>
      <c r="I16" s="241">
        <v>6247.0615719299904</v>
      </c>
      <c r="J16" s="241">
        <v>1104017.514</v>
      </c>
      <c r="K16" s="241">
        <v>538479.1</v>
      </c>
      <c r="L16" s="241">
        <v>596259.5</v>
      </c>
      <c r="M16" s="241">
        <v>110.7</v>
      </c>
      <c r="N16" s="241">
        <v>57780.3</v>
      </c>
      <c r="O16" s="241">
        <v>1038096.355</v>
      </c>
      <c r="P16" s="241">
        <v>515232.37099999998</v>
      </c>
      <c r="Q16" s="241">
        <v>867046.08705791004</v>
      </c>
      <c r="R16" s="241">
        <v>168.28253344701201</v>
      </c>
      <c r="S16" s="241">
        <v>351813.71605791</v>
      </c>
    </row>
    <row r="17" spans="1:19" s="10" customFormat="1" ht="25.5">
      <c r="A17" s="242"/>
      <c r="B17" s="239"/>
      <c r="C17" s="242" t="s">
        <v>6</v>
      </c>
      <c r="D17" s="239" t="s">
        <v>167</v>
      </c>
      <c r="E17" s="241">
        <v>12663.802</v>
      </c>
      <c r="F17" s="241">
        <v>6984.59</v>
      </c>
      <c r="G17" s="241">
        <v>10902.841922</v>
      </c>
      <c r="H17" s="241">
        <f t="shared" si="0"/>
        <v>156.09852435146513</v>
      </c>
      <c r="I17" s="241">
        <v>3918.2519219999999</v>
      </c>
      <c r="J17" s="241">
        <v>15444.143</v>
      </c>
      <c r="K17" s="241">
        <v>8708.7000000000007</v>
      </c>
      <c r="L17" s="241">
        <v>10799.6</v>
      </c>
      <c r="M17" s="241">
        <v>124</v>
      </c>
      <c r="N17" s="241">
        <v>2090.9</v>
      </c>
      <c r="O17" s="241">
        <v>219.739</v>
      </c>
      <c r="P17" s="241">
        <v>106.798</v>
      </c>
      <c r="Q17" s="241">
        <v>71.730423669999993</v>
      </c>
      <c r="R17" s="241">
        <v>67.164575806663095</v>
      </c>
      <c r="S17" s="241">
        <v>-35.067576330000001</v>
      </c>
    </row>
    <row r="18" spans="1:19" s="10" customFormat="1">
      <c r="A18" s="242"/>
      <c r="B18" s="239"/>
      <c r="C18" s="242" t="s">
        <v>7</v>
      </c>
      <c r="D18" s="239" t="s">
        <v>168</v>
      </c>
      <c r="E18" s="241">
        <v>18217.727999999999</v>
      </c>
      <c r="F18" s="241">
        <v>9030.7610000000004</v>
      </c>
      <c r="G18" s="241">
        <v>8506.0974086000006</v>
      </c>
      <c r="H18" s="241">
        <f t="shared" si="0"/>
        <v>94.190261580391734</v>
      </c>
      <c r="I18" s="241">
        <v>-524.66359139999895</v>
      </c>
      <c r="J18" s="241">
        <v>16621.736000000001</v>
      </c>
      <c r="K18" s="241">
        <v>7971.7</v>
      </c>
      <c r="L18" s="241">
        <v>8914.5</v>
      </c>
      <c r="M18" s="241">
        <v>111.8</v>
      </c>
      <c r="N18" s="241">
        <v>942.8</v>
      </c>
      <c r="O18" s="241"/>
      <c r="P18" s="241"/>
      <c r="Q18" s="241"/>
      <c r="R18" s="241"/>
      <c r="S18" s="241"/>
    </row>
    <row r="19" spans="1:19" s="10" customFormat="1" ht="25.5">
      <c r="A19" s="242"/>
      <c r="B19" s="242" t="s">
        <v>8</v>
      </c>
      <c r="C19" s="243"/>
      <c r="D19" s="239" t="s">
        <v>169</v>
      </c>
      <c r="E19" s="241">
        <v>2240570.679</v>
      </c>
      <c r="F19" s="241">
        <v>1137073.0619999999</v>
      </c>
      <c r="G19" s="241">
        <v>1150980.62088434</v>
      </c>
      <c r="H19" s="241">
        <f t="shared" si="0"/>
        <v>101.22310160614289</v>
      </c>
      <c r="I19" s="241">
        <v>13907.5588843398</v>
      </c>
      <c r="J19" s="241">
        <v>2305622.997</v>
      </c>
      <c r="K19" s="241">
        <v>1207949.8999999999</v>
      </c>
      <c r="L19" s="241">
        <v>1245535.1000000001</v>
      </c>
      <c r="M19" s="241">
        <v>103.1</v>
      </c>
      <c r="N19" s="241">
        <v>37585.199999999997</v>
      </c>
      <c r="O19" s="241">
        <v>2493762.9649999999</v>
      </c>
      <c r="P19" s="241">
        <v>1365989.888</v>
      </c>
      <c r="Q19" s="241">
        <v>1416512.22137322</v>
      </c>
      <c r="R19" s="241">
        <v>103.69858765552</v>
      </c>
      <c r="S19" s="241">
        <v>50522.333373219997</v>
      </c>
    </row>
    <row r="20" spans="1:19" s="10" customFormat="1">
      <c r="A20" s="242"/>
      <c r="B20" s="239"/>
      <c r="C20" s="242" t="s">
        <v>1</v>
      </c>
      <c r="D20" s="239" t="s">
        <v>874</v>
      </c>
      <c r="E20" s="241">
        <v>2185723.6800000002</v>
      </c>
      <c r="F20" s="241">
        <v>1110643.297</v>
      </c>
      <c r="G20" s="241">
        <v>1107500.6225143699</v>
      </c>
      <c r="H20" s="241">
        <f t="shared" si="0"/>
        <v>99.717040160948258</v>
      </c>
      <c r="I20" s="241">
        <v>-3142.6744856300402</v>
      </c>
      <c r="J20" s="241">
        <v>2226108.4509999999</v>
      </c>
      <c r="K20" s="241">
        <v>1163951.6000000001</v>
      </c>
      <c r="L20" s="241">
        <v>1199236.8999999999</v>
      </c>
      <c r="M20" s="241">
        <v>103</v>
      </c>
      <c r="N20" s="241">
        <v>35285.300000000003</v>
      </c>
      <c r="O20" s="241">
        <v>2399198.977</v>
      </c>
      <c r="P20" s="241">
        <v>1313119.923</v>
      </c>
      <c r="Q20" s="241">
        <v>1355256.6856153801</v>
      </c>
      <c r="R20" s="241">
        <v>103.208904371743</v>
      </c>
      <c r="S20" s="241">
        <v>42136.762615380103</v>
      </c>
    </row>
    <row r="21" spans="1:19" s="10" customFormat="1" ht="25.5">
      <c r="A21" s="242"/>
      <c r="B21" s="239"/>
      <c r="C21" s="242" t="s">
        <v>4</v>
      </c>
      <c r="D21" s="239" t="s">
        <v>170</v>
      </c>
      <c r="E21" s="241">
        <v>54846.999000000003</v>
      </c>
      <c r="F21" s="241">
        <v>26429.764999999999</v>
      </c>
      <c r="G21" s="241">
        <v>43479.998369970002</v>
      </c>
      <c r="H21" s="241">
        <f t="shared" si="0"/>
        <v>164.5114830569625</v>
      </c>
      <c r="I21" s="241">
        <v>17050.233369969999</v>
      </c>
      <c r="J21" s="241">
        <v>79514.546000000002</v>
      </c>
      <c r="K21" s="241">
        <v>43998.3</v>
      </c>
      <c r="L21" s="241">
        <v>46298.2</v>
      </c>
      <c r="M21" s="241">
        <v>105.2</v>
      </c>
      <c r="N21" s="241">
        <v>2299.9</v>
      </c>
      <c r="O21" s="241">
        <v>94563.987999999998</v>
      </c>
      <c r="P21" s="241">
        <v>52869.964999999997</v>
      </c>
      <c r="Q21" s="241">
        <v>61255.53575784</v>
      </c>
      <c r="R21" s="241">
        <v>115.86074580877801</v>
      </c>
      <c r="S21" s="241">
        <v>8385.5707578399906</v>
      </c>
    </row>
    <row r="22" spans="1:19" s="10" customFormat="1">
      <c r="A22" s="242"/>
      <c r="B22" s="242" t="s">
        <v>9</v>
      </c>
      <c r="C22" s="243"/>
      <c r="D22" s="239" t="s">
        <v>171</v>
      </c>
      <c r="E22" s="241">
        <v>0</v>
      </c>
      <c r="F22" s="241">
        <v>0</v>
      </c>
      <c r="G22" s="241">
        <v>682.13516735999997</v>
      </c>
      <c r="H22" s="241"/>
      <c r="I22" s="241">
        <v>682.13516735999997</v>
      </c>
      <c r="J22" s="241">
        <v>0</v>
      </c>
      <c r="K22" s="241">
        <v>0</v>
      </c>
      <c r="L22" s="241">
        <v>1696.5</v>
      </c>
      <c r="M22" s="241">
        <v>0</v>
      </c>
      <c r="N22" s="241">
        <v>1696.5</v>
      </c>
      <c r="O22" s="241">
        <v>0</v>
      </c>
      <c r="P22" s="241">
        <v>0</v>
      </c>
      <c r="Q22" s="241">
        <v>2563.4450570399999</v>
      </c>
      <c r="R22" s="241">
        <v>0</v>
      </c>
      <c r="S22" s="241">
        <v>2563.4450570399999</v>
      </c>
    </row>
    <row r="23" spans="1:19" s="10" customFormat="1">
      <c r="A23" s="242"/>
      <c r="B23" s="239"/>
      <c r="C23" s="242" t="s">
        <v>1</v>
      </c>
      <c r="D23" s="239" t="s">
        <v>171</v>
      </c>
      <c r="E23" s="241">
        <v>0</v>
      </c>
      <c r="F23" s="241">
        <v>0</v>
      </c>
      <c r="G23" s="241">
        <v>682.13516735999997</v>
      </c>
      <c r="H23" s="241"/>
      <c r="I23" s="241">
        <v>682.13516735999997</v>
      </c>
      <c r="J23" s="241">
        <v>0</v>
      </c>
      <c r="K23" s="241">
        <v>0</v>
      </c>
      <c r="L23" s="241">
        <v>1696.5</v>
      </c>
      <c r="M23" s="241">
        <v>0</v>
      </c>
      <c r="N23" s="241">
        <v>1696.5</v>
      </c>
      <c r="O23" s="241">
        <v>0</v>
      </c>
      <c r="P23" s="241">
        <v>0</v>
      </c>
      <c r="Q23" s="241">
        <v>2563.4450570399999</v>
      </c>
      <c r="R23" s="241">
        <v>0</v>
      </c>
      <c r="S23" s="241">
        <v>2563.4450570399999</v>
      </c>
    </row>
    <row r="24" spans="1:19" s="10" customFormat="1" ht="38.25">
      <c r="A24" s="242"/>
      <c r="B24" s="242" t="s">
        <v>10</v>
      </c>
      <c r="C24" s="243"/>
      <c r="D24" s="239" t="s">
        <v>875</v>
      </c>
      <c r="E24" s="241">
        <v>5993.491</v>
      </c>
      <c r="F24" s="241">
        <v>2987.3270000000002</v>
      </c>
      <c r="G24" s="241">
        <v>2438.0191985400002</v>
      </c>
      <c r="H24" s="241">
        <f t="shared" si="0"/>
        <v>81.612063176880199</v>
      </c>
      <c r="I24" s="241">
        <v>-549.30780145999995</v>
      </c>
      <c r="J24" s="241">
        <v>4355.5150000000003</v>
      </c>
      <c r="K24" s="241">
        <v>2180.8000000000002</v>
      </c>
      <c r="L24" s="241">
        <v>2903.6</v>
      </c>
      <c r="M24" s="241">
        <v>133.1</v>
      </c>
      <c r="N24" s="241">
        <v>722.8</v>
      </c>
      <c r="O24" s="241">
        <v>4791.0659999999998</v>
      </c>
      <c r="P24" s="241">
        <v>2739.259</v>
      </c>
      <c r="Q24" s="241">
        <v>2678.2674922000001</v>
      </c>
      <c r="R24" s="241">
        <v>97.773430413115406</v>
      </c>
      <c r="S24" s="241">
        <v>-60.991507799999802</v>
      </c>
    </row>
    <row r="25" spans="1:19" s="10" customFormat="1">
      <c r="A25" s="242"/>
      <c r="B25" s="239"/>
      <c r="C25" s="242" t="s">
        <v>1</v>
      </c>
      <c r="D25" s="239" t="s">
        <v>172</v>
      </c>
      <c r="E25" s="241">
        <v>5993.491</v>
      </c>
      <c r="F25" s="241">
        <v>2987.3270000000002</v>
      </c>
      <c r="G25" s="241">
        <v>2438.0191985400002</v>
      </c>
      <c r="H25" s="241">
        <f t="shared" si="0"/>
        <v>81.612063176880199</v>
      </c>
      <c r="I25" s="241">
        <v>-549.30780145999995</v>
      </c>
      <c r="J25" s="241">
        <v>4355.5150000000003</v>
      </c>
      <c r="K25" s="241">
        <v>2180.8000000000002</v>
      </c>
      <c r="L25" s="241">
        <v>2903.6</v>
      </c>
      <c r="M25" s="241">
        <v>133.1</v>
      </c>
      <c r="N25" s="241">
        <v>722.8</v>
      </c>
      <c r="O25" s="241">
        <v>4791.0659999999998</v>
      </c>
      <c r="P25" s="241">
        <v>2739.259</v>
      </c>
      <c r="Q25" s="241">
        <v>2678.2674922000001</v>
      </c>
      <c r="R25" s="241">
        <v>97.773430413115406</v>
      </c>
      <c r="S25" s="241">
        <v>-60.991507799999802</v>
      </c>
    </row>
    <row r="26" spans="1:19" s="157" customFormat="1">
      <c r="A26" s="242" t="s">
        <v>4</v>
      </c>
      <c r="B26" s="243"/>
      <c r="C26" s="243"/>
      <c r="D26" s="239" t="s">
        <v>876</v>
      </c>
      <c r="E26" s="241">
        <v>361446.61</v>
      </c>
      <c r="F26" s="241">
        <v>120621.47100000001</v>
      </c>
      <c r="G26" s="241">
        <v>876897.02060116001</v>
      </c>
      <c r="H26" s="241">
        <f t="shared" si="0"/>
        <v>726.98252917273737</v>
      </c>
      <c r="I26" s="241">
        <v>756275.54960115999</v>
      </c>
      <c r="J26" s="241">
        <v>435325.85499999998</v>
      </c>
      <c r="K26" s="241">
        <v>316954.8</v>
      </c>
      <c r="L26" s="241">
        <v>459781.2</v>
      </c>
      <c r="M26" s="241">
        <v>145.1</v>
      </c>
      <c r="N26" s="241">
        <v>142826.4</v>
      </c>
      <c r="O26" s="241">
        <v>330736.77500000002</v>
      </c>
      <c r="P26" s="241">
        <v>185753.44099999999</v>
      </c>
      <c r="Q26" s="241">
        <v>210178.71464757001</v>
      </c>
      <c r="R26" s="241">
        <v>113.149298078182</v>
      </c>
      <c r="S26" s="241">
        <v>24425.27364757</v>
      </c>
    </row>
    <row r="27" spans="1:19" s="10" customFormat="1">
      <c r="A27" s="242"/>
      <c r="B27" s="242" t="s">
        <v>2</v>
      </c>
      <c r="C27" s="243"/>
      <c r="D27" s="239" t="s">
        <v>173</v>
      </c>
      <c r="E27" s="241">
        <v>278678.53700000001</v>
      </c>
      <c r="F27" s="241">
        <v>56590.66</v>
      </c>
      <c r="G27" s="241">
        <v>803322.96626780997</v>
      </c>
      <c r="H27" s="241">
        <f t="shared" si="0"/>
        <v>1419.5327749628823</v>
      </c>
      <c r="I27" s="241">
        <v>746732.30626781005</v>
      </c>
      <c r="J27" s="241">
        <v>344471.68699999998</v>
      </c>
      <c r="K27" s="241">
        <v>238380.7</v>
      </c>
      <c r="L27" s="241">
        <v>253110.39999999999</v>
      </c>
      <c r="M27" s="241">
        <v>106.2</v>
      </c>
      <c r="N27" s="241">
        <v>14729.7</v>
      </c>
      <c r="O27" s="241">
        <v>253444.43299999999</v>
      </c>
      <c r="P27" s="241">
        <v>140354.59</v>
      </c>
      <c r="Q27" s="241">
        <v>166989.23397378001</v>
      </c>
      <c r="R27" s="241">
        <v>118.97668182692099</v>
      </c>
      <c r="S27" s="241">
        <v>26634.643973779999</v>
      </c>
    </row>
    <row r="28" spans="1:19" s="10" customFormat="1">
      <c r="A28" s="242"/>
      <c r="B28" s="239"/>
      <c r="C28" s="242" t="s">
        <v>1</v>
      </c>
      <c r="D28" s="239" t="s">
        <v>174</v>
      </c>
      <c r="E28" s="241">
        <v>1188.8800000000001</v>
      </c>
      <c r="F28" s="241">
        <v>1188.8800000000001</v>
      </c>
      <c r="G28" s="241">
        <v>57757.809500989999</v>
      </c>
      <c r="H28" s="241">
        <f t="shared" si="0"/>
        <v>4858.1698321941649</v>
      </c>
      <c r="I28" s="241">
        <v>56568.929500990002</v>
      </c>
      <c r="J28" s="241">
        <v>17700.648000000001</v>
      </c>
      <c r="K28" s="241">
        <v>17700.599999999999</v>
      </c>
      <c r="L28" s="241">
        <v>10866.3</v>
      </c>
      <c r="M28" s="241">
        <v>61.4</v>
      </c>
      <c r="N28" s="241">
        <v>-6834.3</v>
      </c>
      <c r="O28" s="241">
        <v>3065.2179999999998</v>
      </c>
      <c r="P28" s="241">
        <v>3065.2179999999998</v>
      </c>
      <c r="Q28" s="241">
        <v>4433.5692053700004</v>
      </c>
      <c r="R28" s="241">
        <v>144.64123613295999</v>
      </c>
      <c r="S28" s="241">
        <v>1368.3512053699999</v>
      </c>
    </row>
    <row r="29" spans="1:19" s="10" customFormat="1" ht="25.5">
      <c r="A29" s="242"/>
      <c r="B29" s="239"/>
      <c r="C29" s="242" t="s">
        <v>5</v>
      </c>
      <c r="D29" s="239" t="s">
        <v>175</v>
      </c>
      <c r="E29" s="241">
        <v>188471.891</v>
      </c>
      <c r="F29" s="241">
        <v>278.68700000000001</v>
      </c>
      <c r="G29" s="241">
        <v>684605.31594273995</v>
      </c>
      <c r="H29" s="241">
        <f t="shared" si="0"/>
        <v>245653.83959163504</v>
      </c>
      <c r="I29" s="241">
        <v>684326.62894274003</v>
      </c>
      <c r="J29" s="241">
        <v>231168.08300000001</v>
      </c>
      <c r="K29" s="241">
        <v>162769</v>
      </c>
      <c r="L29" s="241">
        <v>162097</v>
      </c>
      <c r="M29" s="241">
        <v>99.6</v>
      </c>
      <c r="N29" s="241">
        <v>-672</v>
      </c>
      <c r="O29" s="241">
        <v>112196.533</v>
      </c>
      <c r="P29" s="241">
        <v>56676.31</v>
      </c>
      <c r="Q29" s="241">
        <v>76244.684712989998</v>
      </c>
      <c r="R29" s="241">
        <v>134.52655035761899</v>
      </c>
      <c r="S29" s="241">
        <v>19568.37471299</v>
      </c>
    </row>
    <row r="30" spans="1:19" s="10" customFormat="1" ht="25.5">
      <c r="A30" s="242"/>
      <c r="B30" s="239"/>
      <c r="C30" s="242" t="s">
        <v>6</v>
      </c>
      <c r="D30" s="239" t="s">
        <v>877</v>
      </c>
      <c r="E30" s="241">
        <v>10298.9</v>
      </c>
      <c r="F30" s="241">
        <v>161.62</v>
      </c>
      <c r="G30" s="241">
        <v>199.22259313000001</v>
      </c>
      <c r="H30" s="241">
        <f t="shared" si="0"/>
        <v>123.26605193045414</v>
      </c>
      <c r="I30" s="241">
        <v>37.602593130000002</v>
      </c>
      <c r="J30" s="241">
        <v>10440.605</v>
      </c>
      <c r="K30" s="241">
        <v>507.1</v>
      </c>
      <c r="L30" s="241">
        <v>711.8</v>
      </c>
      <c r="M30" s="241">
        <v>140.4</v>
      </c>
      <c r="N30" s="241">
        <v>204.7</v>
      </c>
      <c r="O30" s="241">
        <v>14171.254000000001</v>
      </c>
      <c r="P30" s="241">
        <v>80.807000000000002</v>
      </c>
      <c r="Q30" s="241">
        <v>929.96774356000003</v>
      </c>
      <c r="R30" s="241">
        <v>1150.85047528061</v>
      </c>
      <c r="S30" s="241">
        <v>849.16074356000001</v>
      </c>
    </row>
    <row r="31" spans="1:19" s="10" customFormat="1">
      <c r="A31" s="242"/>
      <c r="B31" s="239"/>
      <c r="C31" s="242" t="s">
        <v>7</v>
      </c>
      <c r="D31" s="239" t="s">
        <v>176</v>
      </c>
      <c r="E31" s="241">
        <v>63853.095000000001</v>
      </c>
      <c r="F31" s="241">
        <v>45300.118999999999</v>
      </c>
      <c r="G31" s="241">
        <v>45663.526595579999</v>
      </c>
      <c r="H31" s="241">
        <f t="shared" si="0"/>
        <v>100.8022221654208</v>
      </c>
      <c r="I31" s="241">
        <v>363.40759557999701</v>
      </c>
      <c r="J31" s="241">
        <v>65347.381999999998</v>
      </c>
      <c r="K31" s="241">
        <v>46324.5</v>
      </c>
      <c r="L31" s="241">
        <v>53381.5</v>
      </c>
      <c r="M31" s="241">
        <v>115.2</v>
      </c>
      <c r="N31" s="241">
        <v>7057</v>
      </c>
      <c r="O31" s="241">
        <v>77463.088000000003</v>
      </c>
      <c r="P31" s="241">
        <v>54595.48</v>
      </c>
      <c r="Q31" s="241">
        <v>49201.76233284</v>
      </c>
      <c r="R31" s="241">
        <v>90.120578357109395</v>
      </c>
      <c r="S31" s="241">
        <v>-5393.71766716001</v>
      </c>
    </row>
    <row r="32" spans="1:19" s="10" customFormat="1" ht="25.5">
      <c r="A32" s="242"/>
      <c r="B32" s="239"/>
      <c r="C32" s="242" t="s">
        <v>11</v>
      </c>
      <c r="D32" s="239" t="s">
        <v>177</v>
      </c>
      <c r="E32" s="241">
        <v>4280</v>
      </c>
      <c r="F32" s="241">
        <v>2350</v>
      </c>
      <c r="G32" s="241">
        <v>2601.80337143</v>
      </c>
      <c r="H32" s="241">
        <f t="shared" si="0"/>
        <v>110.71503708212767</v>
      </c>
      <c r="I32" s="241">
        <v>251.80337143</v>
      </c>
      <c r="J32" s="241">
        <v>4558.2</v>
      </c>
      <c r="K32" s="241">
        <v>2650</v>
      </c>
      <c r="L32" s="241">
        <v>2583.9</v>
      </c>
      <c r="M32" s="241">
        <v>97.5</v>
      </c>
      <c r="N32" s="241">
        <v>-66.099999999999994</v>
      </c>
      <c r="O32" s="241">
        <v>4986.5259999999998</v>
      </c>
      <c r="P32" s="241">
        <v>2750</v>
      </c>
      <c r="Q32" s="241">
        <v>5182.0979302300002</v>
      </c>
      <c r="R32" s="241">
        <v>188.439924735636</v>
      </c>
      <c r="S32" s="241">
        <v>2432.0979302300002</v>
      </c>
    </row>
    <row r="33" spans="1:19" s="10" customFormat="1" ht="25.5">
      <c r="A33" s="242"/>
      <c r="B33" s="239"/>
      <c r="C33" s="242" t="s">
        <v>12</v>
      </c>
      <c r="D33" s="239" t="s">
        <v>178</v>
      </c>
      <c r="E33" s="241">
        <v>1223.8789999999999</v>
      </c>
      <c r="F33" s="241">
        <v>653.22900000000004</v>
      </c>
      <c r="G33" s="241">
        <v>810.50269087000004</v>
      </c>
      <c r="H33" s="241">
        <f t="shared" si="0"/>
        <v>124.07634855004905</v>
      </c>
      <c r="I33" s="241">
        <v>157.27369087</v>
      </c>
      <c r="J33" s="241">
        <v>1488.998</v>
      </c>
      <c r="K33" s="241">
        <v>765.6</v>
      </c>
      <c r="L33" s="241">
        <v>893.2</v>
      </c>
      <c r="M33" s="241">
        <v>116.7</v>
      </c>
      <c r="N33" s="241">
        <v>127.6</v>
      </c>
      <c r="O33" s="241">
        <v>1450.386</v>
      </c>
      <c r="P33" s="241">
        <v>803.09299999999996</v>
      </c>
      <c r="Q33" s="241">
        <v>1690.56010984</v>
      </c>
      <c r="R33" s="241">
        <v>210.506144349409</v>
      </c>
      <c r="S33" s="241">
        <v>887.46710984000003</v>
      </c>
    </row>
    <row r="34" spans="1:19" s="10" customFormat="1">
      <c r="A34" s="242"/>
      <c r="B34" s="239"/>
      <c r="C34" s="242" t="s">
        <v>13</v>
      </c>
      <c r="D34" s="239" t="s">
        <v>179</v>
      </c>
      <c r="E34" s="241">
        <v>9361.8919999999998</v>
      </c>
      <c r="F34" s="241">
        <v>6658.125</v>
      </c>
      <c r="G34" s="241">
        <v>11684.785573069999</v>
      </c>
      <c r="H34" s="241">
        <f t="shared" si="0"/>
        <v>175.49663866433866</v>
      </c>
      <c r="I34" s="241">
        <v>5026.6605730700003</v>
      </c>
      <c r="J34" s="241">
        <v>13767.771000000001</v>
      </c>
      <c r="K34" s="241">
        <v>7663.8</v>
      </c>
      <c r="L34" s="241">
        <v>22576.6</v>
      </c>
      <c r="M34" s="241">
        <v>294.60000000000002</v>
      </c>
      <c r="N34" s="241">
        <v>14912.8</v>
      </c>
      <c r="O34" s="241">
        <v>40111.428</v>
      </c>
      <c r="P34" s="241">
        <v>22383.682000000001</v>
      </c>
      <c r="Q34" s="241">
        <v>29306.591938950001</v>
      </c>
      <c r="R34" s="241">
        <v>130.928378713341</v>
      </c>
      <c r="S34" s="241">
        <v>6922.9099389499997</v>
      </c>
    </row>
    <row r="35" spans="1:19" s="10" customFormat="1" ht="38.25">
      <c r="A35" s="242"/>
      <c r="B35" s="242" t="s">
        <v>14</v>
      </c>
      <c r="C35" s="243"/>
      <c r="D35" s="239" t="s">
        <v>878</v>
      </c>
      <c r="E35" s="241">
        <v>6775.0330000000004</v>
      </c>
      <c r="F35" s="241">
        <v>3650.1170000000002</v>
      </c>
      <c r="G35" s="241">
        <v>3843.2567486399998</v>
      </c>
      <c r="H35" s="241">
        <f t="shared" si="0"/>
        <v>105.2913303502326</v>
      </c>
      <c r="I35" s="241">
        <v>193.13974863999999</v>
      </c>
      <c r="J35" s="241">
        <v>6393.3339999999998</v>
      </c>
      <c r="K35" s="241">
        <v>3441.4</v>
      </c>
      <c r="L35" s="241">
        <v>5421.2</v>
      </c>
      <c r="M35" s="241">
        <v>157.5</v>
      </c>
      <c r="N35" s="241">
        <v>1979.8</v>
      </c>
      <c r="O35" s="241">
        <v>10416.216</v>
      </c>
      <c r="P35" s="241">
        <v>5606.0050000000001</v>
      </c>
      <c r="Q35" s="241">
        <v>7538.9359201999996</v>
      </c>
      <c r="R35" s="241">
        <v>134.47965030712601</v>
      </c>
      <c r="S35" s="241">
        <v>1932.9309201999999</v>
      </c>
    </row>
    <row r="36" spans="1:19" s="10" customFormat="1" ht="38.25">
      <c r="A36" s="242"/>
      <c r="B36" s="239"/>
      <c r="C36" s="242" t="s">
        <v>1</v>
      </c>
      <c r="D36" s="239" t="s">
        <v>878</v>
      </c>
      <c r="E36" s="241">
        <v>6775.0330000000004</v>
      </c>
      <c r="F36" s="241">
        <v>3650.1170000000002</v>
      </c>
      <c r="G36" s="241">
        <v>3843.2567486399998</v>
      </c>
      <c r="H36" s="241">
        <f t="shared" si="0"/>
        <v>105.2913303502326</v>
      </c>
      <c r="I36" s="241">
        <v>193.13974863999999</v>
      </c>
      <c r="J36" s="241">
        <v>6393.3339999999998</v>
      </c>
      <c r="K36" s="241">
        <v>3441.4</v>
      </c>
      <c r="L36" s="241">
        <v>5421.2</v>
      </c>
      <c r="M36" s="241">
        <v>157.5</v>
      </c>
      <c r="N36" s="241">
        <v>1979.8</v>
      </c>
      <c r="O36" s="241">
        <v>10416.216</v>
      </c>
      <c r="P36" s="241">
        <v>5606.0050000000001</v>
      </c>
      <c r="Q36" s="241">
        <v>7538.9359201999996</v>
      </c>
      <c r="R36" s="241">
        <v>134.47965030712601</v>
      </c>
      <c r="S36" s="241">
        <v>1932.9309201999999</v>
      </c>
    </row>
    <row r="37" spans="1:19" s="10" customFormat="1" ht="38.25">
      <c r="A37" s="242"/>
      <c r="B37" s="242" t="s">
        <v>15</v>
      </c>
      <c r="C37" s="243"/>
      <c r="D37" s="239" t="s">
        <v>879</v>
      </c>
      <c r="E37" s="241">
        <v>245.07</v>
      </c>
      <c r="F37" s="241">
        <v>98.581999999999994</v>
      </c>
      <c r="G37" s="241">
        <v>269.93870105000002</v>
      </c>
      <c r="H37" s="241">
        <f t="shared" si="0"/>
        <v>273.82148977500964</v>
      </c>
      <c r="I37" s="241">
        <v>171.35670105</v>
      </c>
      <c r="J37" s="241">
        <v>681.98599999999999</v>
      </c>
      <c r="K37" s="241">
        <v>274.10000000000002</v>
      </c>
      <c r="L37" s="241">
        <v>160.1</v>
      </c>
      <c r="M37" s="241">
        <v>58.4</v>
      </c>
      <c r="N37" s="241">
        <v>-114</v>
      </c>
      <c r="O37" s="241">
        <v>305.488</v>
      </c>
      <c r="P37" s="241">
        <v>164.00299999999999</v>
      </c>
      <c r="Q37" s="241">
        <v>235.50461464</v>
      </c>
      <c r="R37" s="241">
        <v>143.59774799241501</v>
      </c>
      <c r="S37" s="241">
        <v>71.50161464</v>
      </c>
    </row>
    <row r="38" spans="1:19" s="10" customFormat="1" ht="38.25">
      <c r="A38" s="242"/>
      <c r="B38" s="239"/>
      <c r="C38" s="242" t="s">
        <v>1</v>
      </c>
      <c r="D38" s="239" t="s">
        <v>879</v>
      </c>
      <c r="E38" s="241">
        <v>245.07</v>
      </c>
      <c r="F38" s="241">
        <v>98.581999999999994</v>
      </c>
      <c r="G38" s="241">
        <v>269.93870105000002</v>
      </c>
      <c r="H38" s="241">
        <f t="shared" si="0"/>
        <v>273.82148977500964</v>
      </c>
      <c r="I38" s="241">
        <v>171.35670105</v>
      </c>
      <c r="J38" s="241">
        <v>681.98599999999999</v>
      </c>
      <c r="K38" s="241">
        <v>274.10000000000002</v>
      </c>
      <c r="L38" s="241">
        <v>160.1</v>
      </c>
      <c r="M38" s="241">
        <v>58.4</v>
      </c>
      <c r="N38" s="241">
        <v>-114</v>
      </c>
      <c r="O38" s="241">
        <v>305.488</v>
      </c>
      <c r="P38" s="241">
        <v>164.00299999999999</v>
      </c>
      <c r="Q38" s="241">
        <v>235.50461464</v>
      </c>
      <c r="R38" s="241">
        <v>143.59774799241501</v>
      </c>
      <c r="S38" s="241">
        <v>71.50161464</v>
      </c>
    </row>
    <row r="39" spans="1:19" s="10" customFormat="1" ht="63.75">
      <c r="A39" s="242"/>
      <c r="B39" s="242" t="s">
        <v>16</v>
      </c>
      <c r="C39" s="243"/>
      <c r="D39" s="239" t="s">
        <v>180</v>
      </c>
      <c r="E39" s="241">
        <v>868.976</v>
      </c>
      <c r="F39" s="241">
        <v>565.61500000000001</v>
      </c>
      <c r="G39" s="241">
        <v>21819.445773300002</v>
      </c>
      <c r="H39" s="241">
        <f t="shared" si="0"/>
        <v>3857.6497747230896</v>
      </c>
      <c r="I39" s="241">
        <v>21253.8307733</v>
      </c>
      <c r="J39" s="241">
        <v>1970.74</v>
      </c>
      <c r="K39" s="241">
        <v>1267.9000000000001</v>
      </c>
      <c r="L39" s="241">
        <v>24280</v>
      </c>
      <c r="M39" s="241">
        <v>1915</v>
      </c>
      <c r="N39" s="241">
        <v>23012.1</v>
      </c>
      <c r="O39" s="241"/>
      <c r="P39" s="241"/>
      <c r="Q39" s="241"/>
      <c r="R39" s="241"/>
      <c r="S39" s="241"/>
    </row>
    <row r="40" spans="1:19" s="10" customFormat="1" ht="76.5">
      <c r="A40" s="242"/>
      <c r="B40" s="239"/>
      <c r="C40" s="242" t="s">
        <v>1</v>
      </c>
      <c r="D40" s="240" t="s">
        <v>880</v>
      </c>
      <c r="E40" s="241">
        <v>868.976</v>
      </c>
      <c r="F40" s="241">
        <v>565.61500000000001</v>
      </c>
      <c r="G40" s="241">
        <v>21819.445773300002</v>
      </c>
      <c r="H40" s="241">
        <f t="shared" si="0"/>
        <v>3857.6497747230896</v>
      </c>
      <c r="I40" s="241">
        <v>21253.8307733</v>
      </c>
      <c r="J40" s="241">
        <v>1970.74</v>
      </c>
      <c r="K40" s="241">
        <v>1267.9000000000001</v>
      </c>
      <c r="L40" s="241">
        <v>24280</v>
      </c>
      <c r="M40" s="241">
        <v>1915</v>
      </c>
      <c r="N40" s="241">
        <v>23012.1</v>
      </c>
      <c r="O40" s="241"/>
      <c r="P40" s="241"/>
      <c r="Q40" s="241"/>
      <c r="R40" s="241"/>
      <c r="S40" s="241"/>
    </row>
    <row r="41" spans="1:19" s="10" customFormat="1">
      <c r="A41" s="242"/>
      <c r="B41" s="242" t="s">
        <v>3</v>
      </c>
      <c r="C41" s="243"/>
      <c r="D41" s="239" t="s">
        <v>181</v>
      </c>
      <c r="E41" s="241">
        <v>659.66499999999996</v>
      </c>
      <c r="F41" s="241">
        <v>0</v>
      </c>
      <c r="G41" s="241">
        <v>0</v>
      </c>
      <c r="H41" s="241"/>
      <c r="I41" s="241">
        <v>0</v>
      </c>
      <c r="J41" s="241">
        <v>400.649</v>
      </c>
      <c r="K41" s="241">
        <v>0</v>
      </c>
      <c r="L41" s="241">
        <v>298.5</v>
      </c>
      <c r="M41" s="241">
        <v>0</v>
      </c>
      <c r="N41" s="241">
        <v>298.5</v>
      </c>
      <c r="O41" s="241">
        <v>389.137</v>
      </c>
      <c r="P41" s="241">
        <v>0</v>
      </c>
      <c r="Q41" s="241">
        <v>0</v>
      </c>
      <c r="R41" s="241">
        <v>0</v>
      </c>
      <c r="S41" s="241">
        <v>0</v>
      </c>
    </row>
    <row r="42" spans="1:19" s="10" customFormat="1">
      <c r="A42" s="242"/>
      <c r="B42" s="239"/>
      <c r="C42" s="242" t="s">
        <v>4</v>
      </c>
      <c r="D42" s="239" t="s">
        <v>182</v>
      </c>
      <c r="E42" s="241">
        <v>659.66499999999996</v>
      </c>
      <c r="F42" s="241">
        <v>0</v>
      </c>
      <c r="G42" s="241">
        <v>0</v>
      </c>
      <c r="H42" s="241"/>
      <c r="I42" s="241">
        <v>0</v>
      </c>
      <c r="J42" s="241">
        <v>400.649</v>
      </c>
      <c r="K42" s="241">
        <v>0</v>
      </c>
      <c r="L42" s="241">
        <v>298.5</v>
      </c>
      <c r="M42" s="241">
        <v>0</v>
      </c>
      <c r="N42" s="241">
        <v>298.5</v>
      </c>
      <c r="O42" s="241">
        <v>389.137</v>
      </c>
      <c r="P42" s="241">
        <v>0</v>
      </c>
      <c r="Q42" s="241">
        <v>0</v>
      </c>
      <c r="R42" s="241">
        <v>0</v>
      </c>
      <c r="S42" s="241">
        <v>0</v>
      </c>
    </row>
    <row r="43" spans="1:19" s="10" customFormat="1">
      <c r="A43" s="242"/>
      <c r="B43" s="242" t="s">
        <v>8</v>
      </c>
      <c r="C43" s="243"/>
      <c r="D43" s="239" t="s">
        <v>881</v>
      </c>
      <c r="E43" s="241">
        <v>74219.328999999998</v>
      </c>
      <c r="F43" s="241">
        <v>59716.497000000003</v>
      </c>
      <c r="G43" s="241">
        <v>47641.413110360001</v>
      </c>
      <c r="H43" s="241">
        <f t="shared" si="0"/>
        <v>79.779316443092767</v>
      </c>
      <c r="I43" s="241">
        <v>-12075.08388964</v>
      </c>
      <c r="J43" s="241">
        <v>81407.459000000003</v>
      </c>
      <c r="K43" s="241">
        <v>73590.8</v>
      </c>
      <c r="L43" s="241">
        <v>176511.1</v>
      </c>
      <c r="M43" s="241">
        <v>239.9</v>
      </c>
      <c r="N43" s="241">
        <v>102920.3</v>
      </c>
      <c r="O43" s="241">
        <v>66181.501000000004</v>
      </c>
      <c r="P43" s="241">
        <v>39628.843000000001</v>
      </c>
      <c r="Q43" s="241">
        <v>35415.040138949997</v>
      </c>
      <c r="R43" s="241">
        <v>89.3668284460134</v>
      </c>
      <c r="S43" s="241">
        <v>-4213.8028610499996</v>
      </c>
    </row>
    <row r="44" spans="1:19" s="10" customFormat="1">
      <c r="A44" s="242"/>
      <c r="B44" s="239"/>
      <c r="C44" s="242" t="s">
        <v>1</v>
      </c>
      <c r="D44" s="239" t="s">
        <v>881</v>
      </c>
      <c r="E44" s="241">
        <v>74219.328999999998</v>
      </c>
      <c r="F44" s="241">
        <v>59716.497000000003</v>
      </c>
      <c r="G44" s="241">
        <v>47641.413110360001</v>
      </c>
      <c r="H44" s="241">
        <f t="shared" si="0"/>
        <v>79.779316443092767</v>
      </c>
      <c r="I44" s="241">
        <v>-12075.08388964</v>
      </c>
      <c r="J44" s="241">
        <v>81407.459000000003</v>
      </c>
      <c r="K44" s="241">
        <v>73590.8</v>
      </c>
      <c r="L44" s="241">
        <v>176511.1</v>
      </c>
      <c r="M44" s="241">
        <v>239.9</v>
      </c>
      <c r="N44" s="241">
        <v>102920.3</v>
      </c>
      <c r="O44" s="241">
        <v>66181.501000000004</v>
      </c>
      <c r="P44" s="241">
        <v>39628.843000000001</v>
      </c>
      <c r="Q44" s="241">
        <v>35415.040138949997</v>
      </c>
      <c r="R44" s="241">
        <v>89.3668284460134</v>
      </c>
      <c r="S44" s="241">
        <v>-4213.8028610499996</v>
      </c>
    </row>
    <row r="45" spans="1:19" s="157" customFormat="1">
      <c r="A45" s="242" t="s">
        <v>5</v>
      </c>
      <c r="B45" s="243"/>
      <c r="C45" s="243"/>
      <c r="D45" s="239" t="s">
        <v>882</v>
      </c>
      <c r="E45" s="241">
        <v>2750</v>
      </c>
      <c r="F45" s="241">
        <v>1133.335</v>
      </c>
      <c r="G45" s="241">
        <v>4684.4031274999998</v>
      </c>
      <c r="H45" s="241">
        <f t="shared" si="0"/>
        <v>413.32907988370602</v>
      </c>
      <c r="I45" s="241">
        <v>3551.0681275000002</v>
      </c>
      <c r="J45" s="241">
        <v>5200</v>
      </c>
      <c r="K45" s="241">
        <v>2222.1999999999998</v>
      </c>
      <c r="L45" s="241">
        <v>2062.5</v>
      </c>
      <c r="M45" s="241">
        <v>92.8</v>
      </c>
      <c r="N45" s="241">
        <v>-159.69999999999999</v>
      </c>
      <c r="O45" s="241">
        <v>2200</v>
      </c>
      <c r="P45" s="241">
        <v>1100</v>
      </c>
      <c r="Q45" s="241">
        <v>1257.122267</v>
      </c>
      <c r="R45" s="241">
        <v>114.283842454545</v>
      </c>
      <c r="S45" s="241">
        <v>157.12226699999999</v>
      </c>
    </row>
    <row r="46" spans="1:19" s="10" customFormat="1">
      <c r="A46" s="242"/>
      <c r="B46" s="242" t="s">
        <v>14</v>
      </c>
      <c r="C46" s="243"/>
      <c r="D46" s="239" t="s">
        <v>183</v>
      </c>
      <c r="E46" s="241">
        <v>2750</v>
      </c>
      <c r="F46" s="241">
        <v>1133.335</v>
      </c>
      <c r="G46" s="241">
        <v>4684.4031274999998</v>
      </c>
      <c r="H46" s="241">
        <f t="shared" si="0"/>
        <v>413.32907988370602</v>
      </c>
      <c r="I46" s="241">
        <v>3551.0681275000002</v>
      </c>
      <c r="J46" s="241">
        <v>5200</v>
      </c>
      <c r="K46" s="241">
        <v>2222.1999999999998</v>
      </c>
      <c r="L46" s="241">
        <v>2062.5</v>
      </c>
      <c r="M46" s="241">
        <v>92.8</v>
      </c>
      <c r="N46" s="241">
        <v>-159.69999999999999</v>
      </c>
      <c r="O46" s="241">
        <v>2200</v>
      </c>
      <c r="P46" s="241">
        <v>1100</v>
      </c>
      <c r="Q46" s="241">
        <v>1257.122267</v>
      </c>
      <c r="R46" s="241">
        <v>114.283842454545</v>
      </c>
      <c r="S46" s="241">
        <v>157.12226699999999</v>
      </c>
    </row>
    <row r="47" spans="1:19" s="10" customFormat="1">
      <c r="A47" s="242"/>
      <c r="B47" s="239"/>
      <c r="C47" s="242" t="s">
        <v>1</v>
      </c>
      <c r="D47" s="239" t="s">
        <v>183</v>
      </c>
      <c r="E47" s="241">
        <v>2750</v>
      </c>
      <c r="F47" s="241">
        <v>1133.335</v>
      </c>
      <c r="G47" s="241">
        <v>4684.4031274999998</v>
      </c>
      <c r="H47" s="241">
        <f t="shared" si="0"/>
        <v>413.32907988370602</v>
      </c>
      <c r="I47" s="241">
        <v>3551.0681275000002</v>
      </c>
      <c r="J47" s="241">
        <v>5200</v>
      </c>
      <c r="K47" s="241">
        <v>2222.1999999999998</v>
      </c>
      <c r="L47" s="241">
        <v>2062.5</v>
      </c>
      <c r="M47" s="241">
        <v>92.8</v>
      </c>
      <c r="N47" s="241">
        <v>-159.69999999999999</v>
      </c>
      <c r="O47" s="241">
        <v>2200</v>
      </c>
      <c r="P47" s="241">
        <v>1100</v>
      </c>
      <c r="Q47" s="241">
        <v>1257.122267</v>
      </c>
      <c r="R47" s="241">
        <v>114.283842454545</v>
      </c>
      <c r="S47" s="241">
        <v>157.12226699999999</v>
      </c>
    </row>
    <row r="48" spans="1:19" s="157" customFormat="1">
      <c r="A48" s="242" t="s">
        <v>6</v>
      </c>
      <c r="B48" s="243"/>
      <c r="C48" s="243"/>
      <c r="D48" s="239" t="s">
        <v>883</v>
      </c>
      <c r="E48" s="241"/>
      <c r="F48" s="241"/>
      <c r="G48" s="241"/>
      <c r="H48" s="241"/>
      <c r="I48" s="241"/>
      <c r="J48" s="241"/>
      <c r="K48" s="241"/>
      <c r="L48" s="241"/>
      <c r="M48" s="241"/>
      <c r="N48" s="241"/>
      <c r="O48" s="241">
        <v>20375.447</v>
      </c>
      <c r="P48" s="241">
        <v>7640.7920000000004</v>
      </c>
      <c r="Q48" s="241">
        <v>3664.9649312900001</v>
      </c>
      <c r="R48" s="241">
        <v>47.965772805881898</v>
      </c>
      <c r="S48" s="241">
        <v>-3975.8270687099998</v>
      </c>
    </row>
    <row r="49" spans="1:19" s="10" customFormat="1">
      <c r="A49" s="242"/>
      <c r="B49" s="242" t="s">
        <v>2</v>
      </c>
      <c r="C49" s="243"/>
      <c r="D49" s="239" t="s">
        <v>883</v>
      </c>
      <c r="E49" s="241"/>
      <c r="F49" s="241"/>
      <c r="G49" s="241"/>
      <c r="H49" s="241"/>
      <c r="I49" s="241"/>
      <c r="J49" s="241"/>
      <c r="K49" s="241"/>
      <c r="L49" s="241"/>
      <c r="M49" s="241"/>
      <c r="N49" s="241"/>
      <c r="O49" s="241">
        <v>20375.447</v>
      </c>
      <c r="P49" s="241">
        <v>7640.7920000000004</v>
      </c>
      <c r="Q49" s="241">
        <v>3664.9649312900001</v>
      </c>
      <c r="R49" s="241">
        <v>47.965772805881898</v>
      </c>
      <c r="S49" s="241">
        <v>-3975.8270687099998</v>
      </c>
    </row>
    <row r="50" spans="1:19" s="10" customFormat="1">
      <c r="A50" s="242"/>
      <c r="B50" s="239"/>
      <c r="C50" s="242" t="s">
        <v>1</v>
      </c>
      <c r="D50" s="239" t="s">
        <v>883</v>
      </c>
      <c r="E50" s="241"/>
      <c r="F50" s="241"/>
      <c r="G50" s="241"/>
      <c r="H50" s="241"/>
      <c r="I50" s="241"/>
      <c r="J50" s="241"/>
      <c r="K50" s="241"/>
      <c r="L50" s="241"/>
      <c r="M50" s="241"/>
      <c r="N50" s="241"/>
      <c r="O50" s="241">
        <v>20375.447</v>
      </c>
      <c r="P50" s="241">
        <v>7640.7920000000004</v>
      </c>
      <c r="Q50" s="241">
        <v>3664.9649312900001</v>
      </c>
      <c r="R50" s="241">
        <v>47.965772805881898</v>
      </c>
      <c r="S50" s="241">
        <v>-3975.8270687099998</v>
      </c>
    </row>
    <row r="51" spans="1:19" s="157" customFormat="1">
      <c r="A51" s="242" t="s">
        <v>7</v>
      </c>
      <c r="B51" s="243"/>
      <c r="C51" s="243"/>
      <c r="D51" s="239" t="s">
        <v>884</v>
      </c>
      <c r="E51" s="241">
        <v>4070777.7059999998</v>
      </c>
      <c r="F51" s="241">
        <v>3687574.5049999999</v>
      </c>
      <c r="G51" s="241">
        <v>3316274.8180728699</v>
      </c>
      <c r="H51" s="241">
        <f t="shared" si="0"/>
        <v>89.931059388124012</v>
      </c>
      <c r="I51" s="241">
        <v>-371299.68692712998</v>
      </c>
      <c r="J51" s="241">
        <v>5758184.8859999999</v>
      </c>
      <c r="K51" s="241">
        <v>4739283.585</v>
      </c>
      <c r="L51" s="241">
        <v>3842040.3743753498</v>
      </c>
      <c r="M51" s="241">
        <v>81.067956906726195</v>
      </c>
      <c r="N51" s="241">
        <v>-897243.21062465105</v>
      </c>
      <c r="O51" s="241">
        <v>3649947.0690000001</v>
      </c>
      <c r="P51" s="241">
        <v>2774873.8769999999</v>
      </c>
      <c r="Q51" s="241">
        <v>2801471.2920782398</v>
      </c>
      <c r="R51" s="241">
        <v>100.958508972199</v>
      </c>
      <c r="S51" s="241">
        <v>26597.415078240399</v>
      </c>
    </row>
    <row r="52" spans="1:19" s="10" customFormat="1" ht="25.5">
      <c r="A52" s="242"/>
      <c r="B52" s="242" t="s">
        <v>2</v>
      </c>
      <c r="C52" s="243"/>
      <c r="D52" s="239" t="s">
        <v>885</v>
      </c>
      <c r="E52" s="241">
        <v>470777.70600000001</v>
      </c>
      <c r="F52" s="241">
        <v>287574.505</v>
      </c>
      <c r="G52" s="241">
        <v>317274.81807287002</v>
      </c>
      <c r="H52" s="241">
        <f t="shared" si="0"/>
        <v>110.32786723317842</v>
      </c>
      <c r="I52" s="241">
        <v>29700.313072870002</v>
      </c>
      <c r="J52" s="241">
        <v>508184.886</v>
      </c>
      <c r="K52" s="241">
        <v>349283.58500000002</v>
      </c>
      <c r="L52" s="241">
        <v>367040.37437535002</v>
      </c>
      <c r="M52" s="241">
        <v>105.08377437071699</v>
      </c>
      <c r="N52" s="241">
        <v>17756.789375349999</v>
      </c>
      <c r="O52" s="241">
        <v>879947.06900000002</v>
      </c>
      <c r="P52" s="241">
        <v>454873.87699999998</v>
      </c>
      <c r="Q52" s="241">
        <v>481471.29207824002</v>
      </c>
      <c r="R52" s="241">
        <v>105.84720653858101</v>
      </c>
      <c r="S52" s="241">
        <v>26597.415078239999</v>
      </c>
    </row>
    <row r="53" spans="1:19" s="10" customFormat="1" ht="25.5">
      <c r="A53" s="242"/>
      <c r="B53" s="239"/>
      <c r="C53" s="242" t="s">
        <v>1</v>
      </c>
      <c r="D53" s="239" t="s">
        <v>886</v>
      </c>
      <c r="E53" s="241">
        <v>470777.70600000001</v>
      </c>
      <c r="F53" s="241">
        <v>287574.505</v>
      </c>
      <c r="G53" s="241">
        <v>317274.81807287002</v>
      </c>
      <c r="H53" s="241">
        <f t="shared" si="0"/>
        <v>110.32786723317842</v>
      </c>
      <c r="I53" s="241">
        <v>29700.313072870002</v>
      </c>
      <c r="J53" s="241">
        <v>508184.886</v>
      </c>
      <c r="K53" s="241">
        <v>349283.58500000002</v>
      </c>
      <c r="L53" s="241">
        <v>367040.37437535002</v>
      </c>
      <c r="M53" s="241">
        <v>105.08377437071699</v>
      </c>
      <c r="N53" s="241">
        <v>17756.789375349999</v>
      </c>
      <c r="O53" s="241">
        <v>879947.06900000002</v>
      </c>
      <c r="P53" s="241">
        <v>454873.87699999998</v>
      </c>
      <c r="Q53" s="241">
        <v>481471.29207824002</v>
      </c>
      <c r="R53" s="241">
        <v>105.84720653858101</v>
      </c>
      <c r="S53" s="241">
        <v>26597.415078239999</v>
      </c>
    </row>
    <row r="54" spans="1:19" s="10" customFormat="1">
      <c r="A54" s="242"/>
      <c r="B54" s="242" t="s">
        <v>16</v>
      </c>
      <c r="C54" s="243"/>
      <c r="D54" s="239" t="s">
        <v>184</v>
      </c>
      <c r="E54" s="241">
        <v>3600000</v>
      </c>
      <c r="F54" s="241">
        <v>3400000</v>
      </c>
      <c r="G54" s="241">
        <v>2999000</v>
      </c>
      <c r="H54" s="241">
        <f t="shared" si="0"/>
        <v>88.205882352941174</v>
      </c>
      <c r="I54" s="241">
        <v>-401000</v>
      </c>
      <c r="J54" s="241">
        <v>5250000</v>
      </c>
      <c r="K54" s="241">
        <v>4390000</v>
      </c>
      <c r="L54" s="241">
        <v>3475000</v>
      </c>
      <c r="M54" s="241">
        <v>79.157175398633299</v>
      </c>
      <c r="N54" s="241">
        <v>-915000</v>
      </c>
      <c r="O54" s="241">
        <v>2770000</v>
      </c>
      <c r="P54" s="241">
        <v>2320000</v>
      </c>
      <c r="Q54" s="241">
        <v>2320000</v>
      </c>
      <c r="R54" s="241">
        <v>100</v>
      </c>
      <c r="S54" s="241">
        <v>0</v>
      </c>
    </row>
    <row r="55" spans="1:19" s="10" customFormat="1" ht="38.25">
      <c r="A55" s="242"/>
      <c r="B55" s="239"/>
      <c r="C55" s="242" t="s">
        <v>1</v>
      </c>
      <c r="D55" s="240" t="s">
        <v>887</v>
      </c>
      <c r="E55" s="241">
        <v>3600000</v>
      </c>
      <c r="F55" s="241">
        <v>3400000</v>
      </c>
      <c r="G55" s="241">
        <v>2999000</v>
      </c>
      <c r="H55" s="241">
        <f t="shared" si="0"/>
        <v>88.205882352941174</v>
      </c>
      <c r="I55" s="241">
        <v>-401000</v>
      </c>
      <c r="J55" s="241">
        <v>5250000</v>
      </c>
      <c r="K55" s="241">
        <v>4390000</v>
      </c>
      <c r="L55" s="241">
        <v>3475000</v>
      </c>
      <c r="M55" s="241">
        <v>79.157175398633299</v>
      </c>
      <c r="N55" s="241">
        <v>-915000</v>
      </c>
      <c r="O55" s="241">
        <v>2770000</v>
      </c>
      <c r="P55" s="241">
        <v>2320000</v>
      </c>
      <c r="Q55" s="241">
        <v>2320000</v>
      </c>
      <c r="R55" s="241">
        <v>100</v>
      </c>
      <c r="S55" s="241">
        <v>0</v>
      </c>
    </row>
    <row r="56" spans="1:19" s="157" customFormat="1">
      <c r="A56" s="242" t="s">
        <v>11</v>
      </c>
      <c r="B56" s="243"/>
      <c r="C56" s="243"/>
      <c r="D56" s="239" t="s">
        <v>185</v>
      </c>
      <c r="E56" s="241">
        <v>254326.92199999999</v>
      </c>
      <c r="F56" s="241">
        <v>67410.66</v>
      </c>
      <c r="G56" s="241">
        <v>121134.679988</v>
      </c>
      <c r="H56" s="241">
        <f t="shared" si="0"/>
        <v>179.69662363193001</v>
      </c>
      <c r="I56" s="241">
        <v>53724.019988</v>
      </c>
      <c r="J56" s="241">
        <v>258339.02100000001</v>
      </c>
      <c r="K56" s="241">
        <v>67886.775999999998</v>
      </c>
      <c r="L56" s="241">
        <v>148588.71093713999</v>
      </c>
      <c r="M56" s="241">
        <v>218.877253704227</v>
      </c>
      <c r="N56" s="241">
        <v>80701.934937140002</v>
      </c>
      <c r="O56" s="241">
        <v>246286.639</v>
      </c>
      <c r="P56" s="241">
        <v>112245.586</v>
      </c>
      <c r="Q56" s="241">
        <v>148211.09480843999</v>
      </c>
      <c r="R56" s="241">
        <v>132.04180234618801</v>
      </c>
      <c r="S56" s="241">
        <v>35965.508808439998</v>
      </c>
    </row>
    <row r="57" spans="1:19" s="10" customFormat="1">
      <c r="A57" s="242"/>
      <c r="B57" s="242" t="s">
        <v>2</v>
      </c>
      <c r="C57" s="243"/>
      <c r="D57" s="239" t="s">
        <v>185</v>
      </c>
      <c r="E57" s="241">
        <v>254326.92199999999</v>
      </c>
      <c r="F57" s="241">
        <v>67410.66</v>
      </c>
      <c r="G57" s="241">
        <v>121134.679888</v>
      </c>
      <c r="H57" s="241">
        <f t="shared" si="0"/>
        <v>179.69662348358554</v>
      </c>
      <c r="I57" s="241">
        <v>53724.019888000003</v>
      </c>
      <c r="J57" s="241">
        <v>258339.02100000001</v>
      </c>
      <c r="K57" s="241">
        <v>67886.775999999998</v>
      </c>
      <c r="L57" s="241">
        <v>148588.71093713999</v>
      </c>
      <c r="M57" s="241">
        <v>218.877253704227</v>
      </c>
      <c r="N57" s="241">
        <v>80701.934937140002</v>
      </c>
      <c r="O57" s="241">
        <v>246286.639</v>
      </c>
      <c r="P57" s="241">
        <v>112245.586</v>
      </c>
      <c r="Q57" s="241">
        <v>148211.03987308999</v>
      </c>
      <c r="R57" s="241">
        <v>132.041753404085</v>
      </c>
      <c r="S57" s="241">
        <v>35965.453873090002</v>
      </c>
    </row>
    <row r="58" spans="1:19" s="10" customFormat="1">
      <c r="A58" s="242"/>
      <c r="B58" s="239"/>
      <c r="C58" s="242" t="s">
        <v>1</v>
      </c>
      <c r="D58" s="239" t="s">
        <v>186</v>
      </c>
      <c r="E58" s="241">
        <v>254326.92199999999</v>
      </c>
      <c r="F58" s="241">
        <v>67410.66</v>
      </c>
      <c r="G58" s="241">
        <v>110007.3656076</v>
      </c>
      <c r="H58" s="241">
        <f t="shared" si="0"/>
        <v>163.18986582774892</v>
      </c>
      <c r="I58" s="241">
        <v>42596.705607600001</v>
      </c>
      <c r="J58" s="241">
        <v>258339.02100000001</v>
      </c>
      <c r="K58" s="241">
        <v>67886.775999999998</v>
      </c>
      <c r="L58" s="241">
        <v>148490.3966257</v>
      </c>
      <c r="M58" s="241">
        <v>218.73243269896901</v>
      </c>
      <c r="N58" s="241">
        <v>80603.620625700001</v>
      </c>
      <c r="O58" s="241">
        <v>215916.264</v>
      </c>
      <c r="P58" s="241">
        <v>92385.581000000006</v>
      </c>
      <c r="Q58" s="241">
        <v>146171.12324280999</v>
      </c>
      <c r="R58" s="241">
        <v>158.21854629328999</v>
      </c>
      <c r="S58" s="241">
        <v>53785.542242809999</v>
      </c>
    </row>
    <row r="59" spans="1:19" s="10" customFormat="1">
      <c r="A59" s="242"/>
      <c r="B59" s="239"/>
      <c r="C59" s="242" t="s">
        <v>4</v>
      </c>
      <c r="D59" s="239" t="s">
        <v>187</v>
      </c>
      <c r="E59" s="241">
        <v>0</v>
      </c>
      <c r="F59" s="241">
        <v>0</v>
      </c>
      <c r="G59" s="241">
        <v>11127.3142804</v>
      </c>
      <c r="H59" s="241"/>
      <c r="I59" s="241">
        <v>11127.3142804</v>
      </c>
      <c r="J59" s="241">
        <v>0</v>
      </c>
      <c r="K59" s="241">
        <v>0</v>
      </c>
      <c r="L59" s="241">
        <v>98.314311439999997</v>
      </c>
      <c r="M59" s="241">
        <v>0</v>
      </c>
      <c r="N59" s="241">
        <v>98.314311439999997</v>
      </c>
      <c r="O59" s="241">
        <v>0</v>
      </c>
      <c r="P59" s="241">
        <v>0</v>
      </c>
      <c r="Q59" s="241">
        <v>2039.9166302799999</v>
      </c>
      <c r="R59" s="241">
        <v>0</v>
      </c>
      <c r="S59" s="241">
        <v>2039.9166302799999</v>
      </c>
    </row>
    <row r="60" spans="1:19" s="10" customFormat="1" ht="25.5">
      <c r="A60" s="242"/>
      <c r="B60" s="239"/>
      <c r="C60" s="242" t="s">
        <v>5</v>
      </c>
      <c r="D60" s="239" t="s">
        <v>729</v>
      </c>
      <c r="E60" s="241"/>
      <c r="F60" s="241"/>
      <c r="G60" s="241"/>
      <c r="H60" s="241"/>
      <c r="I60" s="241"/>
      <c r="J60" s="241"/>
      <c r="K60" s="241"/>
      <c r="L60" s="241"/>
      <c r="M60" s="241"/>
      <c r="N60" s="241"/>
      <c r="O60" s="241">
        <v>30370.375</v>
      </c>
      <c r="P60" s="241">
        <v>19860.005000000001</v>
      </c>
      <c r="Q60" s="241">
        <v>0</v>
      </c>
      <c r="R60" s="241">
        <v>0</v>
      </c>
      <c r="S60" s="241">
        <v>-19860.005000000001</v>
      </c>
    </row>
    <row r="61" spans="1:19" s="10" customFormat="1" ht="16.5" customHeight="1">
      <c r="A61" s="242"/>
      <c r="B61" s="242" t="s">
        <v>14</v>
      </c>
      <c r="C61" s="243"/>
      <c r="D61" s="239" t="s">
        <v>702</v>
      </c>
      <c r="E61" s="241">
        <v>0</v>
      </c>
      <c r="F61" s="241">
        <v>0</v>
      </c>
      <c r="G61" s="241">
        <v>1E-4</v>
      </c>
      <c r="H61" s="241"/>
      <c r="I61" s="241">
        <v>1E-4</v>
      </c>
      <c r="J61" s="241"/>
      <c r="K61" s="241"/>
      <c r="L61" s="241"/>
      <c r="M61" s="241"/>
      <c r="N61" s="241"/>
      <c r="O61" s="241">
        <v>0</v>
      </c>
      <c r="P61" s="241">
        <v>0</v>
      </c>
      <c r="Q61" s="241">
        <v>5.4935350000000001E-2</v>
      </c>
      <c r="R61" s="241">
        <v>0</v>
      </c>
      <c r="S61" s="241">
        <v>5.4935350000000001E-2</v>
      </c>
    </row>
    <row r="62" spans="1:19" s="10" customFormat="1" ht="25.5">
      <c r="A62" s="242"/>
      <c r="B62" s="239"/>
      <c r="C62" s="242" t="s">
        <v>1</v>
      </c>
      <c r="D62" s="239" t="s">
        <v>703</v>
      </c>
      <c r="E62" s="241">
        <v>0</v>
      </c>
      <c r="F62" s="241">
        <v>0</v>
      </c>
      <c r="G62" s="241">
        <v>1E-4</v>
      </c>
      <c r="H62" s="241"/>
      <c r="I62" s="241">
        <v>1E-4</v>
      </c>
      <c r="J62" s="241"/>
      <c r="K62" s="241"/>
      <c r="L62" s="241"/>
      <c r="M62" s="241"/>
      <c r="N62" s="241"/>
      <c r="O62" s="241">
        <v>0</v>
      </c>
      <c r="P62" s="241">
        <v>0</v>
      </c>
      <c r="Q62" s="241">
        <v>5.4935350000000001E-2</v>
      </c>
      <c r="R62" s="241">
        <v>0</v>
      </c>
      <c r="S62" s="241">
        <v>5.4935350000000001E-2</v>
      </c>
    </row>
  </sheetData>
  <mergeCells count="20">
    <mergeCell ref="A1:N1"/>
    <mergeCell ref="A2:N2"/>
    <mergeCell ref="A3:N3"/>
    <mergeCell ref="F4:G4"/>
    <mergeCell ref="K4:L4"/>
    <mergeCell ref="A4:C5"/>
    <mergeCell ref="D4:D5"/>
    <mergeCell ref="E4:E5"/>
    <mergeCell ref="H4:H5"/>
    <mergeCell ref="I4:I5"/>
    <mergeCell ref="S4:S5"/>
    <mergeCell ref="J4:J5"/>
    <mergeCell ref="M4:M5"/>
    <mergeCell ref="N4:N5"/>
    <mergeCell ref="A6:C6"/>
    <mergeCell ref="A8:C8"/>
    <mergeCell ref="A9:C9"/>
    <mergeCell ref="O4:O5"/>
    <mergeCell ref="P4:Q4"/>
    <mergeCell ref="R4:R5"/>
  </mergeCells>
  <pageMargins left="0.70866141732283472" right="0.70866141732283472" top="0.74803149606299213" bottom="0.74803149606299213" header="0.31496062992125984" footer="0.31496062992125984"/>
  <pageSetup paperSize="9" scale="4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T50"/>
  <sheetViews>
    <sheetView showGridLines="0" topLeftCell="A7" zoomScale="90" zoomScaleNormal="90" workbookViewId="0">
      <pane xSplit="1" topLeftCell="B1" activePane="topRight" state="frozen"/>
      <selection activeCell="T43" sqref="T43"/>
      <selection pane="topRight" activeCell="B17" sqref="B17"/>
    </sheetView>
  </sheetViews>
  <sheetFormatPr defaultColWidth="8.85546875" defaultRowHeight="12.75"/>
  <cols>
    <col min="1" max="1" width="6.140625" style="13" customWidth="1"/>
    <col min="2" max="2" width="79.85546875" style="6" customWidth="1"/>
    <col min="3" max="5" width="16.7109375" style="6" customWidth="1"/>
    <col min="6" max="6" width="7.7109375" style="6" customWidth="1"/>
    <col min="7" max="7" width="16.7109375" style="6" customWidth="1"/>
    <col min="8" max="8" width="8.85546875" style="6"/>
    <col min="9" max="9" width="9.42578125" style="6" customWidth="1"/>
    <col min="10" max="16384" width="8.85546875" style="6"/>
  </cols>
  <sheetData>
    <row r="1" spans="1:20" ht="15" customHeight="1">
      <c r="A1" s="274" t="s">
        <v>249</v>
      </c>
      <c r="B1" s="274"/>
      <c r="C1" s="274"/>
      <c r="D1" s="274"/>
      <c r="E1" s="274"/>
      <c r="F1" s="274"/>
      <c r="G1" s="274"/>
    </row>
    <row r="2" spans="1:20" ht="18.75">
      <c r="A2" s="275" t="s">
        <v>296</v>
      </c>
      <c r="B2" s="275"/>
      <c r="C2" s="275"/>
      <c r="D2" s="275"/>
      <c r="E2" s="275"/>
      <c r="F2" s="275"/>
      <c r="G2" s="275"/>
      <c r="H2" s="10"/>
    </row>
    <row r="3" spans="1:20" ht="15" customHeight="1">
      <c r="A3" s="276" t="s">
        <v>245</v>
      </c>
      <c r="B3" s="276"/>
      <c r="C3" s="276"/>
      <c r="D3" s="276"/>
      <c r="E3" s="276"/>
      <c r="F3" s="276"/>
      <c r="G3" s="276"/>
    </row>
    <row r="4" spans="1:20" ht="27.75" customHeight="1">
      <c r="A4" s="277" t="s">
        <v>209</v>
      </c>
      <c r="B4" s="279" t="s">
        <v>136</v>
      </c>
      <c r="C4" s="279" t="s">
        <v>818</v>
      </c>
      <c r="D4" s="281" t="s">
        <v>867</v>
      </c>
      <c r="E4" s="282"/>
      <c r="F4" s="279" t="s">
        <v>204</v>
      </c>
      <c r="G4" s="279" t="s">
        <v>297</v>
      </c>
    </row>
    <row r="5" spans="1:20" ht="23.25" customHeight="1">
      <c r="A5" s="278"/>
      <c r="B5" s="280"/>
      <c r="C5" s="280"/>
      <c r="D5" s="61" t="s">
        <v>388</v>
      </c>
      <c r="E5" s="61" t="s">
        <v>389</v>
      </c>
      <c r="F5" s="280"/>
      <c r="G5" s="280"/>
    </row>
    <row r="6" spans="1:20">
      <c r="A6" s="62" t="s">
        <v>0</v>
      </c>
      <c r="B6" s="63">
        <v>2</v>
      </c>
      <c r="C6" s="63">
        <v>3</v>
      </c>
      <c r="D6" s="63">
        <v>4</v>
      </c>
      <c r="E6" s="63">
        <v>5</v>
      </c>
      <c r="F6" s="63">
        <v>6</v>
      </c>
      <c r="G6" s="63">
        <v>7</v>
      </c>
    </row>
    <row r="7" spans="1:20" s="145" customFormat="1" ht="15" customHeight="1">
      <c r="A7" s="141"/>
      <c r="B7" s="142" t="s">
        <v>219</v>
      </c>
      <c r="C7" s="143">
        <f>SUM(C8:C48)</f>
        <v>27730614.969000004</v>
      </c>
      <c r="D7" s="143">
        <f>SUM(D8:D48)</f>
        <v>15506439.014799999</v>
      </c>
      <c r="E7" s="143">
        <f>SUM(E8:E48)</f>
        <v>15320251.503664212</v>
      </c>
      <c r="F7" s="144">
        <f>E7/D7*100</f>
        <v>98.79928905045135</v>
      </c>
      <c r="G7" s="144">
        <f>E7-D7</f>
        <v>-186187.51113578677</v>
      </c>
    </row>
    <row r="8" spans="1:20" ht="15" customHeight="1">
      <c r="A8" s="136"/>
      <c r="B8" s="191" t="s">
        <v>250</v>
      </c>
      <c r="C8" s="137"/>
      <c r="D8" s="137"/>
      <c r="E8" s="137"/>
      <c r="F8" s="137"/>
      <c r="G8" s="137"/>
    </row>
    <row r="9" spans="1:20" ht="15" customHeight="1">
      <c r="A9" s="55" t="s">
        <v>36</v>
      </c>
      <c r="B9" s="140" t="s">
        <v>684</v>
      </c>
      <c r="C9" s="138">
        <v>65852.664399999994</v>
      </c>
      <c r="D9" s="138">
        <v>58370.476999999999</v>
      </c>
      <c r="E9" s="138">
        <v>25013.023953329997</v>
      </c>
      <c r="F9" s="60">
        <f t="shared" ref="F9:F47" si="0">E9/D9*100</f>
        <v>42.852183567610723</v>
      </c>
      <c r="G9" s="64">
        <f t="shared" ref="G9:G47" si="1">E9-D9</f>
        <v>-33357.453046670002</v>
      </c>
      <c r="I9" s="138"/>
      <c r="J9" s="138"/>
      <c r="K9" s="138"/>
      <c r="L9" s="60"/>
      <c r="M9" s="64"/>
      <c r="P9" s="139"/>
      <c r="Q9" s="139"/>
      <c r="R9" s="139"/>
      <c r="S9" s="139"/>
      <c r="T9" s="139"/>
    </row>
    <row r="10" spans="1:20" ht="15" customHeight="1">
      <c r="A10" s="4" t="s">
        <v>135</v>
      </c>
      <c r="B10" s="140" t="s">
        <v>651</v>
      </c>
      <c r="C10" s="138">
        <v>278394.69010000001</v>
      </c>
      <c r="D10" s="138">
        <v>183571.20169999998</v>
      </c>
      <c r="E10" s="138">
        <v>155465.89167853998</v>
      </c>
      <c r="F10" s="60">
        <f t="shared" si="0"/>
        <v>84.689695463566821</v>
      </c>
      <c r="G10" s="64">
        <f t="shared" si="1"/>
        <v>-28105.310021459998</v>
      </c>
      <c r="I10" s="138"/>
      <c r="J10" s="138"/>
      <c r="K10" s="138"/>
      <c r="L10" s="60"/>
      <c r="M10" s="64"/>
      <c r="P10" s="139"/>
      <c r="Q10" s="139"/>
      <c r="R10" s="139"/>
      <c r="S10" s="139"/>
      <c r="T10" s="139"/>
    </row>
    <row r="11" spans="1:20" ht="15" customHeight="1">
      <c r="A11" s="56" t="s">
        <v>20</v>
      </c>
      <c r="B11" s="140" t="s">
        <v>731</v>
      </c>
      <c r="C11" s="138">
        <v>765487.54299999995</v>
      </c>
      <c r="D11" s="138">
        <v>443550.04670000001</v>
      </c>
      <c r="E11" s="138">
        <v>418124.93504408997</v>
      </c>
      <c r="F11" s="60">
        <f t="shared" si="0"/>
        <v>94.267814456322981</v>
      </c>
      <c r="G11" s="64">
        <f t="shared" si="1"/>
        <v>-25425.111655910034</v>
      </c>
      <c r="I11" s="138"/>
      <c r="J11" s="138"/>
      <c r="K11" s="138"/>
      <c r="L11" s="60"/>
      <c r="M11" s="64"/>
      <c r="P11" s="139"/>
      <c r="Q11" s="139"/>
      <c r="R11" s="139"/>
      <c r="S11" s="139"/>
      <c r="T11" s="139"/>
    </row>
    <row r="12" spans="1:20" ht="15" customHeight="1">
      <c r="A12" s="47" t="s">
        <v>91</v>
      </c>
      <c r="B12" s="140" t="s">
        <v>664</v>
      </c>
      <c r="C12" s="138">
        <v>813338.69709999999</v>
      </c>
      <c r="D12" s="138">
        <v>488972.93189999997</v>
      </c>
      <c r="E12" s="138">
        <v>475635.02527570998</v>
      </c>
      <c r="F12" s="60">
        <f t="shared" si="0"/>
        <v>97.272260742028621</v>
      </c>
      <c r="G12" s="64">
        <f t="shared" si="1"/>
        <v>-13337.906624289986</v>
      </c>
      <c r="I12" s="138"/>
      <c r="J12" s="138"/>
      <c r="K12" s="138"/>
      <c r="L12" s="60"/>
      <c r="M12" s="64"/>
      <c r="P12" s="139"/>
      <c r="Q12" s="139"/>
      <c r="R12" s="139"/>
      <c r="S12" s="139"/>
      <c r="T12" s="139"/>
    </row>
    <row r="13" spans="1:20" ht="15" customHeight="1">
      <c r="A13" s="56" t="s">
        <v>33</v>
      </c>
      <c r="B13" s="140" t="s">
        <v>672</v>
      </c>
      <c r="C13" s="138">
        <v>117327.00529999999</v>
      </c>
      <c r="D13" s="138">
        <v>81950.160799999998</v>
      </c>
      <c r="E13" s="138">
        <v>62279.141821730002</v>
      </c>
      <c r="F13" s="60">
        <f t="shared" si="0"/>
        <v>75.996363172151334</v>
      </c>
      <c r="G13" s="64">
        <f t="shared" si="1"/>
        <v>-19671.018978269996</v>
      </c>
      <c r="I13" s="138"/>
      <c r="J13" s="138"/>
      <c r="K13" s="138"/>
      <c r="L13" s="60"/>
      <c r="M13" s="64"/>
      <c r="P13" s="139"/>
      <c r="Q13" s="139"/>
      <c r="R13" s="139"/>
      <c r="S13" s="139"/>
      <c r="T13" s="139"/>
    </row>
    <row r="14" spans="1:20" ht="15" customHeight="1">
      <c r="A14" s="56" t="s">
        <v>381</v>
      </c>
      <c r="B14" s="140" t="s">
        <v>736</v>
      </c>
      <c r="C14" s="138">
        <v>692084.52899999998</v>
      </c>
      <c r="D14" s="138">
        <v>367721.19039999996</v>
      </c>
      <c r="E14" s="138">
        <v>360075.21112976997</v>
      </c>
      <c r="F14" s="60">
        <f t="shared" si="0"/>
        <v>97.920712901556513</v>
      </c>
      <c r="G14" s="64">
        <f t="shared" si="1"/>
        <v>-7645.9792702299892</v>
      </c>
      <c r="I14" s="138"/>
      <c r="J14" s="138"/>
      <c r="K14" s="138"/>
      <c r="L14" s="60"/>
      <c r="M14" s="64"/>
      <c r="P14" s="139"/>
      <c r="Q14" s="139"/>
      <c r="R14" s="139"/>
      <c r="S14" s="139"/>
      <c r="T14" s="139"/>
    </row>
    <row r="15" spans="1:20" ht="15" customHeight="1">
      <c r="A15" s="4" t="s">
        <v>132</v>
      </c>
      <c r="B15" s="140" t="s">
        <v>654</v>
      </c>
      <c r="C15" s="138">
        <v>100460.1507</v>
      </c>
      <c r="D15" s="138">
        <v>60523.786500000002</v>
      </c>
      <c r="E15" s="138">
        <v>54065.8678526</v>
      </c>
      <c r="F15" s="60">
        <f t="shared" si="0"/>
        <v>89.329949395350539</v>
      </c>
      <c r="G15" s="64">
        <f t="shared" si="1"/>
        <v>-6457.9186474000016</v>
      </c>
      <c r="I15" s="138"/>
      <c r="J15" s="138"/>
      <c r="K15" s="138"/>
      <c r="L15" s="60"/>
      <c r="M15" s="64"/>
      <c r="P15" s="139"/>
      <c r="Q15" s="139"/>
      <c r="R15" s="139"/>
      <c r="S15" s="139"/>
      <c r="T15" s="139"/>
    </row>
    <row r="16" spans="1:20" ht="15" customHeight="1">
      <c r="A16" s="56" t="s">
        <v>485</v>
      </c>
      <c r="B16" s="140" t="s">
        <v>681</v>
      </c>
      <c r="C16" s="138">
        <v>167920.40230000002</v>
      </c>
      <c r="D16" s="138">
        <v>97260.197700000004</v>
      </c>
      <c r="E16" s="138">
        <v>92194.576306500006</v>
      </c>
      <c r="F16" s="60">
        <f t="shared" si="0"/>
        <v>94.791680961697239</v>
      </c>
      <c r="G16" s="64">
        <f t="shared" si="1"/>
        <v>-5065.6213934999978</v>
      </c>
      <c r="I16" s="138"/>
      <c r="J16" s="138"/>
      <c r="K16" s="138"/>
      <c r="L16" s="60"/>
      <c r="M16" s="64"/>
      <c r="P16" s="139"/>
      <c r="Q16" s="139"/>
      <c r="R16" s="139"/>
      <c r="S16" s="139"/>
      <c r="T16" s="139"/>
    </row>
    <row r="17" spans="1:20" ht="15" customHeight="1">
      <c r="A17" s="47" t="s">
        <v>72</v>
      </c>
      <c r="B17" s="140" t="s">
        <v>735</v>
      </c>
      <c r="C17" s="138">
        <v>187522.51080000002</v>
      </c>
      <c r="D17" s="138">
        <v>66787.675499999998</v>
      </c>
      <c r="E17" s="138">
        <v>63088.98256217</v>
      </c>
      <c r="F17" s="60">
        <f t="shared" si="0"/>
        <v>94.462012773853772</v>
      </c>
      <c r="G17" s="64">
        <f t="shared" si="1"/>
        <v>-3698.6929378299974</v>
      </c>
      <c r="I17" s="138"/>
      <c r="J17" s="138"/>
      <c r="K17" s="138"/>
      <c r="L17" s="60"/>
      <c r="M17" s="64"/>
      <c r="P17" s="139"/>
      <c r="Q17" s="139"/>
      <c r="R17" s="139"/>
      <c r="S17" s="139"/>
      <c r="T17" s="139"/>
    </row>
    <row r="18" spans="1:20" ht="15" customHeight="1">
      <c r="A18" s="56" t="s">
        <v>25</v>
      </c>
      <c r="B18" s="140" t="s">
        <v>733</v>
      </c>
      <c r="C18" s="138">
        <v>9210055.0239000004</v>
      </c>
      <c r="D18" s="138">
        <v>5783334.6261999998</v>
      </c>
      <c r="E18" s="138">
        <v>5776490.0983404797</v>
      </c>
      <c r="F18" s="60">
        <f t="shared" si="0"/>
        <v>99.88165084156617</v>
      </c>
      <c r="G18" s="64">
        <f t="shared" si="1"/>
        <v>-6844.5278595201671</v>
      </c>
      <c r="I18" s="138"/>
      <c r="J18" s="138"/>
      <c r="K18" s="138"/>
      <c r="L18" s="60"/>
      <c r="M18" s="64"/>
      <c r="P18" s="139"/>
      <c r="Q18" s="139"/>
      <c r="R18" s="139"/>
      <c r="S18" s="139"/>
      <c r="T18" s="139"/>
    </row>
    <row r="19" spans="1:20" ht="15" customHeight="1">
      <c r="A19" s="47" t="s">
        <v>26</v>
      </c>
      <c r="B19" s="140" t="s">
        <v>734</v>
      </c>
      <c r="C19" s="138">
        <v>47250.4355</v>
      </c>
      <c r="D19" s="138">
        <v>25314.5844</v>
      </c>
      <c r="E19" s="138">
        <v>21663.60477365</v>
      </c>
      <c r="F19" s="60">
        <f t="shared" si="0"/>
        <v>85.577564424285001</v>
      </c>
      <c r="G19" s="64">
        <f t="shared" si="1"/>
        <v>-3650.9796263499993</v>
      </c>
      <c r="I19" s="138"/>
      <c r="J19" s="138"/>
      <c r="K19" s="138"/>
      <c r="L19" s="60"/>
      <c r="M19" s="64"/>
      <c r="P19" s="139"/>
      <c r="Q19" s="139"/>
      <c r="R19" s="139"/>
      <c r="S19" s="139"/>
      <c r="T19" s="139"/>
    </row>
    <row r="20" spans="1:20">
      <c r="A20" s="56" t="s">
        <v>37</v>
      </c>
      <c r="B20" s="140" t="s">
        <v>638</v>
      </c>
      <c r="C20" s="138">
        <v>34867.233</v>
      </c>
      <c r="D20" s="138">
        <v>22257.915000000001</v>
      </c>
      <c r="E20" s="138">
        <v>17292.15777967</v>
      </c>
      <c r="F20" s="60">
        <f t="shared" si="0"/>
        <v>77.689926390993946</v>
      </c>
      <c r="G20" s="64">
        <f t="shared" si="1"/>
        <v>-4965.7572203300006</v>
      </c>
      <c r="I20" s="138"/>
      <c r="J20" s="138"/>
      <c r="K20" s="138"/>
      <c r="L20" s="60"/>
      <c r="M20" s="64"/>
      <c r="P20" s="139"/>
      <c r="Q20" s="139"/>
      <c r="R20" s="139"/>
      <c r="S20" s="139"/>
      <c r="T20" s="139"/>
    </row>
    <row r="21" spans="1:20" ht="15" customHeight="1">
      <c r="A21" s="4" t="s">
        <v>34</v>
      </c>
      <c r="B21" s="140" t="s">
        <v>673</v>
      </c>
      <c r="C21" s="138">
        <v>77569.684299999994</v>
      </c>
      <c r="D21" s="138">
        <v>47434.432700000005</v>
      </c>
      <c r="E21" s="138">
        <v>43964.272897269999</v>
      </c>
      <c r="F21" s="60">
        <f t="shared" si="0"/>
        <v>92.684302087732135</v>
      </c>
      <c r="G21" s="64">
        <f t="shared" si="1"/>
        <v>-3470.159802730006</v>
      </c>
      <c r="I21" s="138"/>
      <c r="J21" s="138"/>
      <c r="K21" s="138"/>
      <c r="L21" s="60"/>
      <c r="M21" s="64"/>
      <c r="P21" s="139"/>
      <c r="Q21" s="139"/>
      <c r="R21" s="139"/>
      <c r="S21" s="139"/>
      <c r="T21" s="139"/>
    </row>
    <row r="22" spans="1:20" ht="15" customHeight="1">
      <c r="A22" s="56" t="s">
        <v>487</v>
      </c>
      <c r="B22" s="140" t="s">
        <v>680</v>
      </c>
      <c r="C22" s="138">
        <v>237754.41709999999</v>
      </c>
      <c r="D22" s="138">
        <v>152054.87830000001</v>
      </c>
      <c r="E22" s="138">
        <v>149573.89995530999</v>
      </c>
      <c r="F22" s="60">
        <f t="shared" si="0"/>
        <v>98.368366492132452</v>
      </c>
      <c r="G22" s="64">
        <f t="shared" si="1"/>
        <v>-2480.9783446900256</v>
      </c>
      <c r="I22" s="138"/>
      <c r="J22" s="138"/>
      <c r="K22" s="138"/>
      <c r="L22" s="60"/>
      <c r="M22" s="64"/>
      <c r="P22" s="139"/>
      <c r="Q22" s="139"/>
      <c r="R22" s="139"/>
      <c r="S22" s="139"/>
      <c r="T22" s="139"/>
    </row>
    <row r="23" spans="1:20" ht="16.5" customHeight="1">
      <c r="A23" s="56" t="s">
        <v>133</v>
      </c>
      <c r="B23" s="140" t="s">
        <v>655</v>
      </c>
      <c r="C23" s="138">
        <v>86370.843999999997</v>
      </c>
      <c r="D23" s="138">
        <v>74598.770999999993</v>
      </c>
      <c r="E23" s="138">
        <v>72456.968301419998</v>
      </c>
      <c r="F23" s="60">
        <f t="shared" si="0"/>
        <v>97.128903506225328</v>
      </c>
      <c r="G23" s="64">
        <f t="shared" si="1"/>
        <v>-2141.8026985799952</v>
      </c>
      <c r="I23" s="138"/>
      <c r="J23" s="138"/>
      <c r="K23" s="138"/>
      <c r="L23" s="60"/>
      <c r="M23" s="64"/>
      <c r="P23" s="139"/>
      <c r="Q23" s="139"/>
      <c r="R23" s="139"/>
      <c r="S23" s="139"/>
      <c r="T23" s="139"/>
    </row>
    <row r="24" spans="1:20" ht="17.25" customHeight="1">
      <c r="A24" s="55" t="s">
        <v>38</v>
      </c>
      <c r="B24" s="140" t="s">
        <v>739</v>
      </c>
      <c r="C24" s="138">
        <v>310135.61900000001</v>
      </c>
      <c r="D24" s="138">
        <v>196782.03869999998</v>
      </c>
      <c r="E24" s="138">
        <v>194648.22281086998</v>
      </c>
      <c r="F24" s="60">
        <f t="shared" si="0"/>
        <v>98.915644993198256</v>
      </c>
      <c r="G24" s="64">
        <f t="shared" si="1"/>
        <v>-2133.8158891299972</v>
      </c>
      <c r="I24" s="138"/>
      <c r="J24" s="138"/>
      <c r="K24" s="138"/>
      <c r="L24" s="60"/>
      <c r="M24" s="64"/>
      <c r="P24" s="139"/>
      <c r="Q24" s="139"/>
      <c r="R24" s="139"/>
      <c r="S24" s="139"/>
      <c r="T24" s="139"/>
    </row>
    <row r="25" spans="1:20" ht="15" customHeight="1">
      <c r="A25" s="56" t="s">
        <v>23</v>
      </c>
      <c r="B25" s="140" t="s">
        <v>657</v>
      </c>
      <c r="C25" s="138">
        <v>1008768.5919999999</v>
      </c>
      <c r="D25" s="138">
        <v>280284.53339999996</v>
      </c>
      <c r="E25" s="138">
        <v>277903.73712300998</v>
      </c>
      <c r="F25" s="60">
        <f t="shared" si="0"/>
        <v>99.150578789307545</v>
      </c>
      <c r="G25" s="64">
        <f t="shared" si="1"/>
        <v>-2380.796276989975</v>
      </c>
      <c r="I25" s="138"/>
      <c r="J25" s="138"/>
      <c r="K25" s="138"/>
      <c r="L25" s="60"/>
      <c r="M25" s="64"/>
      <c r="P25" s="139"/>
      <c r="Q25" s="139"/>
      <c r="R25" s="139"/>
      <c r="S25" s="139"/>
      <c r="T25" s="139"/>
    </row>
    <row r="26" spans="1:20" ht="15" customHeight="1">
      <c r="A26" s="47" t="s">
        <v>385</v>
      </c>
      <c r="B26" s="140" t="s">
        <v>675</v>
      </c>
      <c r="C26" s="138">
        <v>28661.08</v>
      </c>
      <c r="D26" s="138">
        <v>16793.926100000001</v>
      </c>
      <c r="E26" s="138">
        <v>15141.147429090001</v>
      </c>
      <c r="F26" s="60">
        <f t="shared" si="0"/>
        <v>90.158473598916217</v>
      </c>
      <c r="G26" s="64">
        <f t="shared" si="1"/>
        <v>-1652.7786709100001</v>
      </c>
      <c r="I26" s="138"/>
      <c r="J26" s="138"/>
      <c r="K26" s="138"/>
      <c r="L26" s="60"/>
      <c r="M26" s="64"/>
      <c r="P26" s="139"/>
      <c r="Q26" s="139"/>
      <c r="R26" s="139"/>
      <c r="S26" s="139"/>
      <c r="T26" s="139"/>
    </row>
    <row r="27" spans="1:20" ht="15" customHeight="1">
      <c r="A27" s="56" t="s">
        <v>21</v>
      </c>
      <c r="B27" s="140" t="s">
        <v>653</v>
      </c>
      <c r="C27" s="138">
        <v>140427.66640000002</v>
      </c>
      <c r="D27" s="138">
        <v>93347.649799999999</v>
      </c>
      <c r="E27" s="138">
        <v>92150.615363949997</v>
      </c>
      <c r="F27" s="60">
        <f t="shared" si="0"/>
        <v>98.717659803310866</v>
      </c>
      <c r="G27" s="64">
        <f t="shared" si="1"/>
        <v>-1197.0344360500021</v>
      </c>
      <c r="I27" s="138"/>
      <c r="J27" s="138"/>
      <c r="K27" s="138"/>
      <c r="L27" s="60"/>
      <c r="M27" s="64"/>
      <c r="P27" s="139"/>
      <c r="Q27" s="139"/>
      <c r="R27" s="139"/>
      <c r="S27" s="139"/>
      <c r="T27" s="139"/>
    </row>
    <row r="28" spans="1:20" ht="15" customHeight="1">
      <c r="A28" s="4" t="s">
        <v>134</v>
      </c>
      <c r="B28" s="140" t="s">
        <v>674</v>
      </c>
      <c r="C28" s="138">
        <v>12133.9084</v>
      </c>
      <c r="D28" s="138">
        <v>7648.5907999999999</v>
      </c>
      <c r="E28" s="138">
        <v>6272.5050536099998</v>
      </c>
      <c r="F28" s="60">
        <f t="shared" si="0"/>
        <v>82.008636853863322</v>
      </c>
      <c r="G28" s="64">
        <f t="shared" si="1"/>
        <v>-1376.0857463900002</v>
      </c>
      <c r="I28" s="138"/>
      <c r="J28" s="138"/>
      <c r="K28" s="138"/>
      <c r="L28" s="60"/>
      <c r="M28" s="64"/>
      <c r="P28" s="139"/>
      <c r="Q28" s="139"/>
      <c r="R28" s="139"/>
      <c r="S28" s="139"/>
      <c r="T28" s="139"/>
    </row>
    <row r="29" spans="1:20" ht="15" customHeight="1">
      <c r="A29" s="56" t="s">
        <v>425</v>
      </c>
      <c r="B29" s="140" t="s">
        <v>677</v>
      </c>
      <c r="C29" s="138">
        <v>33979.652200000004</v>
      </c>
      <c r="D29" s="138">
        <v>20500.9977</v>
      </c>
      <c r="E29" s="138">
        <v>19114.302332040003</v>
      </c>
      <c r="F29" s="60">
        <f t="shared" si="0"/>
        <v>93.235961545617869</v>
      </c>
      <c r="G29" s="64">
        <f t="shared" si="1"/>
        <v>-1386.6953679599974</v>
      </c>
      <c r="I29" s="138"/>
      <c r="J29" s="138"/>
      <c r="K29" s="138"/>
      <c r="L29" s="60"/>
      <c r="M29" s="64"/>
      <c r="P29" s="139"/>
      <c r="Q29" s="139"/>
      <c r="R29" s="139"/>
      <c r="S29" s="139"/>
      <c r="T29" s="139"/>
    </row>
    <row r="30" spans="1:20">
      <c r="A30" s="47" t="s">
        <v>92</v>
      </c>
      <c r="B30" s="140" t="s">
        <v>667</v>
      </c>
      <c r="C30" s="138">
        <v>681363.08319999999</v>
      </c>
      <c r="D30" s="138">
        <v>276705.83549999999</v>
      </c>
      <c r="E30" s="138">
        <v>275597.71012901998</v>
      </c>
      <c r="F30" s="60">
        <f t="shared" si="0"/>
        <v>99.599529453732828</v>
      </c>
      <c r="G30" s="64">
        <f t="shared" si="1"/>
        <v>-1108.1253709800076</v>
      </c>
      <c r="I30" s="138"/>
      <c r="J30" s="138"/>
      <c r="K30" s="138"/>
      <c r="L30" s="60"/>
      <c r="M30" s="64"/>
      <c r="P30" s="139"/>
      <c r="Q30" s="139"/>
      <c r="R30" s="139"/>
      <c r="S30" s="139"/>
      <c r="T30" s="139"/>
    </row>
    <row r="31" spans="1:20" ht="15" customHeight="1">
      <c r="A31" s="47" t="s">
        <v>28</v>
      </c>
      <c r="B31" s="140" t="s">
        <v>662</v>
      </c>
      <c r="C31" s="138">
        <v>2535910.0941999997</v>
      </c>
      <c r="D31" s="138">
        <v>921765.0612</v>
      </c>
      <c r="E31" s="138">
        <v>920403.09790610999</v>
      </c>
      <c r="F31" s="60">
        <f t="shared" si="0"/>
        <v>99.852243988059513</v>
      </c>
      <c r="G31" s="64">
        <f t="shared" si="1"/>
        <v>-1361.9632938900031</v>
      </c>
      <c r="I31" s="138"/>
      <c r="J31" s="138"/>
      <c r="K31" s="138"/>
      <c r="L31" s="60"/>
      <c r="M31" s="64"/>
      <c r="P31" s="139"/>
      <c r="Q31" s="139"/>
      <c r="R31" s="139"/>
      <c r="S31" s="139"/>
      <c r="T31" s="139"/>
    </row>
    <row r="32" spans="1:20" ht="15" customHeight="1">
      <c r="A32" s="56" t="s">
        <v>74</v>
      </c>
      <c r="B32" s="140" t="s">
        <v>665</v>
      </c>
      <c r="C32" s="138">
        <v>922449.65060000005</v>
      </c>
      <c r="D32" s="138">
        <v>633023.11639999994</v>
      </c>
      <c r="E32" s="138">
        <v>632103.11877214001</v>
      </c>
      <c r="F32" s="60">
        <f t="shared" si="0"/>
        <v>99.854666029719112</v>
      </c>
      <c r="G32" s="64">
        <f t="shared" si="1"/>
        <v>-919.99762785993516</v>
      </c>
      <c r="I32" s="138"/>
      <c r="J32" s="138"/>
      <c r="K32" s="138"/>
      <c r="L32" s="60"/>
      <c r="M32" s="64"/>
      <c r="P32" s="139"/>
      <c r="Q32" s="139"/>
      <c r="R32" s="139"/>
      <c r="S32" s="139"/>
      <c r="T32" s="139"/>
    </row>
    <row r="33" spans="1:20" ht="15" customHeight="1">
      <c r="A33" s="56" t="s">
        <v>32</v>
      </c>
      <c r="B33" s="140" t="s">
        <v>670</v>
      </c>
      <c r="C33" s="138">
        <v>6124.3729999999996</v>
      </c>
      <c r="D33" s="138">
        <v>3572.1591000000003</v>
      </c>
      <c r="E33" s="138">
        <v>3131.8110851699998</v>
      </c>
      <c r="F33" s="60">
        <f t="shared" si="0"/>
        <v>87.672777093551062</v>
      </c>
      <c r="G33" s="64">
        <f t="shared" si="1"/>
        <v>-440.34801483000047</v>
      </c>
      <c r="I33" s="138"/>
      <c r="J33" s="138"/>
      <c r="K33" s="138"/>
      <c r="L33" s="60"/>
      <c r="M33" s="64"/>
      <c r="P33" s="139"/>
      <c r="Q33" s="139"/>
      <c r="R33" s="139"/>
      <c r="S33" s="139"/>
      <c r="T33" s="139"/>
    </row>
    <row r="34" spans="1:20" ht="15" customHeight="1">
      <c r="A34" s="56" t="s">
        <v>435</v>
      </c>
      <c r="B34" s="140" t="s">
        <v>730</v>
      </c>
      <c r="C34" s="138">
        <v>8278.5280000000002</v>
      </c>
      <c r="D34" s="138">
        <v>5042.0079999999998</v>
      </c>
      <c r="E34" s="138">
        <v>4517.5934276599992</v>
      </c>
      <c r="F34" s="60">
        <f t="shared" si="0"/>
        <v>89.599092815005434</v>
      </c>
      <c r="G34" s="64">
        <f t="shared" si="1"/>
        <v>-524.41457234000063</v>
      </c>
      <c r="I34" s="138"/>
      <c r="J34" s="138"/>
      <c r="K34" s="138"/>
      <c r="L34" s="60"/>
      <c r="M34" s="64"/>
      <c r="P34" s="139"/>
      <c r="Q34" s="139"/>
      <c r="R34" s="139"/>
      <c r="S34" s="139"/>
      <c r="T34" s="139"/>
    </row>
    <row r="35" spans="1:20" ht="15" customHeight="1">
      <c r="A35" s="56" t="s">
        <v>22</v>
      </c>
      <c r="B35" s="140" t="s">
        <v>732</v>
      </c>
      <c r="C35" s="138">
        <v>1124575.9909999999</v>
      </c>
      <c r="D35" s="138">
        <v>658302.33900000004</v>
      </c>
      <c r="E35" s="138">
        <v>654234.13420273992</v>
      </c>
      <c r="F35" s="60">
        <f t="shared" si="0"/>
        <v>99.382015746223857</v>
      </c>
      <c r="G35" s="64">
        <f t="shared" si="1"/>
        <v>-4068.204797260114</v>
      </c>
      <c r="I35" s="138"/>
      <c r="J35" s="138"/>
      <c r="K35" s="138"/>
      <c r="L35" s="60"/>
      <c r="M35" s="64"/>
      <c r="P35" s="139"/>
      <c r="Q35" s="139"/>
      <c r="R35" s="139"/>
      <c r="S35" s="139"/>
      <c r="T35" s="139"/>
    </row>
    <row r="36" spans="1:20" ht="15" customHeight="1">
      <c r="A36" s="47" t="s">
        <v>31</v>
      </c>
      <c r="B36" s="140" t="s">
        <v>669</v>
      </c>
      <c r="C36" s="138">
        <v>618166.05310000002</v>
      </c>
      <c r="D36" s="138">
        <v>199199.34090000001</v>
      </c>
      <c r="E36" s="138">
        <v>198997.32648958999</v>
      </c>
      <c r="F36" s="60">
        <f t="shared" si="0"/>
        <v>99.898586807819086</v>
      </c>
      <c r="G36" s="64">
        <f t="shared" si="1"/>
        <v>-202.01441041001817</v>
      </c>
      <c r="I36" s="138"/>
      <c r="J36" s="138"/>
      <c r="K36" s="138"/>
      <c r="L36" s="60"/>
      <c r="M36" s="64"/>
      <c r="P36" s="139"/>
      <c r="Q36" s="139"/>
      <c r="R36" s="139"/>
      <c r="S36" s="139"/>
      <c r="T36" s="139"/>
    </row>
    <row r="37" spans="1:20" ht="15" customHeight="1">
      <c r="A37" s="56" t="s">
        <v>386</v>
      </c>
      <c r="B37" s="140" t="s">
        <v>676</v>
      </c>
      <c r="C37" s="138">
        <v>4134.4058999999997</v>
      </c>
      <c r="D37" s="138">
        <v>2613.4947000000002</v>
      </c>
      <c r="E37" s="138">
        <v>2446.6576439099999</v>
      </c>
      <c r="F37" s="60">
        <f t="shared" si="0"/>
        <v>93.616323151908432</v>
      </c>
      <c r="G37" s="64">
        <f t="shared" si="1"/>
        <v>-166.83705609000026</v>
      </c>
      <c r="I37" s="138"/>
      <c r="J37" s="138"/>
      <c r="K37" s="138"/>
      <c r="L37" s="60"/>
      <c r="M37" s="64"/>
      <c r="P37" s="139"/>
      <c r="Q37" s="139"/>
      <c r="R37" s="139"/>
      <c r="S37" s="139"/>
      <c r="T37" s="139"/>
    </row>
    <row r="38" spans="1:20">
      <c r="A38" s="55" t="s">
        <v>73</v>
      </c>
      <c r="B38" s="190" t="s">
        <v>888</v>
      </c>
      <c r="C38" s="138">
        <v>85198.433599999989</v>
      </c>
      <c r="D38" s="138">
        <v>45530.376299999996</v>
      </c>
      <c r="E38" s="138">
        <v>45198.858133280002</v>
      </c>
      <c r="F38" s="60">
        <f t="shared" si="0"/>
        <v>99.271874748990399</v>
      </c>
      <c r="G38" s="64">
        <f t="shared" si="1"/>
        <v>-331.51816671999404</v>
      </c>
      <c r="I38" s="138"/>
      <c r="J38" s="138"/>
      <c r="K38" s="138"/>
      <c r="L38" s="60"/>
      <c r="M38" s="64"/>
      <c r="P38" s="139"/>
      <c r="Q38" s="139"/>
      <c r="R38" s="139"/>
      <c r="S38" s="139"/>
      <c r="T38" s="139"/>
    </row>
    <row r="39" spans="1:20" ht="15" customHeight="1">
      <c r="A39" s="56" t="s">
        <v>486</v>
      </c>
      <c r="B39" s="140" t="s">
        <v>679</v>
      </c>
      <c r="C39" s="138">
        <v>172354.5477</v>
      </c>
      <c r="D39" s="138">
        <v>61320.840799999998</v>
      </c>
      <c r="E39" s="138">
        <v>61262.030000129998</v>
      </c>
      <c r="F39" s="60">
        <f t="shared" si="0"/>
        <v>99.904093291770394</v>
      </c>
      <c r="G39" s="64">
        <f t="shared" si="1"/>
        <v>-58.810799869999755</v>
      </c>
      <c r="I39" s="138"/>
      <c r="J39" s="138"/>
      <c r="K39" s="138"/>
      <c r="L39" s="60"/>
      <c r="M39" s="64"/>
      <c r="P39" s="139"/>
      <c r="Q39" s="139"/>
      <c r="R39" s="139"/>
      <c r="S39" s="139"/>
      <c r="T39" s="139"/>
    </row>
    <row r="40" spans="1:20" ht="15" customHeight="1">
      <c r="A40" s="47" t="s">
        <v>383</v>
      </c>
      <c r="B40" s="140" t="s">
        <v>683</v>
      </c>
      <c r="C40" s="138">
        <v>64707.544999999998</v>
      </c>
      <c r="D40" s="138">
        <v>30790.085199999998</v>
      </c>
      <c r="E40" s="138">
        <v>30733.476036330001</v>
      </c>
      <c r="F40" s="60">
        <f t="shared" si="0"/>
        <v>99.816144829407634</v>
      </c>
      <c r="G40" s="64">
        <f t="shared" si="1"/>
        <v>-56.609163669996633</v>
      </c>
      <c r="I40" s="138"/>
      <c r="J40" s="138"/>
      <c r="K40" s="138"/>
      <c r="L40" s="60"/>
      <c r="M40" s="64"/>
      <c r="P40" s="139"/>
      <c r="Q40" s="139"/>
      <c r="R40" s="139"/>
      <c r="S40" s="139"/>
      <c r="T40" s="139"/>
    </row>
    <row r="41" spans="1:20" ht="15" customHeight="1">
      <c r="A41" s="56" t="s">
        <v>35</v>
      </c>
      <c r="B41" s="140" t="s">
        <v>614</v>
      </c>
      <c r="C41" s="138">
        <v>1772.81</v>
      </c>
      <c r="D41" s="138">
        <v>1147.463</v>
      </c>
      <c r="E41" s="138">
        <v>1029.5704642999999</v>
      </c>
      <c r="F41" s="60">
        <f t="shared" si="0"/>
        <v>89.725809398647272</v>
      </c>
      <c r="G41" s="64">
        <f t="shared" si="1"/>
        <v>-117.89253570000005</v>
      </c>
      <c r="I41" s="138"/>
      <c r="J41" s="138"/>
      <c r="K41" s="138"/>
      <c r="L41" s="60"/>
      <c r="M41" s="64"/>
      <c r="P41" s="139"/>
      <c r="Q41" s="139"/>
      <c r="R41" s="139"/>
      <c r="S41" s="139"/>
      <c r="T41" s="139"/>
    </row>
    <row r="42" spans="1:20" ht="15" customHeight="1">
      <c r="A42" s="56" t="s">
        <v>30</v>
      </c>
      <c r="B42" s="190" t="s">
        <v>889</v>
      </c>
      <c r="C42" s="138">
        <v>214831.2389</v>
      </c>
      <c r="D42" s="138">
        <v>141800.79280000002</v>
      </c>
      <c r="E42" s="138">
        <v>141733.95022407002</v>
      </c>
      <c r="F42" s="60">
        <f t="shared" si="0"/>
        <v>99.952861634543694</v>
      </c>
      <c r="G42" s="64">
        <f t="shared" si="1"/>
        <v>-66.842575930000748</v>
      </c>
      <c r="I42" s="138"/>
      <c r="J42" s="138"/>
      <c r="K42" s="138"/>
      <c r="L42" s="60"/>
      <c r="M42" s="64"/>
      <c r="P42" s="139"/>
      <c r="Q42" s="139"/>
      <c r="R42" s="139"/>
      <c r="S42" s="139"/>
      <c r="T42" s="139"/>
    </row>
    <row r="43" spans="1:20" ht="15" customHeight="1">
      <c r="A43" s="55" t="s">
        <v>24</v>
      </c>
      <c r="B43" s="140" t="s">
        <v>660</v>
      </c>
      <c r="C43" s="138">
        <v>6833221.1344999997</v>
      </c>
      <c r="D43" s="138">
        <v>3936885.0574000003</v>
      </c>
      <c r="E43" s="138">
        <v>3936848.7207458201</v>
      </c>
      <c r="F43" s="60">
        <f t="shared" si="0"/>
        <v>99.999077020191081</v>
      </c>
      <c r="G43" s="64">
        <f t="shared" si="1"/>
        <v>-36.336654180195183</v>
      </c>
      <c r="I43" s="138"/>
      <c r="J43" s="138"/>
      <c r="K43" s="138"/>
      <c r="L43" s="60"/>
      <c r="M43" s="64"/>
      <c r="P43" s="139"/>
      <c r="Q43" s="139"/>
      <c r="R43" s="139"/>
      <c r="S43" s="139"/>
      <c r="T43" s="139"/>
    </row>
    <row r="44" spans="1:20" ht="15" customHeight="1">
      <c r="A44" s="55" t="s">
        <v>18</v>
      </c>
      <c r="B44" s="140" t="s">
        <v>492</v>
      </c>
      <c r="C44" s="138">
        <v>1270.3093000000001</v>
      </c>
      <c r="D44" s="138">
        <v>852.72299999999996</v>
      </c>
      <c r="E44" s="138">
        <v>806.50147752999999</v>
      </c>
      <c r="F44" s="60">
        <f t="shared" si="0"/>
        <v>94.579538435107295</v>
      </c>
      <c r="G44" s="64">
        <f t="shared" si="1"/>
        <v>-46.221522469999968</v>
      </c>
      <c r="I44" s="138"/>
      <c r="J44" s="138"/>
      <c r="K44" s="138"/>
      <c r="L44" s="60"/>
      <c r="M44" s="64"/>
      <c r="P44" s="139"/>
      <c r="Q44" s="139"/>
      <c r="R44" s="139"/>
      <c r="S44" s="139"/>
      <c r="T44" s="139"/>
    </row>
    <row r="45" spans="1:20" ht="15" customHeight="1">
      <c r="A45" s="55" t="s">
        <v>19</v>
      </c>
      <c r="B45" s="140" t="s">
        <v>493</v>
      </c>
      <c r="C45" s="138">
        <v>1998.8109999999999</v>
      </c>
      <c r="D45" s="138">
        <v>1148.0364</v>
      </c>
      <c r="E45" s="138">
        <v>1135.81147065</v>
      </c>
      <c r="F45" s="60">
        <f t="shared" si="0"/>
        <v>98.935144447510552</v>
      </c>
      <c r="G45" s="64">
        <f t="shared" si="1"/>
        <v>-12.224929349999911</v>
      </c>
      <c r="I45" s="138"/>
      <c r="J45" s="138"/>
      <c r="K45" s="138"/>
      <c r="L45" s="60"/>
      <c r="M45" s="64"/>
      <c r="P45" s="139"/>
      <c r="Q45" s="139"/>
      <c r="R45" s="139"/>
      <c r="S45" s="139"/>
      <c r="T45" s="139"/>
    </row>
    <row r="46" spans="1:20">
      <c r="A46" s="56" t="s">
        <v>17</v>
      </c>
      <c r="B46" s="140" t="s">
        <v>490</v>
      </c>
      <c r="C46" s="138">
        <v>22565.886999999999</v>
      </c>
      <c r="D46" s="138">
        <v>12080.8897</v>
      </c>
      <c r="E46" s="138">
        <v>11858.241085720001</v>
      </c>
      <c r="F46" s="60">
        <f t="shared" si="0"/>
        <v>98.157018068958962</v>
      </c>
      <c r="G46" s="64">
        <f t="shared" si="1"/>
        <v>-222.64861427999858</v>
      </c>
      <c r="I46" s="138"/>
      <c r="J46" s="138"/>
      <c r="K46" s="138"/>
      <c r="L46" s="60"/>
      <c r="M46" s="64"/>
      <c r="P46" s="139"/>
      <c r="Q46" s="139"/>
      <c r="R46" s="139"/>
      <c r="S46" s="139"/>
      <c r="T46" s="139"/>
    </row>
    <row r="47" spans="1:20">
      <c r="A47" s="56" t="s">
        <v>737</v>
      </c>
      <c r="B47" s="140" t="s">
        <v>738</v>
      </c>
      <c r="C47" s="138">
        <v>15329.7245</v>
      </c>
      <c r="D47" s="138">
        <v>5598.7830999999996</v>
      </c>
      <c r="E47" s="138">
        <v>5598.7065852300002</v>
      </c>
      <c r="F47" s="60">
        <f t="shared" si="0"/>
        <v>99.99863336784739</v>
      </c>
      <c r="G47" s="64">
        <f t="shared" si="1"/>
        <v>-7.6514769999448617E-2</v>
      </c>
      <c r="I47" s="138"/>
      <c r="J47" s="138"/>
      <c r="K47" s="138"/>
      <c r="L47" s="60"/>
      <c r="M47" s="64"/>
      <c r="P47" s="139"/>
      <c r="Q47" s="139"/>
      <c r="R47" s="139"/>
      <c r="S47" s="139"/>
      <c r="T47" s="139"/>
    </row>
    <row r="50" spans="1:1">
      <c r="A50" s="6"/>
    </row>
  </sheetData>
  <sortState xmlns:xlrd2="http://schemas.microsoft.com/office/spreadsheetml/2017/richdata2" ref="A9:G47">
    <sortCondition ref="G9:G47"/>
  </sortState>
  <mergeCells count="9">
    <mergeCell ref="A1:G1"/>
    <mergeCell ref="A2:G2"/>
    <mergeCell ref="A3:G3"/>
    <mergeCell ref="A4:A5"/>
    <mergeCell ref="B4:B5"/>
    <mergeCell ref="C4:C5"/>
    <mergeCell ref="D4:E4"/>
    <mergeCell ref="F4:F5"/>
    <mergeCell ref="G4:G5"/>
  </mergeCells>
  <pageMargins left="0.7" right="0.7" top="0.75" bottom="0.75" header="0.3" footer="0.3"/>
  <pageSetup paperSize="9"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79"/>
  <sheetViews>
    <sheetView showGridLines="0" zoomScale="90" zoomScaleNormal="90" zoomScaleSheetLayoutView="100" workbookViewId="0">
      <pane ySplit="3" topLeftCell="A4" activePane="bottomLeft" state="frozen"/>
      <selection activeCell="T43" sqref="T43"/>
      <selection pane="bottomLeft" activeCell="D7" sqref="D7:H7"/>
    </sheetView>
  </sheetViews>
  <sheetFormatPr defaultColWidth="9.140625" defaultRowHeight="15"/>
  <cols>
    <col min="1" max="1" width="4.42578125" style="79" customWidth="1"/>
    <col min="2" max="2" width="4.85546875" style="80" customWidth="1"/>
    <col min="3" max="3" width="99.5703125" style="81" customWidth="1"/>
    <col min="4" max="4" width="16.7109375" style="73" customWidth="1"/>
    <col min="5" max="5" width="16.7109375" style="82" customWidth="1"/>
    <col min="6" max="6" width="16.7109375" style="73" customWidth="1"/>
    <col min="7" max="7" width="9.42578125" style="73" customWidth="1"/>
    <col min="8" max="8" width="15.140625" style="73" customWidth="1"/>
    <col min="9" max="16384" width="9.140625" style="73"/>
  </cols>
  <sheetData>
    <row r="1" spans="1:8" ht="15.75">
      <c r="A1" s="287" t="s">
        <v>246</v>
      </c>
      <c r="B1" s="287"/>
      <c r="C1" s="287"/>
      <c r="D1" s="287"/>
      <c r="E1" s="287"/>
      <c r="F1" s="288"/>
      <c r="G1" s="288"/>
      <c r="H1" s="288"/>
    </row>
    <row r="2" spans="1:8" s="74" customFormat="1" ht="15.75">
      <c r="A2" s="289" t="s">
        <v>399</v>
      </c>
      <c r="B2" s="289"/>
      <c r="C2" s="289"/>
      <c r="D2" s="289"/>
      <c r="E2" s="289"/>
      <c r="F2" s="290"/>
      <c r="G2" s="290"/>
      <c r="H2" s="290"/>
    </row>
    <row r="3" spans="1:8" ht="15.75">
      <c r="A3" s="291" t="s">
        <v>161</v>
      </c>
      <c r="B3" s="291"/>
      <c r="C3" s="291"/>
      <c r="D3" s="291"/>
      <c r="E3" s="291"/>
      <c r="F3" s="292"/>
      <c r="G3" s="292"/>
      <c r="H3" s="292"/>
    </row>
    <row r="4" spans="1:8" ht="15.75">
      <c r="A4" s="284" t="s">
        <v>209</v>
      </c>
      <c r="B4" s="285"/>
      <c r="C4" s="286" t="s">
        <v>136</v>
      </c>
      <c r="D4" s="286" t="s">
        <v>725</v>
      </c>
      <c r="E4" s="293" t="s">
        <v>868</v>
      </c>
      <c r="F4" s="294"/>
      <c r="G4" s="286" t="s">
        <v>204</v>
      </c>
      <c r="H4" s="286" t="s">
        <v>137</v>
      </c>
    </row>
    <row r="5" spans="1:8" ht="15.75">
      <c r="A5" s="285"/>
      <c r="B5" s="285"/>
      <c r="C5" s="285"/>
      <c r="D5" s="285"/>
      <c r="E5" s="75" t="s">
        <v>388</v>
      </c>
      <c r="F5" s="75" t="s">
        <v>389</v>
      </c>
      <c r="G5" s="285"/>
      <c r="H5" s="285"/>
    </row>
    <row r="6" spans="1:8" ht="15.75">
      <c r="A6" s="283" t="s">
        <v>0</v>
      </c>
      <c r="B6" s="283"/>
      <c r="C6" s="76">
        <v>2</v>
      </c>
      <c r="D6" s="76">
        <v>3</v>
      </c>
      <c r="E6" s="76">
        <v>4</v>
      </c>
      <c r="F6" s="76">
        <v>5</v>
      </c>
      <c r="G6" s="76">
        <v>6</v>
      </c>
      <c r="H6" s="76">
        <v>6</v>
      </c>
    </row>
    <row r="7" spans="1:8" s="153" customFormat="1" ht="15.75">
      <c r="A7" s="150"/>
      <c r="B7" s="151"/>
      <c r="C7" s="152" t="s">
        <v>219</v>
      </c>
      <c r="D7" s="250">
        <v>27730614.969000001</v>
      </c>
      <c r="E7" s="250">
        <v>15506439.014799999</v>
      </c>
      <c r="F7" s="250">
        <v>15320251.503664199</v>
      </c>
      <c r="G7" s="250">
        <v>98.799289050451307</v>
      </c>
      <c r="H7" s="250">
        <v>-186187.51113579</v>
      </c>
    </row>
    <row r="8" spans="1:8" s="77" customFormat="1" ht="15.75" customHeight="1">
      <c r="B8" s="147"/>
      <c r="C8" s="149" t="s">
        <v>250</v>
      </c>
      <c r="D8" s="148"/>
      <c r="E8" s="148"/>
      <c r="F8" s="148"/>
      <c r="G8" s="148"/>
      <c r="H8" s="148"/>
    </row>
    <row r="9" spans="1:8" s="78" customFormat="1" ht="15.75">
      <c r="A9" s="245" t="s">
        <v>17</v>
      </c>
      <c r="B9" s="245"/>
      <c r="C9" s="246" t="s">
        <v>205</v>
      </c>
      <c r="D9" s="247">
        <v>22565.886999999999</v>
      </c>
      <c r="E9" s="247">
        <v>12080.8897</v>
      </c>
      <c r="F9" s="247">
        <v>11858.241085719999</v>
      </c>
      <c r="G9" s="247">
        <v>98.157018068959005</v>
      </c>
      <c r="H9" s="247">
        <v>-222.64861427999799</v>
      </c>
    </row>
    <row r="10" spans="1:8" s="78" customFormat="1" ht="15.75">
      <c r="A10" s="245"/>
      <c r="B10" s="245" t="s">
        <v>46</v>
      </c>
      <c r="C10" s="248" t="s">
        <v>491</v>
      </c>
      <c r="D10" s="247">
        <v>22565.886999999999</v>
      </c>
      <c r="E10" s="247">
        <v>12080.8897</v>
      </c>
      <c r="F10" s="247">
        <v>11858.241085719999</v>
      </c>
      <c r="G10" s="247">
        <v>98.157018068959005</v>
      </c>
      <c r="H10" s="247">
        <v>-222.64861427999799</v>
      </c>
    </row>
    <row r="11" spans="1:8" s="78" customFormat="1" ht="15.75">
      <c r="A11" s="245" t="s">
        <v>18</v>
      </c>
      <c r="B11" s="245"/>
      <c r="C11" s="246" t="s">
        <v>206</v>
      </c>
      <c r="D11" s="247">
        <v>1270.3092999999999</v>
      </c>
      <c r="E11" s="247">
        <v>852.72299999999996</v>
      </c>
      <c r="F11" s="247">
        <v>806.50147752999999</v>
      </c>
      <c r="G11" s="247">
        <v>94.579538435107295</v>
      </c>
      <c r="H11" s="247">
        <v>-46.221522469999996</v>
      </c>
    </row>
    <row r="12" spans="1:8" s="78" customFormat="1" ht="15.75">
      <c r="A12" s="245"/>
      <c r="B12" s="245" t="s">
        <v>46</v>
      </c>
      <c r="C12" s="248" t="s">
        <v>740</v>
      </c>
      <c r="D12" s="247">
        <v>1269.9059999999999</v>
      </c>
      <c r="E12" s="247">
        <v>852.34699999999998</v>
      </c>
      <c r="F12" s="247">
        <v>806.12571752999997</v>
      </c>
      <c r="G12" s="247">
        <v>94.577175437937797</v>
      </c>
      <c r="H12" s="247">
        <v>-46.221282469999998</v>
      </c>
    </row>
    <row r="13" spans="1:8" s="78" customFormat="1" ht="15.75">
      <c r="A13" s="245"/>
      <c r="B13" s="245" t="s">
        <v>424</v>
      </c>
      <c r="C13" s="248" t="s">
        <v>697</v>
      </c>
      <c r="D13" s="247">
        <v>0.40329999999999999</v>
      </c>
      <c r="E13" s="247">
        <v>0.376</v>
      </c>
      <c r="F13" s="247">
        <v>0.37575999999999998</v>
      </c>
      <c r="G13" s="247">
        <v>99.936170212766001</v>
      </c>
      <c r="H13" s="247">
        <v>-2.40000000000009E-4</v>
      </c>
    </row>
    <row r="14" spans="1:8" s="78" customFormat="1" ht="15.75">
      <c r="A14" s="245" t="s">
        <v>19</v>
      </c>
      <c r="B14" s="245"/>
      <c r="C14" s="246" t="s">
        <v>452</v>
      </c>
      <c r="D14" s="247">
        <v>1998.8109999999999</v>
      </c>
      <c r="E14" s="247">
        <v>1148.0364</v>
      </c>
      <c r="F14" s="247">
        <v>1135.81147065</v>
      </c>
      <c r="G14" s="247">
        <v>98.935144447510595</v>
      </c>
      <c r="H14" s="247">
        <v>-12.224929349999901</v>
      </c>
    </row>
    <row r="15" spans="1:8" s="78" customFormat="1" ht="15.75">
      <c r="A15" s="245"/>
      <c r="B15" s="245" t="s">
        <v>46</v>
      </c>
      <c r="C15" s="248" t="s">
        <v>741</v>
      </c>
      <c r="D15" s="247">
        <v>1179.306</v>
      </c>
      <c r="E15" s="247">
        <v>704.84640000000002</v>
      </c>
      <c r="F15" s="247">
        <v>699.70412624000005</v>
      </c>
      <c r="G15" s="247">
        <v>99.270440515834395</v>
      </c>
      <c r="H15" s="247">
        <v>-5.1422737600000099</v>
      </c>
    </row>
    <row r="16" spans="1:8" s="78" customFormat="1" ht="15.75">
      <c r="A16" s="245"/>
      <c r="B16" s="245" t="s">
        <v>47</v>
      </c>
      <c r="C16" s="248" t="s">
        <v>602</v>
      </c>
      <c r="D16" s="247">
        <v>819.505</v>
      </c>
      <c r="E16" s="247">
        <v>443.19</v>
      </c>
      <c r="F16" s="247">
        <v>436.10734441</v>
      </c>
      <c r="G16" s="247">
        <v>98.401891831945704</v>
      </c>
      <c r="H16" s="247">
        <v>-7.0826555899999804</v>
      </c>
    </row>
    <row r="17" spans="1:8" s="78" customFormat="1" ht="15.75">
      <c r="A17" s="245" t="s">
        <v>435</v>
      </c>
      <c r="B17" s="245"/>
      <c r="C17" s="246" t="s">
        <v>851</v>
      </c>
      <c r="D17" s="247">
        <v>8278.5280000000002</v>
      </c>
      <c r="E17" s="247">
        <v>5042.0079999999998</v>
      </c>
      <c r="F17" s="247">
        <v>4517.5934276600001</v>
      </c>
      <c r="G17" s="247">
        <v>89.599092815005505</v>
      </c>
      <c r="H17" s="247">
        <v>-524.41457233999995</v>
      </c>
    </row>
    <row r="18" spans="1:8" s="78" customFormat="1" ht="15.75">
      <c r="A18" s="245"/>
      <c r="B18" s="245" t="s">
        <v>46</v>
      </c>
      <c r="C18" s="248" t="s">
        <v>494</v>
      </c>
      <c r="D18" s="247">
        <v>5403.0060000000003</v>
      </c>
      <c r="E18" s="247">
        <v>3358.9780000000001</v>
      </c>
      <c r="F18" s="247">
        <v>2914.27149629</v>
      </c>
      <c r="G18" s="247">
        <v>86.760660423795599</v>
      </c>
      <c r="H18" s="247">
        <v>-444.70650370999999</v>
      </c>
    </row>
    <row r="19" spans="1:8" s="78" customFormat="1" ht="16.5" customHeight="1">
      <c r="A19" s="245"/>
      <c r="B19" s="245" t="s">
        <v>47</v>
      </c>
      <c r="C19" s="248" t="s">
        <v>495</v>
      </c>
      <c r="D19" s="247">
        <v>2875.5219999999999</v>
      </c>
      <c r="E19" s="247">
        <v>1683.03</v>
      </c>
      <c r="F19" s="247">
        <v>1603.3219313699999</v>
      </c>
      <c r="G19" s="247">
        <v>95.264013794763002</v>
      </c>
      <c r="H19" s="247">
        <v>-79.708068630000099</v>
      </c>
    </row>
    <row r="20" spans="1:8" s="78" customFormat="1" ht="15.75">
      <c r="A20" s="245" t="s">
        <v>20</v>
      </c>
      <c r="B20" s="245"/>
      <c r="C20" s="246" t="s">
        <v>852</v>
      </c>
      <c r="D20" s="247">
        <v>765487.54299999995</v>
      </c>
      <c r="E20" s="247">
        <v>443550.04670000001</v>
      </c>
      <c r="F20" s="247">
        <v>418124.93504408997</v>
      </c>
      <c r="G20" s="247">
        <v>94.267814456322995</v>
      </c>
      <c r="H20" s="247">
        <v>-25425.111655910001</v>
      </c>
    </row>
    <row r="21" spans="1:8" s="78" customFormat="1" ht="15.75">
      <c r="A21" s="245"/>
      <c r="B21" s="245" t="s">
        <v>46</v>
      </c>
      <c r="C21" s="248" t="s">
        <v>496</v>
      </c>
      <c r="D21" s="247">
        <v>209324.644</v>
      </c>
      <c r="E21" s="247">
        <v>121086.67969999999</v>
      </c>
      <c r="F21" s="247">
        <v>118254.39710792</v>
      </c>
      <c r="G21" s="247">
        <v>97.660946192349797</v>
      </c>
      <c r="H21" s="247">
        <v>-2832.2825920800001</v>
      </c>
    </row>
    <row r="22" spans="1:8" s="78" customFormat="1" ht="15.75">
      <c r="A22" s="245"/>
      <c r="B22" s="245" t="s">
        <v>52</v>
      </c>
      <c r="C22" s="248" t="s">
        <v>497</v>
      </c>
      <c r="D22" s="247">
        <v>8842.8639999999996</v>
      </c>
      <c r="E22" s="247">
        <v>5217.1180000000004</v>
      </c>
      <c r="F22" s="247">
        <v>4896.2624387899996</v>
      </c>
      <c r="G22" s="247">
        <v>93.849946249826104</v>
      </c>
      <c r="H22" s="247">
        <v>-320.85556121000002</v>
      </c>
    </row>
    <row r="23" spans="1:8" s="78" customFormat="1" ht="15.75">
      <c r="A23" s="245"/>
      <c r="B23" s="245" t="s">
        <v>53</v>
      </c>
      <c r="C23" s="248" t="s">
        <v>742</v>
      </c>
      <c r="D23" s="247">
        <v>27560.631000000001</v>
      </c>
      <c r="E23" s="247">
        <v>18221.083999999999</v>
      </c>
      <c r="F23" s="247">
        <v>18221.08395832</v>
      </c>
      <c r="G23" s="247">
        <v>99.999999771253997</v>
      </c>
      <c r="H23" s="247">
        <v>-4.1680000722408299E-5</v>
      </c>
    </row>
    <row r="24" spans="1:8" s="78" customFormat="1" ht="15.75">
      <c r="A24" s="245"/>
      <c r="B24" s="245" t="s">
        <v>107</v>
      </c>
      <c r="C24" s="248" t="s">
        <v>498</v>
      </c>
      <c r="D24" s="247">
        <v>377279.55</v>
      </c>
      <c r="E24" s="247">
        <v>212552.61799999999</v>
      </c>
      <c r="F24" s="247">
        <v>192327.44646186</v>
      </c>
      <c r="G24" s="247">
        <v>90.484628357699194</v>
      </c>
      <c r="H24" s="247">
        <v>-20225.171538139999</v>
      </c>
    </row>
    <row r="25" spans="1:8" s="78" customFormat="1" ht="15.75">
      <c r="A25" s="245"/>
      <c r="B25" s="245" t="s">
        <v>108</v>
      </c>
      <c r="C25" s="248" t="s">
        <v>499</v>
      </c>
      <c r="D25" s="247">
        <v>94791.356</v>
      </c>
      <c r="E25" s="247">
        <v>58184.821000000004</v>
      </c>
      <c r="F25" s="247">
        <v>56878.281103449997</v>
      </c>
      <c r="G25" s="247">
        <v>97.7545004451419</v>
      </c>
      <c r="H25" s="247">
        <v>-1306.5398965500001</v>
      </c>
    </row>
    <row r="26" spans="1:8" s="78" customFormat="1" ht="15.75">
      <c r="A26" s="245"/>
      <c r="B26" s="245" t="s">
        <v>109</v>
      </c>
      <c r="C26" s="248" t="s">
        <v>500</v>
      </c>
      <c r="D26" s="247">
        <v>22973.985000000001</v>
      </c>
      <c r="E26" s="247">
        <v>14050.459000000001</v>
      </c>
      <c r="F26" s="247">
        <v>14039.143343539999</v>
      </c>
      <c r="G26" s="247">
        <v>99.919464150886498</v>
      </c>
      <c r="H26" s="247">
        <v>-11.3156564600002</v>
      </c>
    </row>
    <row r="27" spans="1:8" s="78" customFormat="1" ht="15.75">
      <c r="A27" s="245"/>
      <c r="B27" s="245" t="s">
        <v>110</v>
      </c>
      <c r="C27" s="248" t="s">
        <v>501</v>
      </c>
      <c r="D27" s="247">
        <v>24702.364000000001</v>
      </c>
      <c r="E27" s="247">
        <v>14225.118</v>
      </c>
      <c r="F27" s="247">
        <v>13496.171850209999</v>
      </c>
      <c r="G27" s="247">
        <v>94.875640751872893</v>
      </c>
      <c r="H27" s="247">
        <v>-728.94614979000005</v>
      </c>
    </row>
    <row r="28" spans="1:8" s="78" customFormat="1" ht="15.75">
      <c r="A28" s="245"/>
      <c r="B28" s="245" t="s">
        <v>17</v>
      </c>
      <c r="C28" s="248" t="s">
        <v>502</v>
      </c>
      <c r="D28" s="247">
        <v>11.9291</v>
      </c>
      <c r="E28" s="247">
        <v>11.9291</v>
      </c>
      <c r="F28" s="247">
        <v>11.928940000000001</v>
      </c>
      <c r="G28" s="247">
        <v>99.998658742067704</v>
      </c>
      <c r="H28" s="247">
        <v>-1.59999999999854E-4</v>
      </c>
    </row>
    <row r="29" spans="1:8" s="78" customFormat="1" ht="15.75">
      <c r="A29" s="245"/>
      <c r="B29" s="245" t="s">
        <v>424</v>
      </c>
      <c r="C29" s="248" t="s">
        <v>697</v>
      </c>
      <c r="D29" s="247">
        <v>0.21990000000000001</v>
      </c>
      <c r="E29" s="247">
        <v>0.21990000000000001</v>
      </c>
      <c r="F29" s="247">
        <v>0.21984000000000001</v>
      </c>
      <c r="G29" s="247">
        <v>99.972714870395606</v>
      </c>
      <c r="H29" s="247">
        <v>-6.0000000000002299E-5</v>
      </c>
    </row>
    <row r="30" spans="1:8" s="78" customFormat="1" ht="15.75">
      <c r="A30" s="245" t="s">
        <v>135</v>
      </c>
      <c r="B30" s="245"/>
      <c r="C30" s="246" t="s">
        <v>709</v>
      </c>
      <c r="D30" s="247">
        <v>278394.69010000001</v>
      </c>
      <c r="E30" s="247">
        <v>183571.20170000001</v>
      </c>
      <c r="F30" s="247">
        <v>155465.89167854001</v>
      </c>
      <c r="G30" s="247">
        <v>84.689695463566807</v>
      </c>
      <c r="H30" s="247">
        <v>-28105.310021460002</v>
      </c>
    </row>
    <row r="31" spans="1:8" s="78" customFormat="1" ht="15.75">
      <c r="A31" s="245"/>
      <c r="B31" s="245" t="s">
        <v>46</v>
      </c>
      <c r="C31" s="248" t="s">
        <v>652</v>
      </c>
      <c r="D31" s="247">
        <v>199958.565</v>
      </c>
      <c r="E31" s="247">
        <v>119968.26</v>
      </c>
      <c r="F31" s="247">
        <v>107041.08590952</v>
      </c>
      <c r="G31" s="247">
        <v>89.224504806121203</v>
      </c>
      <c r="H31" s="247">
        <v>-12927.174090480001</v>
      </c>
    </row>
    <row r="32" spans="1:8" s="78" customFormat="1" ht="15.75">
      <c r="A32" s="245"/>
      <c r="B32" s="245" t="s">
        <v>48</v>
      </c>
      <c r="C32" s="248" t="s">
        <v>503</v>
      </c>
      <c r="D32" s="247">
        <v>3137.9690000000001</v>
      </c>
      <c r="E32" s="247">
        <v>1685.645</v>
      </c>
      <c r="F32" s="247">
        <v>1549.0057572999999</v>
      </c>
      <c r="G32" s="247">
        <v>91.893949040278301</v>
      </c>
      <c r="H32" s="247">
        <v>-136.63924270000001</v>
      </c>
    </row>
    <row r="33" spans="1:8" s="78" customFormat="1" ht="15.75">
      <c r="A33" s="245"/>
      <c r="B33" s="245" t="s">
        <v>94</v>
      </c>
      <c r="C33" s="248" t="s">
        <v>743</v>
      </c>
      <c r="D33" s="247">
        <v>4280.125</v>
      </c>
      <c r="E33" s="247">
        <v>2425.451</v>
      </c>
      <c r="F33" s="247">
        <v>2252.4238937300001</v>
      </c>
      <c r="G33" s="247">
        <v>92.866188338993496</v>
      </c>
      <c r="H33" s="247">
        <v>-173.02710626999999</v>
      </c>
    </row>
    <row r="34" spans="1:8" s="78" customFormat="1" ht="15.75">
      <c r="A34" s="245"/>
      <c r="B34" s="245" t="s">
        <v>55</v>
      </c>
      <c r="C34" s="248" t="s">
        <v>504</v>
      </c>
      <c r="D34" s="247">
        <v>10000</v>
      </c>
      <c r="E34" s="247">
        <v>7560.7439999999997</v>
      </c>
      <c r="F34" s="247">
        <v>6208.2912726000004</v>
      </c>
      <c r="G34" s="247">
        <v>82.112174047950802</v>
      </c>
      <c r="H34" s="247">
        <v>-1352.4527274</v>
      </c>
    </row>
    <row r="35" spans="1:8" s="78" customFormat="1" ht="15.75">
      <c r="A35" s="245"/>
      <c r="B35" s="245" t="s">
        <v>56</v>
      </c>
      <c r="C35" s="248" t="s">
        <v>505</v>
      </c>
      <c r="D35" s="247">
        <v>20314.032999999999</v>
      </c>
      <c r="E35" s="247">
        <v>11683.000599999999</v>
      </c>
      <c r="F35" s="247">
        <v>5091.0621951499998</v>
      </c>
      <c r="G35" s="247">
        <v>43.576666384404703</v>
      </c>
      <c r="H35" s="247">
        <v>-6591.9384048499996</v>
      </c>
    </row>
    <row r="36" spans="1:8" s="78" customFormat="1" ht="15.75">
      <c r="A36" s="245"/>
      <c r="B36" s="245" t="s">
        <v>75</v>
      </c>
      <c r="C36" s="248" t="s">
        <v>506</v>
      </c>
      <c r="D36" s="247">
        <v>39574.637999999999</v>
      </c>
      <c r="E36" s="247">
        <v>39514.063000000002</v>
      </c>
      <c r="F36" s="247">
        <v>32593.998940239999</v>
      </c>
      <c r="G36" s="247">
        <v>82.487085522539203</v>
      </c>
      <c r="H36" s="247">
        <v>-6920.0640597600004</v>
      </c>
    </row>
    <row r="37" spans="1:8" s="78" customFormat="1" ht="15.75">
      <c r="A37" s="245"/>
      <c r="B37" s="245" t="s">
        <v>428</v>
      </c>
      <c r="C37" s="248" t="s">
        <v>744</v>
      </c>
      <c r="D37" s="247">
        <v>1114.865</v>
      </c>
      <c r="E37" s="247">
        <v>724.66300000000001</v>
      </c>
      <c r="F37" s="247">
        <v>724.66224999999997</v>
      </c>
      <c r="G37" s="247">
        <v>99.999896503616199</v>
      </c>
      <c r="H37" s="247">
        <v>-7.5000000000000002E-4</v>
      </c>
    </row>
    <row r="38" spans="1:8" s="78" customFormat="1" ht="15.75">
      <c r="A38" s="245"/>
      <c r="B38" s="245" t="s">
        <v>424</v>
      </c>
      <c r="C38" s="248" t="s">
        <v>697</v>
      </c>
      <c r="D38" s="247">
        <v>14.495100000000001</v>
      </c>
      <c r="E38" s="247">
        <v>9.3750999999999998</v>
      </c>
      <c r="F38" s="247">
        <v>5.3614600000000001</v>
      </c>
      <c r="G38" s="247">
        <v>57.188296658169001</v>
      </c>
      <c r="H38" s="247">
        <v>-4.0136399999999997</v>
      </c>
    </row>
    <row r="39" spans="1:8" s="78" customFormat="1" ht="15.75">
      <c r="A39" s="245" t="s">
        <v>21</v>
      </c>
      <c r="B39" s="245"/>
      <c r="C39" s="246" t="s">
        <v>710</v>
      </c>
      <c r="D39" s="247">
        <v>140427.66639999999</v>
      </c>
      <c r="E39" s="247">
        <v>93347.649799999999</v>
      </c>
      <c r="F39" s="247">
        <v>92150.615363949997</v>
      </c>
      <c r="G39" s="247">
        <v>98.717659803310895</v>
      </c>
      <c r="H39" s="247">
        <v>-1197.0344360500001</v>
      </c>
    </row>
    <row r="40" spans="1:8" s="78" customFormat="1" ht="15.75">
      <c r="A40" s="245"/>
      <c r="B40" s="245" t="s">
        <v>46</v>
      </c>
      <c r="C40" s="248" t="s">
        <v>508</v>
      </c>
      <c r="D40" s="247">
        <v>99779.671000000002</v>
      </c>
      <c r="E40" s="247">
        <v>65208.635999999999</v>
      </c>
      <c r="F40" s="247">
        <v>64773.75655323</v>
      </c>
      <c r="G40" s="247">
        <v>99.333095317666206</v>
      </c>
      <c r="H40" s="247">
        <v>-434.879446769997</v>
      </c>
    </row>
    <row r="41" spans="1:8" s="78" customFormat="1" ht="15.75">
      <c r="A41" s="245"/>
      <c r="B41" s="245" t="s">
        <v>55</v>
      </c>
      <c r="C41" s="248" t="s">
        <v>509</v>
      </c>
      <c r="D41" s="247">
        <v>3200</v>
      </c>
      <c r="E41" s="247">
        <v>2879</v>
      </c>
      <c r="F41" s="247">
        <v>2841.5630207300001</v>
      </c>
      <c r="G41" s="247">
        <v>98.699653377214304</v>
      </c>
      <c r="H41" s="247">
        <v>-37.436979270000002</v>
      </c>
    </row>
    <row r="42" spans="1:8" s="78" customFormat="1" ht="15.75">
      <c r="A42" s="245"/>
      <c r="B42" s="245" t="s">
        <v>56</v>
      </c>
      <c r="C42" s="248" t="s">
        <v>510</v>
      </c>
      <c r="D42" s="247">
        <v>553.24609999999996</v>
      </c>
      <c r="E42" s="247">
        <v>0</v>
      </c>
      <c r="F42" s="247">
        <v>0</v>
      </c>
      <c r="G42" s="247" t="s">
        <v>890</v>
      </c>
      <c r="H42" s="247">
        <v>0</v>
      </c>
    </row>
    <row r="43" spans="1:8" s="78" customFormat="1" ht="15.75">
      <c r="A43" s="245"/>
      <c r="B43" s="245" t="s">
        <v>49</v>
      </c>
      <c r="C43" s="248" t="s">
        <v>511</v>
      </c>
      <c r="D43" s="247">
        <v>263.58800000000002</v>
      </c>
      <c r="E43" s="247">
        <v>191.49</v>
      </c>
      <c r="F43" s="247">
        <v>144.28140314000001</v>
      </c>
      <c r="G43" s="247">
        <v>75.346703817431703</v>
      </c>
      <c r="H43" s="247">
        <v>-47.20859686</v>
      </c>
    </row>
    <row r="44" spans="1:8" s="78" customFormat="1" ht="15.75">
      <c r="A44" s="245"/>
      <c r="B44" s="245" t="s">
        <v>58</v>
      </c>
      <c r="C44" s="248" t="s">
        <v>745</v>
      </c>
      <c r="D44" s="247">
        <v>1006.56</v>
      </c>
      <c r="E44" s="247">
        <v>322.71699999999998</v>
      </c>
      <c r="F44" s="247">
        <v>322.71066248</v>
      </c>
      <c r="G44" s="247">
        <v>99.998036198898703</v>
      </c>
      <c r="H44" s="247">
        <v>-6.3375200000009499E-3</v>
      </c>
    </row>
    <row r="45" spans="1:8" s="78" customFormat="1" ht="15.75">
      <c r="A45" s="245"/>
      <c r="B45" s="245" t="s">
        <v>59</v>
      </c>
      <c r="C45" s="248" t="s">
        <v>512</v>
      </c>
      <c r="D45" s="247">
        <v>27349.251</v>
      </c>
      <c r="E45" s="247">
        <v>18137.375</v>
      </c>
      <c r="F45" s="247">
        <v>18137.374884239998</v>
      </c>
      <c r="G45" s="247">
        <v>99.999999361759905</v>
      </c>
      <c r="H45" s="247">
        <v>-1.15759998559952E-4</v>
      </c>
    </row>
    <row r="46" spans="1:8" s="154" customFormat="1" ht="15.75" customHeight="1">
      <c r="A46" s="245"/>
      <c r="B46" s="245" t="s">
        <v>111</v>
      </c>
      <c r="C46" s="248" t="s">
        <v>746</v>
      </c>
      <c r="D46" s="247">
        <v>1651.604</v>
      </c>
      <c r="E46" s="247">
        <v>1440.809</v>
      </c>
      <c r="F46" s="247">
        <v>1440.80692163</v>
      </c>
      <c r="G46" s="247">
        <v>99.999855749790598</v>
      </c>
      <c r="H46" s="247">
        <v>-2.07837000000291E-3</v>
      </c>
    </row>
    <row r="47" spans="1:8" s="78" customFormat="1" ht="15.75">
      <c r="A47" s="245"/>
      <c r="B47" s="245" t="s">
        <v>79</v>
      </c>
      <c r="C47" s="248" t="s">
        <v>513</v>
      </c>
      <c r="D47" s="247">
        <v>60</v>
      </c>
      <c r="E47" s="247">
        <v>0</v>
      </c>
      <c r="F47" s="247">
        <v>0</v>
      </c>
      <c r="G47" s="247" t="s">
        <v>890</v>
      </c>
      <c r="H47" s="247">
        <v>0</v>
      </c>
    </row>
    <row r="48" spans="1:8" s="78" customFormat="1" ht="15.75">
      <c r="A48" s="245"/>
      <c r="B48" s="245" t="s">
        <v>469</v>
      </c>
      <c r="C48" s="248" t="s">
        <v>514</v>
      </c>
      <c r="D48" s="247">
        <v>575</v>
      </c>
      <c r="E48" s="247">
        <v>373.75</v>
      </c>
      <c r="F48" s="247">
        <v>339.625</v>
      </c>
      <c r="G48" s="247">
        <v>90.869565217391298</v>
      </c>
      <c r="H48" s="247">
        <v>-34.125</v>
      </c>
    </row>
    <row r="49" spans="1:8" s="78" customFormat="1" ht="15.75">
      <c r="A49" s="245"/>
      <c r="B49" s="245" t="s">
        <v>126</v>
      </c>
      <c r="C49" s="248" t="s">
        <v>515</v>
      </c>
      <c r="D49" s="247">
        <v>2782.424</v>
      </c>
      <c r="E49" s="247">
        <v>1712.7449999999999</v>
      </c>
      <c r="F49" s="247">
        <v>1073.0120747999999</v>
      </c>
      <c r="G49" s="247">
        <v>62.648676528029597</v>
      </c>
      <c r="H49" s="247">
        <v>-639.73292519999995</v>
      </c>
    </row>
    <row r="50" spans="1:8" s="78" customFormat="1" ht="15.75">
      <c r="A50" s="245"/>
      <c r="B50" s="245" t="s">
        <v>427</v>
      </c>
      <c r="C50" s="248" t="s">
        <v>701</v>
      </c>
      <c r="D50" s="247">
        <v>536.74300000000005</v>
      </c>
      <c r="E50" s="247">
        <v>536.74300000000005</v>
      </c>
      <c r="F50" s="247">
        <v>536.74300000000005</v>
      </c>
      <c r="G50" s="247">
        <v>100</v>
      </c>
      <c r="H50" s="247">
        <v>0</v>
      </c>
    </row>
    <row r="51" spans="1:8" s="78" customFormat="1" ht="15.75">
      <c r="A51" s="245"/>
      <c r="B51" s="245" t="s">
        <v>17</v>
      </c>
      <c r="C51" s="248" t="s">
        <v>502</v>
      </c>
      <c r="D51" s="247">
        <v>328.53829999999999</v>
      </c>
      <c r="E51" s="247">
        <v>328.53829999999999</v>
      </c>
      <c r="F51" s="247">
        <v>326.37249573999998</v>
      </c>
      <c r="G51" s="247">
        <v>99.340775714733994</v>
      </c>
      <c r="H51" s="247">
        <v>-2.1658042599999998</v>
      </c>
    </row>
    <row r="52" spans="1:8" s="78" customFormat="1" ht="15.75">
      <c r="A52" s="245"/>
      <c r="B52" s="245" t="s">
        <v>435</v>
      </c>
      <c r="C52" s="248" t="s">
        <v>645</v>
      </c>
      <c r="D52" s="247">
        <v>2332.8352</v>
      </c>
      <c r="E52" s="247">
        <v>2208.3552</v>
      </c>
      <c r="F52" s="247">
        <v>2208.3549619599999</v>
      </c>
      <c r="G52" s="247">
        <v>99.999989220936897</v>
      </c>
      <c r="H52" s="247">
        <v>-2.38040000200272E-4</v>
      </c>
    </row>
    <row r="53" spans="1:8" s="78" customFormat="1" ht="15.75">
      <c r="A53" s="245"/>
      <c r="B53" s="245" t="s">
        <v>424</v>
      </c>
      <c r="C53" s="248" t="s">
        <v>697</v>
      </c>
      <c r="D53" s="247">
        <v>2.4458000000000002</v>
      </c>
      <c r="E53" s="247">
        <v>1.7313000000000001</v>
      </c>
      <c r="F53" s="247">
        <v>0.54959999999999998</v>
      </c>
      <c r="G53" s="247">
        <v>31.744931554323301</v>
      </c>
      <c r="H53" s="247">
        <v>-1.1817</v>
      </c>
    </row>
    <row r="54" spans="1:8" s="78" customFormat="1" ht="15.75">
      <c r="A54" s="245"/>
      <c r="B54" s="245" t="s">
        <v>375</v>
      </c>
      <c r="C54" s="248" t="s">
        <v>699</v>
      </c>
      <c r="D54" s="247">
        <v>5.76</v>
      </c>
      <c r="E54" s="247">
        <v>5.76</v>
      </c>
      <c r="F54" s="247">
        <v>5.4647860000000001</v>
      </c>
      <c r="G54" s="247">
        <v>94.8747569444444</v>
      </c>
      <c r="H54" s="247">
        <v>-0.29521399999999998</v>
      </c>
    </row>
    <row r="55" spans="1:8" s="78" customFormat="1" ht="15.75">
      <c r="A55" s="245" t="s">
        <v>132</v>
      </c>
      <c r="B55" s="245"/>
      <c r="C55" s="246" t="s">
        <v>489</v>
      </c>
      <c r="D55" s="247">
        <v>100460.1507</v>
      </c>
      <c r="E55" s="247">
        <v>60523.786500000002</v>
      </c>
      <c r="F55" s="247">
        <v>54065.8678526</v>
      </c>
      <c r="G55" s="247">
        <v>89.329949395350496</v>
      </c>
      <c r="H55" s="247">
        <v>-6457.9186473999998</v>
      </c>
    </row>
    <row r="56" spans="1:8" s="78" customFormat="1" ht="18" customHeight="1">
      <c r="A56" s="245"/>
      <c r="B56" s="245" t="s">
        <v>46</v>
      </c>
      <c r="C56" s="248" t="s">
        <v>516</v>
      </c>
      <c r="D56" s="247">
        <v>10906.415000000001</v>
      </c>
      <c r="E56" s="247">
        <v>7085.3959999999997</v>
      </c>
      <c r="F56" s="247">
        <v>6230.9429614399996</v>
      </c>
      <c r="G56" s="247">
        <v>87.9406452573716</v>
      </c>
      <c r="H56" s="247">
        <v>-854.45303855999998</v>
      </c>
    </row>
    <row r="57" spans="1:8" s="78" customFormat="1" ht="15.75">
      <c r="A57" s="245"/>
      <c r="B57" s="245" t="s">
        <v>81</v>
      </c>
      <c r="C57" s="248" t="s">
        <v>517</v>
      </c>
      <c r="D57" s="247">
        <v>209.58099999999999</v>
      </c>
      <c r="E57" s="247">
        <v>129.58099999999999</v>
      </c>
      <c r="F57" s="247">
        <v>129.58099999999999</v>
      </c>
      <c r="G57" s="247">
        <v>100</v>
      </c>
      <c r="H57" s="247">
        <v>0</v>
      </c>
    </row>
    <row r="58" spans="1:8" s="78" customFormat="1" ht="15.75">
      <c r="A58" s="245"/>
      <c r="B58" s="245" t="s">
        <v>85</v>
      </c>
      <c r="C58" s="248" t="s">
        <v>747</v>
      </c>
      <c r="D58" s="247">
        <v>552.13199999999995</v>
      </c>
      <c r="E58" s="247">
        <v>245.75299999999999</v>
      </c>
      <c r="F58" s="247">
        <v>207.29599999999999</v>
      </c>
      <c r="G58" s="247">
        <v>84.351360919296994</v>
      </c>
      <c r="H58" s="247">
        <v>-38.457000000000001</v>
      </c>
    </row>
    <row r="59" spans="1:8" s="78" customFormat="1" ht="15.75">
      <c r="A59" s="245"/>
      <c r="B59" s="245" t="s">
        <v>82</v>
      </c>
      <c r="C59" s="248" t="s">
        <v>518</v>
      </c>
      <c r="D59" s="247">
        <v>286.97300000000001</v>
      </c>
      <c r="E59" s="247">
        <v>173.61199999999999</v>
      </c>
      <c r="F59" s="247">
        <v>41.901299999999999</v>
      </c>
      <c r="G59" s="247">
        <v>24.135025228670798</v>
      </c>
      <c r="H59" s="247">
        <v>-131.7107</v>
      </c>
    </row>
    <row r="60" spans="1:8" s="78" customFormat="1" ht="15.75">
      <c r="A60" s="245"/>
      <c r="B60" s="245" t="s">
        <v>86</v>
      </c>
      <c r="C60" s="248" t="s">
        <v>519</v>
      </c>
      <c r="D60" s="247">
        <v>20094.363000000001</v>
      </c>
      <c r="E60" s="247">
        <v>12960.398999999999</v>
      </c>
      <c r="F60" s="247">
        <v>12951.814300599999</v>
      </c>
      <c r="G60" s="247">
        <v>99.933762074763294</v>
      </c>
      <c r="H60" s="247">
        <v>-8.5846994000002699</v>
      </c>
    </row>
    <row r="61" spans="1:8" s="154" customFormat="1" ht="31.5" customHeight="1">
      <c r="A61" s="245"/>
      <c r="B61" s="245" t="s">
        <v>103</v>
      </c>
      <c r="C61" s="248" t="s">
        <v>748</v>
      </c>
      <c r="D61" s="247">
        <v>680.41499999999996</v>
      </c>
      <c r="E61" s="247">
        <v>476.29</v>
      </c>
      <c r="F61" s="247">
        <v>340.20686391999999</v>
      </c>
      <c r="G61" s="247">
        <v>71.428512864011395</v>
      </c>
      <c r="H61" s="247">
        <v>-136.08313608</v>
      </c>
    </row>
    <row r="62" spans="1:8" s="78" customFormat="1" ht="15.75">
      <c r="A62" s="245"/>
      <c r="B62" s="245" t="s">
        <v>17</v>
      </c>
      <c r="C62" s="248" t="s">
        <v>502</v>
      </c>
      <c r="D62" s="247">
        <v>3.4861</v>
      </c>
      <c r="E62" s="247">
        <v>3.4861</v>
      </c>
      <c r="F62" s="247">
        <v>0.27679999999999999</v>
      </c>
      <c r="G62" s="247">
        <v>7.94010498838243</v>
      </c>
      <c r="H62" s="247">
        <v>-3.2092999999999998</v>
      </c>
    </row>
    <row r="63" spans="1:8" s="78" customFormat="1" ht="15.75">
      <c r="A63" s="245"/>
      <c r="B63" s="245" t="s">
        <v>435</v>
      </c>
      <c r="C63" s="248" t="s">
        <v>645</v>
      </c>
      <c r="D63" s="247">
        <v>1115</v>
      </c>
      <c r="E63" s="247">
        <v>467.57900000000001</v>
      </c>
      <c r="F63" s="247">
        <v>302.19200000000001</v>
      </c>
      <c r="G63" s="247">
        <v>64.629078722526003</v>
      </c>
      <c r="H63" s="247">
        <v>-165.387</v>
      </c>
    </row>
    <row r="64" spans="1:8" s="78" customFormat="1" ht="15.75">
      <c r="A64" s="245"/>
      <c r="B64" s="245" t="s">
        <v>254</v>
      </c>
      <c r="C64" s="248" t="s">
        <v>507</v>
      </c>
      <c r="D64" s="247">
        <v>1125.663</v>
      </c>
      <c r="E64" s="247">
        <v>974.32</v>
      </c>
      <c r="F64" s="247">
        <v>897.89231024000003</v>
      </c>
      <c r="G64" s="247">
        <v>92.155791756301795</v>
      </c>
      <c r="H64" s="247">
        <v>-76.427689760000007</v>
      </c>
    </row>
    <row r="65" spans="1:8" s="78" customFormat="1" ht="15.75">
      <c r="A65" s="245"/>
      <c r="B65" s="245" t="s">
        <v>424</v>
      </c>
      <c r="C65" s="248" t="s">
        <v>697</v>
      </c>
      <c r="D65" s="247">
        <v>20.0336</v>
      </c>
      <c r="E65" s="247">
        <v>14.558400000000001</v>
      </c>
      <c r="F65" s="247">
        <v>13.367464</v>
      </c>
      <c r="G65" s="247">
        <v>91.819595559951694</v>
      </c>
      <c r="H65" s="247">
        <v>-1.190936</v>
      </c>
    </row>
    <row r="66" spans="1:8" s="78" customFormat="1" ht="15.75">
      <c r="A66" s="245"/>
      <c r="B66" s="245" t="s">
        <v>375</v>
      </c>
      <c r="C66" s="248" t="s">
        <v>699</v>
      </c>
      <c r="D66" s="247">
        <v>14.4</v>
      </c>
      <c r="E66" s="247">
        <v>14.4</v>
      </c>
      <c r="F66" s="247">
        <v>7.9587450000000004</v>
      </c>
      <c r="G66" s="247">
        <v>55.269062499999997</v>
      </c>
      <c r="H66" s="247">
        <v>-6.441255</v>
      </c>
    </row>
    <row r="67" spans="1:8" s="78" customFormat="1" ht="15.75">
      <c r="A67" s="245"/>
      <c r="B67" s="245" t="s">
        <v>116</v>
      </c>
      <c r="C67" s="248" t="s">
        <v>749</v>
      </c>
      <c r="D67" s="247">
        <v>64475.858999999997</v>
      </c>
      <c r="E67" s="247">
        <v>37381.788</v>
      </c>
      <c r="F67" s="247">
        <v>32429.38588654</v>
      </c>
      <c r="G67" s="247">
        <v>86.751831898838006</v>
      </c>
      <c r="H67" s="247">
        <v>-4952.4021134599998</v>
      </c>
    </row>
    <row r="68" spans="1:8" s="78" customFormat="1" ht="15.75">
      <c r="A68" s="245"/>
      <c r="B68" s="245" t="s">
        <v>119</v>
      </c>
      <c r="C68" s="248" t="s">
        <v>520</v>
      </c>
      <c r="D68" s="247">
        <v>975.83</v>
      </c>
      <c r="E68" s="247">
        <v>596.62400000000002</v>
      </c>
      <c r="F68" s="247">
        <v>513.05222086000003</v>
      </c>
      <c r="G68" s="247">
        <v>85.992554919010999</v>
      </c>
      <c r="H68" s="247">
        <v>-83.571779140000004</v>
      </c>
    </row>
    <row r="69" spans="1:8" s="78" customFormat="1" ht="15.75">
      <c r="A69" s="245" t="s">
        <v>22</v>
      </c>
      <c r="B69" s="245"/>
      <c r="C69" s="246" t="s">
        <v>289</v>
      </c>
      <c r="D69" s="247">
        <v>1124575.9909999999</v>
      </c>
      <c r="E69" s="247">
        <v>658302.33900000004</v>
      </c>
      <c r="F69" s="247">
        <v>654234.13420274004</v>
      </c>
      <c r="G69" s="247">
        <v>99.3820157462239</v>
      </c>
      <c r="H69" s="247">
        <v>-4068.2047972600499</v>
      </c>
    </row>
    <row r="70" spans="1:8" s="78" customFormat="1" ht="21.75" customHeight="1">
      <c r="A70" s="245"/>
      <c r="B70" s="245" t="s">
        <v>48</v>
      </c>
      <c r="C70" s="248" t="s">
        <v>521</v>
      </c>
      <c r="D70" s="247">
        <v>1109922.6410000001</v>
      </c>
      <c r="E70" s="247">
        <v>652765.02399999998</v>
      </c>
      <c r="F70" s="247">
        <v>649066.36581585999</v>
      </c>
      <c r="G70" s="247">
        <v>99.433385973795694</v>
      </c>
      <c r="H70" s="247">
        <v>-3698.6581841399702</v>
      </c>
    </row>
    <row r="71" spans="1:8" s="78" customFormat="1" ht="15.75">
      <c r="A71" s="245"/>
      <c r="B71" s="245" t="s">
        <v>94</v>
      </c>
      <c r="C71" s="248" t="s">
        <v>750</v>
      </c>
      <c r="D71" s="247">
        <v>12624.888999999999</v>
      </c>
      <c r="E71" s="247">
        <v>3514.5650000000001</v>
      </c>
      <c r="F71" s="247">
        <v>3145.01838688</v>
      </c>
      <c r="G71" s="247">
        <v>89.485281589044504</v>
      </c>
      <c r="H71" s="247">
        <v>-369.54661312000002</v>
      </c>
    </row>
    <row r="72" spans="1:8">
      <c r="A72" s="245"/>
      <c r="B72" s="245" t="s">
        <v>54</v>
      </c>
      <c r="C72" s="248" t="s">
        <v>700</v>
      </c>
      <c r="D72" s="247">
        <v>1999.9059999999999</v>
      </c>
      <c r="E72" s="247">
        <v>1999.9059999999999</v>
      </c>
      <c r="F72" s="247">
        <v>1999.9059999999999</v>
      </c>
      <c r="G72" s="247">
        <v>100</v>
      </c>
      <c r="H72" s="247">
        <v>0</v>
      </c>
    </row>
    <row r="73" spans="1:8">
      <c r="A73" s="245"/>
      <c r="B73" s="245" t="s">
        <v>254</v>
      </c>
      <c r="C73" s="248" t="s">
        <v>507</v>
      </c>
      <c r="D73" s="247">
        <v>28.555</v>
      </c>
      <c r="E73" s="247">
        <v>22.844000000000001</v>
      </c>
      <c r="F73" s="247">
        <v>22.844000000000001</v>
      </c>
      <c r="G73" s="247">
        <v>100</v>
      </c>
      <c r="H73" s="247">
        <v>0</v>
      </c>
    </row>
    <row r="74" spans="1:8">
      <c r="A74" s="245" t="s">
        <v>133</v>
      </c>
      <c r="B74" s="245"/>
      <c r="C74" s="246" t="s">
        <v>292</v>
      </c>
      <c r="D74" s="247">
        <v>86370.843999999997</v>
      </c>
      <c r="E74" s="247">
        <v>74598.770999999993</v>
      </c>
      <c r="F74" s="247">
        <v>72456.968301419998</v>
      </c>
      <c r="G74" s="247">
        <v>97.128903506225299</v>
      </c>
      <c r="H74" s="247">
        <v>-2141.8026985800002</v>
      </c>
    </row>
    <row r="75" spans="1:8" ht="57" customHeight="1">
      <c r="A75" s="245"/>
      <c r="B75" s="245" t="s">
        <v>46</v>
      </c>
      <c r="C75" s="248" t="s">
        <v>751</v>
      </c>
      <c r="D75" s="247">
        <v>7731.6880000000001</v>
      </c>
      <c r="E75" s="247">
        <v>5450.9979999999996</v>
      </c>
      <c r="F75" s="247">
        <v>4768.0007093300001</v>
      </c>
      <c r="G75" s="247">
        <v>87.470234062276305</v>
      </c>
      <c r="H75" s="247">
        <v>-682.99729066999998</v>
      </c>
    </row>
    <row r="76" spans="1:8" ht="18.75" customHeight="1">
      <c r="A76" s="245"/>
      <c r="B76" s="245" t="s">
        <v>48</v>
      </c>
      <c r="C76" s="248" t="s">
        <v>656</v>
      </c>
      <c r="D76" s="247">
        <v>10000</v>
      </c>
      <c r="E76" s="247">
        <v>9706.8639999999996</v>
      </c>
      <c r="F76" s="247">
        <v>9443.3553406800002</v>
      </c>
      <c r="G76" s="247">
        <v>97.285336857300194</v>
      </c>
      <c r="H76" s="247">
        <v>-263.50865932000102</v>
      </c>
    </row>
    <row r="77" spans="1:8">
      <c r="A77" s="245"/>
      <c r="B77" s="245" t="s">
        <v>55</v>
      </c>
      <c r="C77" s="248" t="s">
        <v>752</v>
      </c>
      <c r="D77" s="247">
        <v>50000</v>
      </c>
      <c r="E77" s="247">
        <v>50000</v>
      </c>
      <c r="F77" s="247">
        <v>50000</v>
      </c>
      <c r="G77" s="247">
        <v>100</v>
      </c>
      <c r="H77" s="247">
        <v>0</v>
      </c>
    </row>
    <row r="78" spans="1:8">
      <c r="A78" s="245"/>
      <c r="B78" s="245" t="s">
        <v>77</v>
      </c>
      <c r="C78" s="248" t="s">
        <v>522</v>
      </c>
      <c r="D78" s="247">
        <v>2044.827</v>
      </c>
      <c r="E78" s="247">
        <v>1015.035</v>
      </c>
      <c r="F78" s="247">
        <v>962.28365745999997</v>
      </c>
      <c r="G78" s="247">
        <v>94.803002601880706</v>
      </c>
      <c r="H78" s="247">
        <v>-52.751342540000003</v>
      </c>
    </row>
    <row r="79" spans="1:8">
      <c r="A79" s="245"/>
      <c r="B79" s="245" t="s">
        <v>89</v>
      </c>
      <c r="C79" s="248" t="s">
        <v>523</v>
      </c>
      <c r="D79" s="247">
        <v>11242.521000000001</v>
      </c>
      <c r="E79" s="247">
        <v>3078.2440000000001</v>
      </c>
      <c r="F79" s="247">
        <v>1939.1890000000001</v>
      </c>
      <c r="G79" s="247">
        <v>62.996598060452698</v>
      </c>
      <c r="H79" s="247">
        <v>-1139.0550000000001</v>
      </c>
    </row>
    <row r="80" spans="1:8">
      <c r="A80" s="245"/>
      <c r="B80" s="245" t="s">
        <v>17</v>
      </c>
      <c r="C80" s="248" t="s">
        <v>502</v>
      </c>
      <c r="D80" s="247">
        <v>1.4765999999999999</v>
      </c>
      <c r="E80" s="247">
        <v>1.4765999999999999</v>
      </c>
      <c r="F80" s="247">
        <v>1.47654</v>
      </c>
      <c r="G80" s="247">
        <v>99.9959366111337</v>
      </c>
      <c r="H80" s="247">
        <v>-5.9999999999945398E-5</v>
      </c>
    </row>
    <row r="81" spans="1:8">
      <c r="A81" s="245"/>
      <c r="B81" s="245" t="s">
        <v>435</v>
      </c>
      <c r="C81" s="248" t="s">
        <v>645</v>
      </c>
      <c r="D81" s="247">
        <v>5338.3269</v>
      </c>
      <c r="E81" s="247">
        <v>5338.3269</v>
      </c>
      <c r="F81" s="247">
        <v>5338.3268539500004</v>
      </c>
      <c r="G81" s="247">
        <v>99.999999137370196</v>
      </c>
      <c r="H81" s="247">
        <v>-4.6050000004470397E-5</v>
      </c>
    </row>
    <row r="82" spans="1:8">
      <c r="A82" s="245"/>
      <c r="B82" s="245" t="s">
        <v>424</v>
      </c>
      <c r="C82" s="248" t="s">
        <v>697</v>
      </c>
      <c r="D82" s="247">
        <v>12.0045</v>
      </c>
      <c r="E82" s="247">
        <v>7.8265000000000002</v>
      </c>
      <c r="F82" s="247">
        <v>4.3361999999999998</v>
      </c>
      <c r="G82" s="247">
        <v>55.404075895994403</v>
      </c>
      <c r="H82" s="247">
        <v>-3.4903</v>
      </c>
    </row>
    <row r="83" spans="1:8">
      <c r="A83" s="245" t="s">
        <v>23</v>
      </c>
      <c r="B83" s="245"/>
      <c r="C83" s="246" t="s">
        <v>711</v>
      </c>
      <c r="D83" s="247">
        <v>1008768.5919999999</v>
      </c>
      <c r="E83" s="247">
        <v>280284.53340000001</v>
      </c>
      <c r="F83" s="247">
        <v>277903.73712300998</v>
      </c>
      <c r="G83" s="247">
        <v>99.150578789307602</v>
      </c>
      <c r="H83" s="247">
        <v>-2380.79627699</v>
      </c>
    </row>
    <row r="84" spans="1:8">
      <c r="A84" s="245"/>
      <c r="B84" s="245" t="s">
        <v>46</v>
      </c>
      <c r="C84" s="248" t="s">
        <v>524</v>
      </c>
      <c r="D84" s="247">
        <v>38311.822999999997</v>
      </c>
      <c r="E84" s="247">
        <v>23621.469400000002</v>
      </c>
      <c r="F84" s="247">
        <v>22392.78254547</v>
      </c>
      <c r="G84" s="247">
        <v>94.798431741380199</v>
      </c>
      <c r="H84" s="247">
        <v>-1228.6868545299999</v>
      </c>
    </row>
    <row r="85" spans="1:8">
      <c r="A85" s="245"/>
      <c r="B85" s="245" t="s">
        <v>75</v>
      </c>
      <c r="C85" s="248" t="s">
        <v>753</v>
      </c>
      <c r="D85" s="247">
        <v>16763.762999999999</v>
      </c>
      <c r="E85" s="247">
        <v>10058.231</v>
      </c>
      <c r="F85" s="247">
        <v>10058.231</v>
      </c>
      <c r="G85" s="247">
        <v>100</v>
      </c>
      <c r="H85" s="247">
        <v>0</v>
      </c>
    </row>
    <row r="86" spans="1:8">
      <c r="A86" s="245"/>
      <c r="B86" s="245" t="s">
        <v>50</v>
      </c>
      <c r="C86" s="248" t="s">
        <v>754</v>
      </c>
      <c r="D86" s="247">
        <v>100000</v>
      </c>
      <c r="E86" s="247">
        <v>71000</v>
      </c>
      <c r="F86" s="247">
        <v>71000</v>
      </c>
      <c r="G86" s="247">
        <v>100</v>
      </c>
      <c r="H86" s="247">
        <v>0</v>
      </c>
    </row>
    <row r="87" spans="1:8">
      <c r="A87" s="245"/>
      <c r="B87" s="245" t="s">
        <v>57</v>
      </c>
      <c r="C87" s="248" t="s">
        <v>755</v>
      </c>
      <c r="D87" s="247">
        <v>100000</v>
      </c>
      <c r="E87" s="247">
        <v>0</v>
      </c>
      <c r="F87" s="247">
        <v>0</v>
      </c>
      <c r="G87" s="247" t="s">
        <v>890</v>
      </c>
      <c r="H87" s="247">
        <v>0</v>
      </c>
    </row>
    <row r="88" spans="1:8" ht="54.75" customHeight="1">
      <c r="A88" s="245"/>
      <c r="B88" s="245" t="s">
        <v>51</v>
      </c>
      <c r="C88" s="248" t="s">
        <v>756</v>
      </c>
      <c r="D88" s="247">
        <v>50000</v>
      </c>
      <c r="E88" s="247">
        <v>0</v>
      </c>
      <c r="F88" s="247">
        <v>0</v>
      </c>
      <c r="G88" s="247" t="s">
        <v>890</v>
      </c>
      <c r="H88" s="247">
        <v>0</v>
      </c>
    </row>
    <row r="89" spans="1:8">
      <c r="A89" s="245"/>
      <c r="B89" s="245" t="s">
        <v>453</v>
      </c>
      <c r="C89" s="248" t="s">
        <v>757</v>
      </c>
      <c r="D89" s="247">
        <v>940</v>
      </c>
      <c r="E89" s="247">
        <v>940</v>
      </c>
      <c r="F89" s="247">
        <v>939.99999742</v>
      </c>
      <c r="G89" s="247">
        <v>99.999999725531893</v>
      </c>
      <c r="H89" s="247">
        <v>-2.5799999712035101E-6</v>
      </c>
    </row>
    <row r="90" spans="1:8">
      <c r="A90" s="245"/>
      <c r="B90" s="245" t="s">
        <v>79</v>
      </c>
      <c r="C90" s="248" t="s">
        <v>758</v>
      </c>
      <c r="D90" s="247">
        <v>2839.1579999999999</v>
      </c>
      <c r="E90" s="247">
        <v>1426.4849999999999</v>
      </c>
      <c r="F90" s="247">
        <v>1256.9435705599999</v>
      </c>
      <c r="G90" s="247">
        <v>88.114741519188797</v>
      </c>
      <c r="H90" s="247">
        <v>-169.54142944</v>
      </c>
    </row>
    <row r="91" spans="1:8">
      <c r="A91" s="245"/>
      <c r="B91" s="245" t="s">
        <v>17</v>
      </c>
      <c r="C91" s="248" t="s">
        <v>502</v>
      </c>
      <c r="D91" s="247">
        <v>13.0722</v>
      </c>
      <c r="E91" s="247">
        <v>13.0722</v>
      </c>
      <c r="F91" s="247">
        <v>13.072113849999999</v>
      </c>
      <c r="G91" s="247">
        <v>99.999340967855403</v>
      </c>
      <c r="H91" s="247">
        <v>-8.61500000009983E-5</v>
      </c>
    </row>
    <row r="92" spans="1:8">
      <c r="A92" s="245"/>
      <c r="B92" s="245" t="s">
        <v>435</v>
      </c>
      <c r="C92" s="248" t="s">
        <v>645</v>
      </c>
      <c r="D92" s="247">
        <v>8100</v>
      </c>
      <c r="E92" s="247">
        <v>5400</v>
      </c>
      <c r="F92" s="247">
        <v>5400</v>
      </c>
      <c r="G92" s="247">
        <v>100</v>
      </c>
      <c r="H92" s="247">
        <v>0</v>
      </c>
    </row>
    <row r="93" spans="1:8">
      <c r="A93" s="245"/>
      <c r="B93" s="245" t="s">
        <v>54</v>
      </c>
      <c r="C93" s="248" t="s">
        <v>700</v>
      </c>
      <c r="D93" s="247">
        <v>10000</v>
      </c>
      <c r="E93" s="247">
        <v>10000</v>
      </c>
      <c r="F93" s="247">
        <v>10000</v>
      </c>
      <c r="G93" s="247">
        <v>100</v>
      </c>
      <c r="H93" s="247">
        <v>0</v>
      </c>
    </row>
    <row r="94" spans="1:8">
      <c r="A94" s="245"/>
      <c r="B94" s="245" t="s">
        <v>254</v>
      </c>
      <c r="C94" s="248" t="s">
        <v>507</v>
      </c>
      <c r="D94" s="247">
        <v>2634.7040000000002</v>
      </c>
      <c r="E94" s="247">
        <v>1976.028</v>
      </c>
      <c r="F94" s="247">
        <v>1976.0279997499999</v>
      </c>
      <c r="G94" s="247">
        <v>99.999999987348403</v>
      </c>
      <c r="H94" s="247">
        <v>-2.5000004097819301E-7</v>
      </c>
    </row>
    <row r="95" spans="1:8" s="81" customFormat="1" ht="18" customHeight="1">
      <c r="A95" s="245"/>
      <c r="B95" s="245" t="s">
        <v>424</v>
      </c>
      <c r="C95" s="248" t="s">
        <v>759</v>
      </c>
      <c r="D95" s="247">
        <v>46.130800000000001</v>
      </c>
      <c r="E95" s="247">
        <v>23.511099999999999</v>
      </c>
      <c r="F95" s="247">
        <v>16.662248000000002</v>
      </c>
      <c r="G95" s="247">
        <v>70.869708350523794</v>
      </c>
      <c r="H95" s="247">
        <v>-6.8488519999999999</v>
      </c>
    </row>
    <row r="96" spans="1:8">
      <c r="A96" s="245"/>
      <c r="B96" s="245" t="s">
        <v>135</v>
      </c>
      <c r="C96" s="248" t="s">
        <v>525</v>
      </c>
      <c r="D96" s="247">
        <v>100000</v>
      </c>
      <c r="E96" s="247">
        <v>70800</v>
      </c>
      <c r="F96" s="247">
        <v>70800</v>
      </c>
      <c r="G96" s="247">
        <v>100</v>
      </c>
      <c r="H96" s="247">
        <v>0</v>
      </c>
    </row>
    <row r="97" spans="1:8">
      <c r="A97" s="245"/>
      <c r="B97" s="245" t="s">
        <v>113</v>
      </c>
      <c r="C97" s="248" t="s">
        <v>760</v>
      </c>
      <c r="D97" s="247">
        <v>43187.576000000001</v>
      </c>
      <c r="E97" s="247">
        <v>18767.927</v>
      </c>
      <c r="F97" s="247">
        <v>18570.760722120001</v>
      </c>
      <c r="G97" s="247">
        <v>98.949450954919001</v>
      </c>
      <c r="H97" s="247">
        <v>-197.16627788000201</v>
      </c>
    </row>
    <row r="98" spans="1:8">
      <c r="A98" s="245"/>
      <c r="B98" s="245" t="s">
        <v>114</v>
      </c>
      <c r="C98" s="248" t="s">
        <v>659</v>
      </c>
      <c r="D98" s="247">
        <v>353750</v>
      </c>
      <c r="E98" s="247">
        <v>45147.4084</v>
      </c>
      <c r="F98" s="247">
        <v>45147.407790140001</v>
      </c>
      <c r="G98" s="247">
        <v>99.999998649180498</v>
      </c>
      <c r="H98" s="247">
        <v>-6.0985999554395698E-4</v>
      </c>
    </row>
    <row r="99" spans="1:8" s="81" customFormat="1" ht="15" customHeight="1">
      <c r="A99" s="245"/>
      <c r="B99" s="245" t="s">
        <v>105</v>
      </c>
      <c r="C99" s="248" t="s">
        <v>761</v>
      </c>
      <c r="D99" s="247">
        <v>17119.048999999999</v>
      </c>
      <c r="E99" s="247">
        <v>7485.7060000000001</v>
      </c>
      <c r="F99" s="247">
        <v>6732.8252028200004</v>
      </c>
      <c r="G99" s="247">
        <v>89.942420966305704</v>
      </c>
      <c r="H99" s="247">
        <v>-752.88079717999995</v>
      </c>
    </row>
    <row r="100" spans="1:8">
      <c r="A100" s="245"/>
      <c r="B100" s="245" t="s">
        <v>117</v>
      </c>
      <c r="C100" s="248" t="s">
        <v>526</v>
      </c>
      <c r="D100" s="247">
        <v>14159.870999999999</v>
      </c>
      <c r="E100" s="247">
        <v>7424.7316000000001</v>
      </c>
      <c r="F100" s="247">
        <v>7424.7297702799997</v>
      </c>
      <c r="G100" s="247">
        <v>99.999975356415604</v>
      </c>
      <c r="H100" s="247">
        <v>-1.8297199998050899E-3</v>
      </c>
    </row>
    <row r="101" spans="1:8">
      <c r="A101" s="245"/>
      <c r="B101" s="245" t="s">
        <v>118</v>
      </c>
      <c r="C101" s="248" t="s">
        <v>762</v>
      </c>
      <c r="D101" s="247">
        <v>140000</v>
      </c>
      <c r="E101" s="247">
        <v>0</v>
      </c>
      <c r="F101" s="247">
        <v>0</v>
      </c>
      <c r="G101" s="247" t="s">
        <v>890</v>
      </c>
      <c r="H101" s="247">
        <v>0</v>
      </c>
    </row>
    <row r="102" spans="1:8">
      <c r="A102" s="245"/>
      <c r="B102" s="245" t="s">
        <v>119</v>
      </c>
      <c r="C102" s="248" t="s">
        <v>520</v>
      </c>
      <c r="D102" s="247">
        <v>10903.445</v>
      </c>
      <c r="E102" s="247">
        <v>6199.9637000000002</v>
      </c>
      <c r="F102" s="247">
        <v>6174.2941626000002</v>
      </c>
      <c r="G102" s="247">
        <v>99.5859727791632</v>
      </c>
      <c r="H102" s="247">
        <v>-25.6695373999998</v>
      </c>
    </row>
    <row r="103" spans="1:8">
      <c r="A103" s="245" t="s">
        <v>24</v>
      </c>
      <c r="B103" s="245"/>
      <c r="C103" s="246" t="s">
        <v>712</v>
      </c>
      <c r="D103" s="247">
        <v>6833221.1344999997</v>
      </c>
      <c r="E103" s="247">
        <v>3936885.0573999998</v>
      </c>
      <c r="F103" s="247">
        <v>3936848.7207458201</v>
      </c>
      <c r="G103" s="247">
        <v>99.999077020191095</v>
      </c>
      <c r="H103" s="247">
        <v>-36.336654180049898</v>
      </c>
    </row>
    <row r="104" spans="1:8">
      <c r="A104" s="245"/>
      <c r="B104" s="245" t="s">
        <v>46</v>
      </c>
      <c r="C104" s="248" t="s">
        <v>527</v>
      </c>
      <c r="D104" s="247">
        <v>12321.948</v>
      </c>
      <c r="E104" s="247">
        <v>7443.9053999999996</v>
      </c>
      <c r="F104" s="247">
        <v>7410.3240518399998</v>
      </c>
      <c r="G104" s="247">
        <v>99.548874598003394</v>
      </c>
      <c r="H104" s="247">
        <v>-33.581348160000502</v>
      </c>
    </row>
    <row r="105" spans="1:8" ht="16.5" customHeight="1">
      <c r="A105" s="245"/>
      <c r="B105" s="245" t="s">
        <v>121</v>
      </c>
      <c r="C105" s="248" t="s">
        <v>528</v>
      </c>
      <c r="D105" s="247">
        <v>6805839.483</v>
      </c>
      <c r="E105" s="247">
        <v>3919433.6231999998</v>
      </c>
      <c r="F105" s="247">
        <v>3919431.1980876401</v>
      </c>
      <c r="G105" s="247">
        <v>99.999938125949001</v>
      </c>
      <c r="H105" s="247">
        <v>-2.4251123600006101</v>
      </c>
    </row>
    <row r="106" spans="1:8">
      <c r="A106" s="245"/>
      <c r="B106" s="245" t="s">
        <v>60</v>
      </c>
      <c r="C106" s="248" t="s">
        <v>529</v>
      </c>
      <c r="D106" s="247">
        <v>334</v>
      </c>
      <c r="E106" s="247">
        <v>125.25</v>
      </c>
      <c r="F106" s="247">
        <v>125.25</v>
      </c>
      <c r="G106" s="247">
        <v>100</v>
      </c>
      <c r="H106" s="247">
        <v>0</v>
      </c>
    </row>
    <row r="107" spans="1:8">
      <c r="A107" s="245"/>
      <c r="B107" s="245" t="s">
        <v>122</v>
      </c>
      <c r="C107" s="248" t="s">
        <v>763</v>
      </c>
      <c r="D107" s="247">
        <v>13953.906999999999</v>
      </c>
      <c r="E107" s="247">
        <v>9459.8750999999993</v>
      </c>
      <c r="F107" s="247">
        <v>9459.8749069999994</v>
      </c>
      <c r="G107" s="247">
        <v>99.999997959803906</v>
      </c>
      <c r="H107" s="247">
        <v>-1.9299999997019799E-4</v>
      </c>
    </row>
    <row r="108" spans="1:8">
      <c r="A108" s="245"/>
      <c r="B108" s="245" t="s">
        <v>123</v>
      </c>
      <c r="C108" s="248" t="s">
        <v>530</v>
      </c>
      <c r="D108" s="247">
        <v>364.91500000000002</v>
      </c>
      <c r="E108" s="247">
        <v>173.33619999999999</v>
      </c>
      <c r="F108" s="247">
        <v>173.33619934000001</v>
      </c>
      <c r="G108" s="247">
        <v>99.999999619237101</v>
      </c>
      <c r="H108" s="247">
        <v>-6.6000001970678599E-7</v>
      </c>
    </row>
    <row r="109" spans="1:8">
      <c r="A109" s="245"/>
      <c r="B109" s="245" t="s">
        <v>107</v>
      </c>
      <c r="C109" s="248" t="s">
        <v>531</v>
      </c>
      <c r="D109" s="247">
        <v>195.249</v>
      </c>
      <c r="E109" s="247">
        <v>99.2547</v>
      </c>
      <c r="F109" s="247">
        <v>99.254639999999995</v>
      </c>
      <c r="G109" s="247">
        <v>99.999939549462098</v>
      </c>
      <c r="H109" s="247">
        <v>-5.9999999997671698E-5</v>
      </c>
    </row>
    <row r="110" spans="1:8">
      <c r="A110" s="245"/>
      <c r="B110" s="245" t="s">
        <v>17</v>
      </c>
      <c r="C110" s="248" t="s">
        <v>502</v>
      </c>
      <c r="D110" s="247">
        <v>0.71870000000000001</v>
      </c>
      <c r="E110" s="247">
        <v>0.32940000000000003</v>
      </c>
      <c r="F110" s="247">
        <v>0</v>
      </c>
      <c r="G110" s="247">
        <v>0</v>
      </c>
      <c r="H110" s="247">
        <v>-0.32940000000000003</v>
      </c>
    </row>
    <row r="111" spans="1:8">
      <c r="A111" s="245"/>
      <c r="B111" s="245" t="s">
        <v>254</v>
      </c>
      <c r="C111" s="248" t="s">
        <v>507</v>
      </c>
      <c r="D111" s="247">
        <v>197.19399999999999</v>
      </c>
      <c r="E111" s="247">
        <v>147.89599999999999</v>
      </c>
      <c r="F111" s="247">
        <v>147.8955</v>
      </c>
      <c r="G111" s="247">
        <v>99.999661924595699</v>
      </c>
      <c r="H111" s="247">
        <v>-5.0000000000000001E-4</v>
      </c>
    </row>
    <row r="112" spans="1:8">
      <c r="A112" s="245"/>
      <c r="B112" s="245" t="s">
        <v>424</v>
      </c>
      <c r="C112" s="248" t="s">
        <v>697</v>
      </c>
      <c r="D112" s="247">
        <v>13.719799999999999</v>
      </c>
      <c r="E112" s="247">
        <v>1.5873999999999999</v>
      </c>
      <c r="F112" s="247">
        <v>1.5873600000000001</v>
      </c>
      <c r="G112" s="247">
        <v>99.997480156230296</v>
      </c>
      <c r="H112" s="247">
        <v>-4.0000000000190999E-5</v>
      </c>
    </row>
    <row r="113" spans="1:8">
      <c r="A113" s="245" t="s">
        <v>25</v>
      </c>
      <c r="B113" s="245"/>
      <c r="C113" s="246" t="s">
        <v>293</v>
      </c>
      <c r="D113" s="247">
        <v>9210055.0239000004</v>
      </c>
      <c r="E113" s="247">
        <v>5783334.6261999998</v>
      </c>
      <c r="F113" s="247">
        <v>5776490.0983404797</v>
      </c>
      <c r="G113" s="247">
        <v>99.881650841566199</v>
      </c>
      <c r="H113" s="247">
        <v>-6844.5278595199597</v>
      </c>
    </row>
    <row r="114" spans="1:8">
      <c r="A114" s="245"/>
      <c r="B114" s="245" t="s">
        <v>46</v>
      </c>
      <c r="C114" s="248" t="s">
        <v>532</v>
      </c>
      <c r="D114" s="247">
        <v>145249.70800000001</v>
      </c>
      <c r="E114" s="247">
        <v>82738.948900000003</v>
      </c>
      <c r="F114" s="247">
        <v>78146.494700030002</v>
      </c>
      <c r="G114" s="247">
        <v>94.449465141839596</v>
      </c>
      <c r="H114" s="247">
        <v>-4592.4541999700104</v>
      </c>
    </row>
    <row r="115" spans="1:8" ht="18" customHeight="1">
      <c r="A115" s="245"/>
      <c r="B115" s="245" t="s">
        <v>47</v>
      </c>
      <c r="C115" s="248" t="s">
        <v>533</v>
      </c>
      <c r="D115" s="247">
        <v>14.1</v>
      </c>
      <c r="E115" s="247">
        <v>0</v>
      </c>
      <c r="F115" s="247">
        <v>0</v>
      </c>
      <c r="G115" s="247" t="s">
        <v>890</v>
      </c>
      <c r="H115" s="247">
        <v>0</v>
      </c>
    </row>
    <row r="116" spans="1:8">
      <c r="A116" s="245"/>
      <c r="B116" s="245" t="s">
        <v>56</v>
      </c>
      <c r="C116" s="248" t="s">
        <v>534</v>
      </c>
      <c r="D116" s="247">
        <v>164.13800000000001</v>
      </c>
      <c r="E116" s="247">
        <v>164.13800000000001</v>
      </c>
      <c r="F116" s="247">
        <v>164.13788679000001</v>
      </c>
      <c r="G116" s="247">
        <v>99.999931027550005</v>
      </c>
      <c r="H116" s="247">
        <v>-1.1321000001043999E-4</v>
      </c>
    </row>
    <row r="117" spans="1:8">
      <c r="A117" s="245"/>
      <c r="B117" s="245" t="s">
        <v>57</v>
      </c>
      <c r="C117" s="248" t="s">
        <v>535</v>
      </c>
      <c r="D117" s="247">
        <v>66049.074600000007</v>
      </c>
      <c r="E117" s="247">
        <v>0</v>
      </c>
      <c r="F117" s="247">
        <v>0</v>
      </c>
      <c r="G117" s="247" t="s">
        <v>890</v>
      </c>
      <c r="H117" s="247">
        <v>0</v>
      </c>
    </row>
    <row r="118" spans="1:8">
      <c r="A118" s="245"/>
      <c r="B118" s="245" t="s">
        <v>58</v>
      </c>
      <c r="C118" s="248" t="s">
        <v>536</v>
      </c>
      <c r="D118" s="247">
        <v>3471233.6310000001</v>
      </c>
      <c r="E118" s="247">
        <v>2430176.1823999998</v>
      </c>
      <c r="F118" s="247">
        <v>2430176.1820559199</v>
      </c>
      <c r="G118" s="247">
        <v>99.999999985841399</v>
      </c>
      <c r="H118" s="247">
        <v>-3.4407997131347698E-4</v>
      </c>
    </row>
    <row r="119" spans="1:8">
      <c r="A119" s="245"/>
      <c r="B119" s="245" t="s">
        <v>103</v>
      </c>
      <c r="C119" s="248" t="s">
        <v>537</v>
      </c>
      <c r="D119" s="247">
        <v>101088</v>
      </c>
      <c r="E119" s="247">
        <v>1690.164</v>
      </c>
      <c r="F119" s="247">
        <v>1690.164</v>
      </c>
      <c r="G119" s="247">
        <v>100</v>
      </c>
      <c r="H119" s="247">
        <v>0</v>
      </c>
    </row>
    <row r="120" spans="1:8">
      <c r="A120" s="245"/>
      <c r="B120" s="245" t="s">
        <v>63</v>
      </c>
      <c r="C120" s="248" t="s">
        <v>538</v>
      </c>
      <c r="D120" s="247">
        <v>17711.82</v>
      </c>
      <c r="E120" s="247">
        <v>8394</v>
      </c>
      <c r="F120" s="247">
        <v>8394</v>
      </c>
      <c r="G120" s="247">
        <v>100</v>
      </c>
      <c r="H120" s="247">
        <v>0</v>
      </c>
    </row>
    <row r="121" spans="1:8">
      <c r="A121" s="245"/>
      <c r="B121" s="245" t="s">
        <v>124</v>
      </c>
      <c r="C121" s="248" t="s">
        <v>539</v>
      </c>
      <c r="D121" s="247">
        <v>440.64</v>
      </c>
      <c r="E121" s="247">
        <v>152.012</v>
      </c>
      <c r="F121" s="247">
        <v>101.24516275000001</v>
      </c>
      <c r="G121" s="247">
        <v>66.603401540667903</v>
      </c>
      <c r="H121" s="247">
        <v>-50.766837250000002</v>
      </c>
    </row>
    <row r="122" spans="1:8">
      <c r="A122" s="245"/>
      <c r="B122" s="245" t="s">
        <v>66</v>
      </c>
      <c r="C122" s="248" t="s">
        <v>764</v>
      </c>
      <c r="D122" s="247">
        <v>7200</v>
      </c>
      <c r="E122" s="247">
        <v>7200</v>
      </c>
      <c r="F122" s="247">
        <v>7200</v>
      </c>
      <c r="G122" s="247">
        <v>100</v>
      </c>
      <c r="H122" s="247">
        <v>0</v>
      </c>
    </row>
    <row r="123" spans="1:8">
      <c r="A123" s="245"/>
      <c r="B123" s="245" t="s">
        <v>17</v>
      </c>
      <c r="C123" s="248" t="s">
        <v>502</v>
      </c>
      <c r="D123" s="247">
        <v>7.2409999999999997</v>
      </c>
      <c r="E123" s="247">
        <v>7.2409999999999997</v>
      </c>
      <c r="F123" s="247">
        <v>7.2409999999999997</v>
      </c>
      <c r="G123" s="247">
        <v>100</v>
      </c>
      <c r="H123" s="247">
        <v>0</v>
      </c>
    </row>
    <row r="124" spans="1:8">
      <c r="A124" s="245"/>
      <c r="B124" s="245" t="s">
        <v>435</v>
      </c>
      <c r="C124" s="248" t="s">
        <v>645</v>
      </c>
      <c r="D124" s="247">
        <v>11279.6878</v>
      </c>
      <c r="E124" s="247">
        <v>1317.4301</v>
      </c>
      <c r="F124" s="247">
        <v>1317.4297524799999</v>
      </c>
      <c r="G124" s="247">
        <v>99.999973621370899</v>
      </c>
      <c r="H124" s="247">
        <v>-3.4752000006847098E-4</v>
      </c>
    </row>
    <row r="125" spans="1:8">
      <c r="A125" s="245"/>
      <c r="B125" s="245" t="s">
        <v>255</v>
      </c>
      <c r="C125" s="248" t="s">
        <v>765</v>
      </c>
      <c r="D125" s="247">
        <v>363.7756</v>
      </c>
      <c r="E125" s="247">
        <v>363.7756</v>
      </c>
      <c r="F125" s="247">
        <v>360.77547528000002</v>
      </c>
      <c r="G125" s="247">
        <v>99.175281486718802</v>
      </c>
      <c r="H125" s="247">
        <v>-3.0001247199999601</v>
      </c>
    </row>
    <row r="126" spans="1:8">
      <c r="A126" s="245"/>
      <c r="B126" s="245" t="s">
        <v>98</v>
      </c>
      <c r="C126" s="248" t="s">
        <v>540</v>
      </c>
      <c r="D126" s="247">
        <v>2300.7179999999998</v>
      </c>
      <c r="E126" s="247">
        <v>0</v>
      </c>
      <c r="F126" s="247">
        <v>0</v>
      </c>
      <c r="G126" s="247" t="s">
        <v>890</v>
      </c>
      <c r="H126" s="247">
        <v>0</v>
      </c>
    </row>
    <row r="127" spans="1:8">
      <c r="A127" s="245"/>
      <c r="B127" s="245" t="s">
        <v>424</v>
      </c>
      <c r="C127" s="248" t="s">
        <v>697</v>
      </c>
      <c r="D127" s="247">
        <v>86.042400000000001</v>
      </c>
      <c r="E127" s="247">
        <v>86.042400000000001</v>
      </c>
      <c r="F127" s="247">
        <v>86.042400000000001</v>
      </c>
      <c r="G127" s="247">
        <v>100</v>
      </c>
      <c r="H127" s="247">
        <v>0</v>
      </c>
    </row>
    <row r="128" spans="1:8">
      <c r="A128" s="245"/>
      <c r="B128" s="245" t="s">
        <v>375</v>
      </c>
      <c r="C128" s="248" t="s">
        <v>699</v>
      </c>
      <c r="D128" s="247">
        <v>31.265999999999998</v>
      </c>
      <c r="E128" s="247">
        <v>29.325399999999998</v>
      </c>
      <c r="F128" s="247">
        <v>29.325392870000002</v>
      </c>
      <c r="G128" s="247">
        <v>99.999975686606106</v>
      </c>
      <c r="H128" s="247">
        <v>-7.1300000017799901E-6</v>
      </c>
    </row>
    <row r="129" spans="1:8">
      <c r="A129" s="245"/>
      <c r="B129" s="245" t="s">
        <v>90</v>
      </c>
      <c r="C129" s="248" t="s">
        <v>541</v>
      </c>
      <c r="D129" s="247">
        <v>28419.116000000002</v>
      </c>
      <c r="E129" s="247">
        <v>4950.3999999999996</v>
      </c>
      <c r="F129" s="247">
        <v>2752.0941143599998</v>
      </c>
      <c r="G129" s="247">
        <v>55.593368502747303</v>
      </c>
      <c r="H129" s="247">
        <v>-2198.3058856399998</v>
      </c>
    </row>
    <row r="130" spans="1:8">
      <c r="A130" s="245"/>
      <c r="B130" s="245" t="s">
        <v>766</v>
      </c>
      <c r="C130" s="248" t="s">
        <v>767</v>
      </c>
      <c r="D130" s="247">
        <v>177613.0785</v>
      </c>
      <c r="E130" s="247">
        <v>0</v>
      </c>
      <c r="F130" s="247">
        <v>0</v>
      </c>
      <c r="G130" s="247" t="s">
        <v>890</v>
      </c>
      <c r="H130" s="247">
        <v>0</v>
      </c>
    </row>
    <row r="131" spans="1:8">
      <c r="A131" s="245"/>
      <c r="B131" s="245" t="s">
        <v>22</v>
      </c>
      <c r="C131" s="248" t="s">
        <v>542</v>
      </c>
      <c r="D131" s="247">
        <v>9235.1540000000005</v>
      </c>
      <c r="E131" s="247">
        <v>0</v>
      </c>
      <c r="F131" s="247">
        <v>0</v>
      </c>
      <c r="G131" s="247" t="s">
        <v>890</v>
      </c>
      <c r="H131" s="247">
        <v>0</v>
      </c>
    </row>
    <row r="132" spans="1:8">
      <c r="A132" s="245"/>
      <c r="B132" s="245" t="s">
        <v>125</v>
      </c>
      <c r="C132" s="248" t="s">
        <v>543</v>
      </c>
      <c r="D132" s="247">
        <v>5171567.8329999996</v>
      </c>
      <c r="E132" s="247">
        <v>3246064.9663999998</v>
      </c>
      <c r="F132" s="247">
        <v>3246064.9663999998</v>
      </c>
      <c r="G132" s="247">
        <v>100</v>
      </c>
      <c r="H132" s="247">
        <v>0</v>
      </c>
    </row>
    <row r="133" spans="1:8">
      <c r="A133" s="245" t="s">
        <v>26</v>
      </c>
      <c r="B133" s="245"/>
      <c r="C133" s="246" t="s">
        <v>853</v>
      </c>
      <c r="D133" s="247">
        <v>47250.4355</v>
      </c>
      <c r="E133" s="247">
        <v>25314.5844</v>
      </c>
      <c r="F133" s="247">
        <v>21663.60477365</v>
      </c>
      <c r="G133" s="247">
        <v>85.577564424285001</v>
      </c>
      <c r="H133" s="247">
        <v>-3650.9796263500002</v>
      </c>
    </row>
    <row r="134" spans="1:8">
      <c r="A134" s="245"/>
      <c r="B134" s="245" t="s">
        <v>46</v>
      </c>
      <c r="C134" s="248" t="s">
        <v>544</v>
      </c>
      <c r="D134" s="247">
        <v>16119.378000000001</v>
      </c>
      <c r="E134" s="247">
        <v>9816.5669999999991</v>
      </c>
      <c r="F134" s="247">
        <v>8817.2472410499995</v>
      </c>
      <c r="G134" s="247">
        <v>89.820068879986295</v>
      </c>
      <c r="H134" s="247">
        <v>-999.31975895000096</v>
      </c>
    </row>
    <row r="135" spans="1:8">
      <c r="A135" s="245"/>
      <c r="B135" s="245" t="s">
        <v>55</v>
      </c>
      <c r="C135" s="248" t="s">
        <v>545</v>
      </c>
      <c r="D135" s="247">
        <v>3111.0770000000002</v>
      </c>
      <c r="E135" s="247">
        <v>1971.9590000000001</v>
      </c>
      <c r="F135" s="247">
        <v>1971.8312401600001</v>
      </c>
      <c r="G135" s="247">
        <v>99.993521171586195</v>
      </c>
      <c r="H135" s="247">
        <v>-0.12775983999995499</v>
      </c>
    </row>
    <row r="136" spans="1:8">
      <c r="A136" s="245"/>
      <c r="B136" s="245" t="s">
        <v>56</v>
      </c>
      <c r="C136" s="248" t="s">
        <v>768</v>
      </c>
      <c r="D136" s="247">
        <v>851.00099999999998</v>
      </c>
      <c r="E136" s="247">
        <v>425.34</v>
      </c>
      <c r="F136" s="247">
        <v>127.34682152000001</v>
      </c>
      <c r="G136" s="247">
        <v>29.940005999905999</v>
      </c>
      <c r="H136" s="247">
        <v>-297.99317847999998</v>
      </c>
    </row>
    <row r="137" spans="1:8">
      <c r="A137" s="245"/>
      <c r="B137" s="245" t="s">
        <v>50</v>
      </c>
      <c r="C137" s="248" t="s">
        <v>546</v>
      </c>
      <c r="D137" s="247">
        <v>767.851</v>
      </c>
      <c r="E137" s="247">
        <v>383.928</v>
      </c>
      <c r="F137" s="247">
        <v>319.93791664999998</v>
      </c>
      <c r="G137" s="247">
        <v>83.332790692525705</v>
      </c>
      <c r="H137" s="247">
        <v>-63.990083349999999</v>
      </c>
    </row>
    <row r="138" spans="1:8">
      <c r="A138" s="245"/>
      <c r="B138" s="245" t="s">
        <v>112</v>
      </c>
      <c r="C138" s="248" t="s">
        <v>547</v>
      </c>
      <c r="D138" s="247">
        <v>7755.0169999999998</v>
      </c>
      <c r="E138" s="247">
        <v>3000</v>
      </c>
      <c r="F138" s="247">
        <v>2102.3873090799998</v>
      </c>
      <c r="G138" s="247">
        <v>70.079576969333303</v>
      </c>
      <c r="H138" s="247">
        <v>-897.61269091999998</v>
      </c>
    </row>
    <row r="139" spans="1:8">
      <c r="A139" s="245"/>
      <c r="B139" s="245" t="s">
        <v>106</v>
      </c>
      <c r="C139" s="248" t="s">
        <v>548</v>
      </c>
      <c r="D139" s="247">
        <v>13.08</v>
      </c>
      <c r="E139" s="247">
        <v>13.08</v>
      </c>
      <c r="F139" s="247">
        <v>0</v>
      </c>
      <c r="G139" s="247">
        <v>0</v>
      </c>
      <c r="H139" s="247">
        <v>-13.08</v>
      </c>
    </row>
    <row r="140" spans="1:8">
      <c r="A140" s="245"/>
      <c r="B140" s="245" t="s">
        <v>67</v>
      </c>
      <c r="C140" s="248" t="s">
        <v>549</v>
      </c>
      <c r="D140" s="247">
        <v>17979.446</v>
      </c>
      <c r="E140" s="247">
        <v>9685.0920000000006</v>
      </c>
      <c r="F140" s="247">
        <v>8308.0364851899994</v>
      </c>
      <c r="G140" s="247">
        <v>85.781699184581797</v>
      </c>
      <c r="H140" s="247">
        <v>-1377.05551481</v>
      </c>
    </row>
    <row r="141" spans="1:8">
      <c r="A141" s="245"/>
      <c r="B141" s="245" t="s">
        <v>17</v>
      </c>
      <c r="C141" s="248" t="s">
        <v>502</v>
      </c>
      <c r="D141" s="247">
        <v>1.4532</v>
      </c>
      <c r="E141" s="247">
        <v>1.4532</v>
      </c>
      <c r="F141" s="247">
        <v>1.4532</v>
      </c>
      <c r="G141" s="247">
        <v>100</v>
      </c>
      <c r="H141" s="247">
        <v>0</v>
      </c>
    </row>
    <row r="142" spans="1:8">
      <c r="A142" s="245"/>
      <c r="B142" s="245" t="s">
        <v>435</v>
      </c>
      <c r="C142" s="248" t="s">
        <v>645</v>
      </c>
      <c r="D142" s="247">
        <v>629.98800000000006</v>
      </c>
      <c r="E142" s="247">
        <v>0</v>
      </c>
      <c r="F142" s="247">
        <v>0</v>
      </c>
      <c r="G142" s="247" t="s">
        <v>890</v>
      </c>
      <c r="H142" s="247">
        <v>0</v>
      </c>
    </row>
    <row r="143" spans="1:8">
      <c r="A143" s="245"/>
      <c r="B143" s="245" t="s">
        <v>424</v>
      </c>
      <c r="C143" s="248" t="s">
        <v>697</v>
      </c>
      <c r="D143" s="247">
        <v>22.144300000000001</v>
      </c>
      <c r="E143" s="247">
        <v>17.165199999999999</v>
      </c>
      <c r="F143" s="247">
        <v>15.364560000000001</v>
      </c>
      <c r="G143" s="247">
        <v>89.509938713210502</v>
      </c>
      <c r="H143" s="247">
        <v>-1.80064</v>
      </c>
    </row>
    <row r="144" spans="1:8">
      <c r="A144" s="245" t="s">
        <v>72</v>
      </c>
      <c r="B144" s="245"/>
      <c r="C144" s="246" t="s">
        <v>854</v>
      </c>
      <c r="D144" s="247">
        <v>187522.51079999999</v>
      </c>
      <c r="E144" s="247">
        <v>66787.675499999998</v>
      </c>
      <c r="F144" s="247">
        <v>63088.98256217</v>
      </c>
      <c r="G144" s="247">
        <v>94.4620127738538</v>
      </c>
      <c r="H144" s="247">
        <v>-3698.6929378300001</v>
      </c>
    </row>
    <row r="145" spans="1:8">
      <c r="A145" s="245"/>
      <c r="B145" s="245" t="s">
        <v>46</v>
      </c>
      <c r="C145" s="248" t="s">
        <v>769</v>
      </c>
      <c r="D145" s="247">
        <v>10152.593999999999</v>
      </c>
      <c r="E145" s="247">
        <v>5531.3689999999997</v>
      </c>
      <c r="F145" s="247">
        <v>5114.2611649099999</v>
      </c>
      <c r="G145" s="247">
        <v>92.459229621274602</v>
      </c>
      <c r="H145" s="247">
        <v>-417.10783508999998</v>
      </c>
    </row>
    <row r="146" spans="1:8">
      <c r="A146" s="245"/>
      <c r="B146" s="245" t="s">
        <v>48</v>
      </c>
      <c r="C146" s="248" t="s">
        <v>550</v>
      </c>
      <c r="D146" s="247">
        <v>123747.202</v>
      </c>
      <c r="E146" s="247">
        <v>50455.764999999999</v>
      </c>
      <c r="F146" s="247">
        <v>48902.526750919998</v>
      </c>
      <c r="G146" s="247">
        <v>96.921584185513794</v>
      </c>
      <c r="H146" s="247">
        <v>-1553.2382490800001</v>
      </c>
    </row>
    <row r="147" spans="1:8">
      <c r="A147" s="245"/>
      <c r="B147" s="245" t="s">
        <v>75</v>
      </c>
      <c r="C147" s="248" t="s">
        <v>661</v>
      </c>
      <c r="D147" s="247">
        <v>5893</v>
      </c>
      <c r="E147" s="247">
        <v>4078.44</v>
      </c>
      <c r="F147" s="247">
        <v>2764.4032050000001</v>
      </c>
      <c r="G147" s="247">
        <v>67.78089673993</v>
      </c>
      <c r="H147" s="247">
        <v>-1314.036795</v>
      </c>
    </row>
    <row r="148" spans="1:8">
      <c r="A148" s="245"/>
      <c r="B148" s="245" t="s">
        <v>49</v>
      </c>
      <c r="C148" s="248" t="s">
        <v>551</v>
      </c>
      <c r="D148" s="247">
        <v>2033.3040000000001</v>
      </c>
      <c r="E148" s="247">
        <v>1356.095</v>
      </c>
      <c r="F148" s="247">
        <v>1245.3938631999999</v>
      </c>
      <c r="G148" s="247">
        <v>91.836771258650799</v>
      </c>
      <c r="H148" s="247">
        <v>-110.7011368</v>
      </c>
    </row>
    <row r="149" spans="1:8">
      <c r="A149" s="245"/>
      <c r="B149" s="245" t="s">
        <v>57</v>
      </c>
      <c r="C149" s="248" t="s">
        <v>552</v>
      </c>
      <c r="D149" s="247">
        <v>7862.8180000000002</v>
      </c>
      <c r="E149" s="247">
        <v>3677.4998999999998</v>
      </c>
      <c r="F149" s="247">
        <v>3647.68318542</v>
      </c>
      <c r="G149" s="247">
        <v>99.189212361909199</v>
      </c>
      <c r="H149" s="247">
        <v>-29.8167145799999</v>
      </c>
    </row>
    <row r="150" spans="1:8">
      <c r="A150" s="245"/>
      <c r="B150" s="245" t="s">
        <v>51</v>
      </c>
      <c r="C150" s="248" t="s">
        <v>770</v>
      </c>
      <c r="D150" s="247">
        <v>4624.7330000000002</v>
      </c>
      <c r="E150" s="247">
        <v>0</v>
      </c>
      <c r="F150" s="247">
        <v>0</v>
      </c>
      <c r="G150" s="247" t="s">
        <v>890</v>
      </c>
      <c r="H150" s="247">
        <v>0</v>
      </c>
    </row>
    <row r="151" spans="1:8">
      <c r="A151" s="245"/>
      <c r="B151" s="245" t="s">
        <v>58</v>
      </c>
      <c r="C151" s="248" t="s">
        <v>771</v>
      </c>
      <c r="D151" s="247">
        <v>775.24300000000005</v>
      </c>
      <c r="E151" s="247">
        <v>10</v>
      </c>
      <c r="F151" s="247">
        <v>10</v>
      </c>
      <c r="G151" s="247">
        <v>100</v>
      </c>
      <c r="H151" s="247">
        <v>0</v>
      </c>
    </row>
    <row r="152" spans="1:8">
      <c r="A152" s="245"/>
      <c r="B152" s="245" t="s">
        <v>52</v>
      </c>
      <c r="C152" s="248" t="s">
        <v>772</v>
      </c>
      <c r="D152" s="247">
        <v>500</v>
      </c>
      <c r="E152" s="247">
        <v>0</v>
      </c>
      <c r="F152" s="247">
        <v>0</v>
      </c>
      <c r="G152" s="247" t="s">
        <v>890</v>
      </c>
      <c r="H152" s="247">
        <v>0</v>
      </c>
    </row>
    <row r="153" spans="1:8">
      <c r="A153" s="245"/>
      <c r="B153" s="245" t="s">
        <v>53</v>
      </c>
      <c r="C153" s="248" t="s">
        <v>773</v>
      </c>
      <c r="D153" s="247">
        <v>1062.7</v>
      </c>
      <c r="E153" s="247">
        <v>175.59899999999999</v>
      </c>
      <c r="F153" s="247">
        <v>140.10587772</v>
      </c>
      <c r="G153" s="247">
        <v>79.787400679958296</v>
      </c>
      <c r="H153" s="247">
        <v>-35.493122280000001</v>
      </c>
    </row>
    <row r="154" spans="1:8">
      <c r="A154" s="245"/>
      <c r="B154" s="245" t="s">
        <v>98</v>
      </c>
      <c r="C154" s="248" t="s">
        <v>540</v>
      </c>
      <c r="D154" s="247">
        <v>17235.968000000001</v>
      </c>
      <c r="E154" s="247">
        <v>0</v>
      </c>
      <c r="F154" s="247">
        <v>0</v>
      </c>
      <c r="G154" s="247" t="s">
        <v>890</v>
      </c>
      <c r="H154" s="247">
        <v>0</v>
      </c>
    </row>
    <row r="155" spans="1:8">
      <c r="A155" s="245"/>
      <c r="B155" s="245" t="s">
        <v>254</v>
      </c>
      <c r="C155" s="248" t="s">
        <v>507</v>
      </c>
      <c r="D155" s="247">
        <v>203.881</v>
      </c>
      <c r="E155" s="247">
        <v>132.524</v>
      </c>
      <c r="F155" s="247">
        <v>132.52265</v>
      </c>
      <c r="G155" s="247">
        <v>99.998981316591696</v>
      </c>
      <c r="H155" s="247">
        <v>-1.3500000000058201E-3</v>
      </c>
    </row>
    <row r="156" spans="1:8">
      <c r="A156" s="245"/>
      <c r="B156" s="245" t="s">
        <v>424</v>
      </c>
      <c r="C156" s="248" t="s">
        <v>697</v>
      </c>
      <c r="D156" s="247">
        <v>5.7948000000000004</v>
      </c>
      <c r="E156" s="247">
        <v>1.5666</v>
      </c>
      <c r="F156" s="247">
        <v>0.98928000000000005</v>
      </c>
      <c r="G156" s="247">
        <v>63.148219073152099</v>
      </c>
      <c r="H156" s="247">
        <v>-0.57732000000000006</v>
      </c>
    </row>
    <row r="157" spans="1:8">
      <c r="A157" s="245"/>
      <c r="B157" s="245" t="s">
        <v>891</v>
      </c>
      <c r="C157" s="248" t="s">
        <v>892</v>
      </c>
      <c r="D157" s="247">
        <v>10447.35</v>
      </c>
      <c r="E157" s="247">
        <v>0</v>
      </c>
      <c r="F157" s="247">
        <v>0</v>
      </c>
      <c r="G157" s="247" t="s">
        <v>890</v>
      </c>
      <c r="H157" s="247">
        <v>0</v>
      </c>
    </row>
    <row r="158" spans="1:8" s="81" customFormat="1" ht="17.25" customHeight="1">
      <c r="A158" s="245"/>
      <c r="B158" s="245" t="s">
        <v>90</v>
      </c>
      <c r="C158" s="248" t="s">
        <v>774</v>
      </c>
      <c r="D158" s="247">
        <v>2977.9229999999998</v>
      </c>
      <c r="E158" s="247">
        <v>1368.817</v>
      </c>
      <c r="F158" s="247">
        <v>1131.096585</v>
      </c>
      <c r="G158" s="247">
        <v>82.633148550902007</v>
      </c>
      <c r="H158" s="247">
        <v>-237.720415</v>
      </c>
    </row>
    <row r="159" spans="1:8" ht="25.5">
      <c r="A159" s="245" t="s">
        <v>73</v>
      </c>
      <c r="B159" s="245"/>
      <c r="C159" s="249" t="s">
        <v>855</v>
      </c>
      <c r="D159" s="247">
        <v>85198.433600000004</v>
      </c>
      <c r="E159" s="247">
        <v>45530.376300000004</v>
      </c>
      <c r="F159" s="247">
        <v>45198.858133280002</v>
      </c>
      <c r="G159" s="247">
        <v>99.271874748990399</v>
      </c>
      <c r="H159" s="247">
        <v>-331.51816671999501</v>
      </c>
    </row>
    <row r="160" spans="1:8">
      <c r="A160" s="245"/>
      <c r="B160" s="245" t="s">
        <v>46</v>
      </c>
      <c r="C160" s="248" t="s">
        <v>554</v>
      </c>
      <c r="D160" s="247">
        <v>6480.0290000000005</v>
      </c>
      <c r="E160" s="247">
        <v>3329.3787000000002</v>
      </c>
      <c r="F160" s="247">
        <v>3138.2520240899998</v>
      </c>
      <c r="G160" s="247">
        <v>94.259389119357294</v>
      </c>
      <c r="H160" s="247">
        <v>-191.12667590999999</v>
      </c>
    </row>
    <row r="161" spans="1:8">
      <c r="A161" s="245"/>
      <c r="B161" s="245" t="s">
        <v>48</v>
      </c>
      <c r="C161" s="248" t="s">
        <v>555</v>
      </c>
      <c r="D161" s="247">
        <v>328.25400000000002</v>
      </c>
      <c r="E161" s="247">
        <v>174.09479999999999</v>
      </c>
      <c r="F161" s="247">
        <v>171.55558366</v>
      </c>
      <c r="G161" s="247">
        <v>98.541474909072505</v>
      </c>
      <c r="H161" s="247">
        <v>-2.5392163399999799</v>
      </c>
    </row>
    <row r="162" spans="1:8">
      <c r="A162" s="245"/>
      <c r="B162" s="245" t="s">
        <v>94</v>
      </c>
      <c r="C162" s="248" t="s">
        <v>556</v>
      </c>
      <c r="D162" s="247">
        <v>60265.822999999997</v>
      </c>
      <c r="E162" s="247">
        <v>32164.410400000001</v>
      </c>
      <c r="F162" s="247">
        <v>32066.205962439999</v>
      </c>
      <c r="G162" s="247">
        <v>99.694679814308103</v>
      </c>
      <c r="H162" s="247">
        <v>-98.204437559999505</v>
      </c>
    </row>
    <row r="163" spans="1:8">
      <c r="A163" s="245"/>
      <c r="B163" s="245" t="s">
        <v>56</v>
      </c>
      <c r="C163" s="248" t="s">
        <v>557</v>
      </c>
      <c r="D163" s="247">
        <v>6671.9309999999996</v>
      </c>
      <c r="E163" s="247">
        <v>2571.5971</v>
      </c>
      <c r="F163" s="247">
        <v>2565.0511131799999</v>
      </c>
      <c r="G163" s="247">
        <v>99.745450528778406</v>
      </c>
      <c r="H163" s="247">
        <v>-6.5459868200002198</v>
      </c>
    </row>
    <row r="164" spans="1:8">
      <c r="A164" s="245"/>
      <c r="B164" s="245" t="s">
        <v>75</v>
      </c>
      <c r="C164" s="248" t="s">
        <v>558</v>
      </c>
      <c r="D164" s="247">
        <v>279.01</v>
      </c>
      <c r="E164" s="247">
        <v>128.5744</v>
      </c>
      <c r="F164" s="247">
        <v>126.65361788</v>
      </c>
      <c r="G164" s="247">
        <v>98.506092876964601</v>
      </c>
      <c r="H164" s="247">
        <v>-1.9207821199999899</v>
      </c>
    </row>
    <row r="165" spans="1:8">
      <c r="A165" s="245"/>
      <c r="B165" s="245" t="s">
        <v>49</v>
      </c>
      <c r="C165" s="248" t="s">
        <v>559</v>
      </c>
      <c r="D165" s="247">
        <v>8759.7579999999998</v>
      </c>
      <c r="E165" s="247">
        <v>5809.8072000000002</v>
      </c>
      <c r="F165" s="247">
        <v>5806.2450776799997</v>
      </c>
      <c r="G165" s="247">
        <v>99.938687770568393</v>
      </c>
      <c r="H165" s="247">
        <v>-3.5621223200000798</v>
      </c>
    </row>
    <row r="166" spans="1:8">
      <c r="A166" s="245"/>
      <c r="B166" s="245" t="s">
        <v>50</v>
      </c>
      <c r="C166" s="248" t="s">
        <v>560</v>
      </c>
      <c r="D166" s="247">
        <v>524.49900000000002</v>
      </c>
      <c r="E166" s="247">
        <v>309.72199999999998</v>
      </c>
      <c r="F166" s="247">
        <v>309.70784895000003</v>
      </c>
      <c r="G166" s="247">
        <v>99.995431047842899</v>
      </c>
      <c r="H166" s="247">
        <v>-1.41510499999858E-2</v>
      </c>
    </row>
    <row r="167" spans="1:8" ht="14.25" customHeight="1">
      <c r="A167" s="245"/>
      <c r="B167" s="245" t="s">
        <v>96</v>
      </c>
      <c r="C167" s="248" t="s">
        <v>561</v>
      </c>
      <c r="D167" s="247">
        <v>1535.2850000000001</v>
      </c>
      <c r="E167" s="247">
        <v>848.43499999999995</v>
      </c>
      <c r="F167" s="247">
        <v>824.89156716000002</v>
      </c>
      <c r="G167" s="247">
        <v>97.225075245599299</v>
      </c>
      <c r="H167" s="247">
        <v>-23.543432840000001</v>
      </c>
    </row>
    <row r="168" spans="1:8">
      <c r="A168" s="245"/>
      <c r="B168" s="245" t="s">
        <v>58</v>
      </c>
      <c r="C168" s="248" t="s">
        <v>562</v>
      </c>
      <c r="D168" s="247">
        <v>178.946</v>
      </c>
      <c r="E168" s="247">
        <v>103.724</v>
      </c>
      <c r="F168" s="247">
        <v>100.62089224</v>
      </c>
      <c r="G168" s="247">
        <v>97.008303034977402</v>
      </c>
      <c r="H168" s="247">
        <v>-3.1031077599999999</v>
      </c>
    </row>
    <row r="169" spans="1:8">
      <c r="A169" s="245"/>
      <c r="B169" s="245" t="s">
        <v>254</v>
      </c>
      <c r="C169" s="248" t="s">
        <v>507</v>
      </c>
      <c r="D169" s="247">
        <v>161.226</v>
      </c>
      <c r="E169" s="247">
        <v>80.613</v>
      </c>
      <c r="F169" s="247">
        <v>80.613</v>
      </c>
      <c r="G169" s="247">
        <v>100</v>
      </c>
      <c r="H169" s="247">
        <v>0</v>
      </c>
    </row>
    <row r="170" spans="1:8">
      <c r="A170" s="245"/>
      <c r="B170" s="245" t="s">
        <v>424</v>
      </c>
      <c r="C170" s="248" t="s">
        <v>697</v>
      </c>
      <c r="D170" s="247">
        <v>5.2725999999999997</v>
      </c>
      <c r="E170" s="247">
        <v>2.2637999999999998</v>
      </c>
      <c r="F170" s="247">
        <v>1.3056000000000001</v>
      </c>
      <c r="G170" s="247">
        <v>57.672939305592401</v>
      </c>
      <c r="H170" s="247">
        <v>-0.95820000000000005</v>
      </c>
    </row>
    <row r="171" spans="1:8">
      <c r="A171" s="245"/>
      <c r="B171" s="245" t="s">
        <v>375</v>
      </c>
      <c r="C171" s="248" t="s">
        <v>699</v>
      </c>
      <c r="D171" s="247">
        <v>8.4</v>
      </c>
      <c r="E171" s="247">
        <v>7.7558999999999996</v>
      </c>
      <c r="F171" s="247">
        <v>7.755846</v>
      </c>
      <c r="G171" s="247">
        <v>99.999303755850406</v>
      </c>
      <c r="H171" s="247">
        <v>-5.4000000000087303E-5</v>
      </c>
    </row>
    <row r="172" spans="1:8">
      <c r="A172" s="245" t="s">
        <v>28</v>
      </c>
      <c r="B172" s="245"/>
      <c r="C172" s="246" t="s">
        <v>713</v>
      </c>
      <c r="D172" s="247">
        <v>2535910.0942000002</v>
      </c>
      <c r="E172" s="247">
        <v>921765.0612</v>
      </c>
      <c r="F172" s="247">
        <v>920403.09790610999</v>
      </c>
      <c r="G172" s="247">
        <v>99.852243988059499</v>
      </c>
      <c r="H172" s="247">
        <v>-1361.9632938899999</v>
      </c>
    </row>
    <row r="173" spans="1:8">
      <c r="A173" s="245"/>
      <c r="B173" s="245" t="s">
        <v>46</v>
      </c>
      <c r="C173" s="248" t="s">
        <v>563</v>
      </c>
      <c r="D173" s="247">
        <v>48737.309000000001</v>
      </c>
      <c r="E173" s="247">
        <v>28733.7094</v>
      </c>
      <c r="F173" s="247">
        <v>28288.445730020001</v>
      </c>
      <c r="G173" s="247">
        <v>98.450378738848102</v>
      </c>
      <c r="H173" s="247">
        <v>-445.26366997999702</v>
      </c>
    </row>
    <row r="174" spans="1:8">
      <c r="A174" s="245"/>
      <c r="B174" s="245" t="s">
        <v>47</v>
      </c>
      <c r="C174" s="248" t="s">
        <v>775</v>
      </c>
      <c r="D174" s="247">
        <v>2262568.7769999998</v>
      </c>
      <c r="E174" s="247">
        <v>793800</v>
      </c>
      <c r="F174" s="247">
        <v>793800</v>
      </c>
      <c r="G174" s="247">
        <v>100</v>
      </c>
      <c r="H174" s="247">
        <v>0</v>
      </c>
    </row>
    <row r="175" spans="1:8">
      <c r="A175" s="245"/>
      <c r="B175" s="245" t="s">
        <v>55</v>
      </c>
      <c r="C175" s="248" t="s">
        <v>564</v>
      </c>
      <c r="D175" s="247">
        <v>219.60599999999999</v>
      </c>
      <c r="E175" s="247">
        <v>0</v>
      </c>
      <c r="F175" s="247">
        <v>0</v>
      </c>
      <c r="G175" s="247" t="s">
        <v>890</v>
      </c>
      <c r="H175" s="247">
        <v>0</v>
      </c>
    </row>
    <row r="176" spans="1:8">
      <c r="A176" s="245"/>
      <c r="B176" s="245" t="s">
        <v>56</v>
      </c>
      <c r="C176" s="248" t="s">
        <v>565</v>
      </c>
      <c r="D176" s="247">
        <v>56977.264999999999</v>
      </c>
      <c r="E176" s="247">
        <v>37843.849600000001</v>
      </c>
      <c r="F176" s="247">
        <v>37841.630719740002</v>
      </c>
      <c r="G176" s="247">
        <v>99.994136748022598</v>
      </c>
      <c r="H176" s="247">
        <v>-2.2188802599981399</v>
      </c>
    </row>
    <row r="177" spans="1:8">
      <c r="A177" s="245"/>
      <c r="B177" s="245" t="s">
        <v>58</v>
      </c>
      <c r="C177" s="248" t="s">
        <v>566</v>
      </c>
      <c r="D177" s="247">
        <v>4305.9790000000003</v>
      </c>
      <c r="E177" s="247">
        <v>1862.5174999999999</v>
      </c>
      <c r="F177" s="247">
        <v>1822.2934488999999</v>
      </c>
      <c r="G177" s="247">
        <v>97.840339696137093</v>
      </c>
      <c r="H177" s="247">
        <v>-40.224051099999997</v>
      </c>
    </row>
    <row r="178" spans="1:8">
      <c r="A178" s="245"/>
      <c r="B178" s="245" t="s">
        <v>68</v>
      </c>
      <c r="C178" s="248" t="s">
        <v>776</v>
      </c>
      <c r="D178" s="247">
        <v>452.32299999999998</v>
      </c>
      <c r="E178" s="247">
        <v>316.62599999999998</v>
      </c>
      <c r="F178" s="247">
        <v>316.62599999999998</v>
      </c>
      <c r="G178" s="247">
        <v>100</v>
      </c>
      <c r="H178" s="247">
        <v>0</v>
      </c>
    </row>
    <row r="179" spans="1:8">
      <c r="A179" s="245"/>
      <c r="B179" s="245" t="s">
        <v>76</v>
      </c>
      <c r="C179" s="248" t="s">
        <v>663</v>
      </c>
      <c r="D179" s="247">
        <v>101566.796</v>
      </c>
      <c r="E179" s="247">
        <v>23494.5291</v>
      </c>
      <c r="F179" s="247">
        <v>23471.777293359999</v>
      </c>
      <c r="G179" s="247">
        <v>99.903161257060503</v>
      </c>
      <c r="H179" s="247">
        <v>-22.751806640002901</v>
      </c>
    </row>
    <row r="180" spans="1:8">
      <c r="A180" s="245"/>
      <c r="B180" s="245" t="s">
        <v>63</v>
      </c>
      <c r="C180" s="248" t="s">
        <v>777</v>
      </c>
      <c r="D180" s="247">
        <v>19363.954000000002</v>
      </c>
      <c r="E180" s="247">
        <v>13239.8784</v>
      </c>
      <c r="F180" s="247">
        <v>13042.252381349999</v>
      </c>
      <c r="G180" s="247">
        <v>98.507342645609199</v>
      </c>
      <c r="H180" s="247">
        <v>-197.62601865000099</v>
      </c>
    </row>
    <row r="181" spans="1:8">
      <c r="A181" s="245"/>
      <c r="B181" s="245" t="s">
        <v>78</v>
      </c>
      <c r="C181" s="248" t="s">
        <v>567</v>
      </c>
      <c r="D181" s="247">
        <v>39520.862000000001</v>
      </c>
      <c r="E181" s="247">
        <v>21057.317599999998</v>
      </c>
      <c r="F181" s="247">
        <v>20407.442787309999</v>
      </c>
      <c r="G181" s="247">
        <v>96.913781588733798</v>
      </c>
      <c r="H181" s="247">
        <v>-649.87481269000102</v>
      </c>
    </row>
    <row r="182" spans="1:8">
      <c r="A182" s="245"/>
      <c r="B182" s="245" t="s">
        <v>254</v>
      </c>
      <c r="C182" s="248" t="s">
        <v>507</v>
      </c>
      <c r="D182" s="247">
        <v>2113.5149999999999</v>
      </c>
      <c r="E182" s="247">
        <v>1366.4375</v>
      </c>
      <c r="F182" s="247">
        <v>1366.4374254300001</v>
      </c>
      <c r="G182" s="247">
        <v>99.999994542743494</v>
      </c>
      <c r="H182" s="247">
        <v>-7.4569999938830695E-5</v>
      </c>
    </row>
    <row r="183" spans="1:8">
      <c r="A183" s="245"/>
      <c r="B183" s="245" t="s">
        <v>424</v>
      </c>
      <c r="C183" s="248" t="s">
        <v>697</v>
      </c>
      <c r="D183" s="247">
        <v>83.708200000000005</v>
      </c>
      <c r="E183" s="247">
        <v>50.196100000000001</v>
      </c>
      <c r="F183" s="247">
        <v>46.192120000000003</v>
      </c>
      <c r="G183" s="247">
        <v>92.023324521227707</v>
      </c>
      <c r="H183" s="247">
        <v>-4.0039800000000003</v>
      </c>
    </row>
    <row r="184" spans="1:8">
      <c r="A184" s="245" t="s">
        <v>91</v>
      </c>
      <c r="B184" s="245"/>
      <c r="C184" s="246" t="s">
        <v>714</v>
      </c>
      <c r="D184" s="247">
        <v>813338.69709999999</v>
      </c>
      <c r="E184" s="247">
        <v>488972.93190000003</v>
      </c>
      <c r="F184" s="247">
        <v>475635.02527570998</v>
      </c>
      <c r="G184" s="247">
        <v>97.272260742028607</v>
      </c>
      <c r="H184" s="247">
        <v>-13337.906624290001</v>
      </c>
    </row>
    <row r="185" spans="1:8">
      <c r="A185" s="245"/>
      <c r="B185" s="245" t="s">
        <v>46</v>
      </c>
      <c r="C185" s="248" t="s">
        <v>568</v>
      </c>
      <c r="D185" s="247">
        <v>5864.9120000000003</v>
      </c>
      <c r="E185" s="247">
        <v>4391.7880999999998</v>
      </c>
      <c r="F185" s="247">
        <v>3467.57792625</v>
      </c>
      <c r="G185" s="247">
        <v>78.955947948627099</v>
      </c>
      <c r="H185" s="247">
        <v>-924.21017374999997</v>
      </c>
    </row>
    <row r="186" spans="1:8">
      <c r="A186" s="245"/>
      <c r="B186" s="245" t="s">
        <v>47</v>
      </c>
      <c r="C186" s="248" t="s">
        <v>553</v>
      </c>
      <c r="D186" s="247">
        <v>375.46499999999997</v>
      </c>
      <c r="E186" s="247">
        <v>37.947600000000001</v>
      </c>
      <c r="F186" s="247">
        <v>37.947600000000001</v>
      </c>
      <c r="G186" s="247">
        <v>100</v>
      </c>
      <c r="H186" s="247">
        <v>0</v>
      </c>
    </row>
    <row r="187" spans="1:8">
      <c r="A187" s="245"/>
      <c r="B187" s="245" t="s">
        <v>17</v>
      </c>
      <c r="C187" s="248" t="s">
        <v>502</v>
      </c>
      <c r="D187" s="247">
        <v>300</v>
      </c>
      <c r="E187" s="247">
        <v>300</v>
      </c>
      <c r="F187" s="247">
        <v>270.71917289999999</v>
      </c>
      <c r="G187" s="247">
        <v>90.239724300000006</v>
      </c>
      <c r="H187" s="247">
        <v>-29.2808271</v>
      </c>
    </row>
    <row r="188" spans="1:8">
      <c r="A188" s="245"/>
      <c r="B188" s="245" t="s">
        <v>254</v>
      </c>
      <c r="C188" s="248" t="s">
        <v>507</v>
      </c>
      <c r="D188" s="247">
        <v>3277.4859999999999</v>
      </c>
      <c r="E188" s="247">
        <v>1638.7428</v>
      </c>
      <c r="F188" s="247">
        <v>1638.74278</v>
      </c>
      <c r="G188" s="247">
        <v>99.9999987795522</v>
      </c>
      <c r="H188" s="247">
        <v>-2.00000000186265E-5</v>
      </c>
    </row>
    <row r="189" spans="1:8">
      <c r="A189" s="245"/>
      <c r="B189" s="245" t="s">
        <v>424</v>
      </c>
      <c r="C189" s="248" t="s">
        <v>697</v>
      </c>
      <c r="D189" s="247">
        <v>4.0670999999999999</v>
      </c>
      <c r="E189" s="247">
        <v>3.2427000000000001</v>
      </c>
      <c r="F189" s="247">
        <v>2.3907600000000002</v>
      </c>
      <c r="G189" s="247">
        <v>73.727449347765798</v>
      </c>
      <c r="H189" s="247">
        <v>-0.85194000000000003</v>
      </c>
    </row>
    <row r="190" spans="1:8">
      <c r="A190" s="245"/>
      <c r="B190" s="245" t="s">
        <v>375</v>
      </c>
      <c r="C190" s="248" t="s">
        <v>699</v>
      </c>
      <c r="D190" s="247">
        <v>8.4</v>
      </c>
      <c r="E190" s="247">
        <v>7.6985000000000001</v>
      </c>
      <c r="F190" s="247">
        <v>7.6984589999999997</v>
      </c>
      <c r="G190" s="247">
        <v>99.999467428719896</v>
      </c>
      <c r="H190" s="247">
        <v>-4.10000000001673E-5</v>
      </c>
    </row>
    <row r="191" spans="1:8">
      <c r="A191" s="245"/>
      <c r="B191" s="245" t="s">
        <v>21</v>
      </c>
      <c r="C191" s="248" t="s">
        <v>569</v>
      </c>
      <c r="D191" s="247">
        <v>591421.03399999999</v>
      </c>
      <c r="E191" s="247">
        <v>365564.91700000002</v>
      </c>
      <c r="F191" s="247">
        <v>364771.06770625</v>
      </c>
      <c r="G191" s="247">
        <v>99.782843140347097</v>
      </c>
      <c r="H191" s="247">
        <v>-793.84929374998796</v>
      </c>
    </row>
    <row r="192" spans="1:8">
      <c r="A192" s="245"/>
      <c r="B192" s="245" t="s">
        <v>25</v>
      </c>
      <c r="C192" s="248" t="s">
        <v>570</v>
      </c>
      <c r="D192" s="247">
        <v>208825.86199999999</v>
      </c>
      <c r="E192" s="247">
        <v>115848.7613</v>
      </c>
      <c r="F192" s="247">
        <v>104348.7619785</v>
      </c>
      <c r="G192" s="247">
        <v>90.073265184321002</v>
      </c>
      <c r="H192" s="247">
        <v>-11499.999321499999</v>
      </c>
    </row>
    <row r="193" spans="1:8">
      <c r="A193" s="245"/>
      <c r="B193" s="245" t="s">
        <v>71</v>
      </c>
      <c r="C193" s="248" t="s">
        <v>571</v>
      </c>
      <c r="D193" s="247">
        <v>2154.8719999999998</v>
      </c>
      <c r="E193" s="247">
        <v>886.76390000000004</v>
      </c>
      <c r="F193" s="247">
        <v>797.04889280999998</v>
      </c>
      <c r="G193" s="247">
        <v>89.882875566991402</v>
      </c>
      <c r="H193" s="247">
        <v>-89.715007189999994</v>
      </c>
    </row>
    <row r="194" spans="1:8">
      <c r="A194" s="245"/>
      <c r="B194" s="245" t="s">
        <v>429</v>
      </c>
      <c r="C194" s="248" t="s">
        <v>572</v>
      </c>
      <c r="D194" s="247">
        <v>1064.1120000000001</v>
      </c>
      <c r="E194" s="247">
        <v>260.6121</v>
      </c>
      <c r="F194" s="247">
        <v>260.6121</v>
      </c>
      <c r="G194" s="247">
        <v>100</v>
      </c>
      <c r="H194" s="247">
        <v>0</v>
      </c>
    </row>
    <row r="195" spans="1:8" ht="19.5" customHeight="1">
      <c r="A195" s="245"/>
      <c r="B195" s="245" t="s">
        <v>258</v>
      </c>
      <c r="C195" s="248" t="s">
        <v>573</v>
      </c>
      <c r="D195" s="247">
        <v>42.487000000000002</v>
      </c>
      <c r="E195" s="247">
        <v>32.457900000000002</v>
      </c>
      <c r="F195" s="247">
        <v>32.457900000000002</v>
      </c>
      <c r="G195" s="247">
        <v>100</v>
      </c>
      <c r="H195" s="247">
        <v>0</v>
      </c>
    </row>
    <row r="196" spans="1:8">
      <c r="A196" s="245" t="s">
        <v>74</v>
      </c>
      <c r="B196" s="245"/>
      <c r="C196" s="246" t="s">
        <v>715</v>
      </c>
      <c r="D196" s="247">
        <v>922449.65060000005</v>
      </c>
      <c r="E196" s="247">
        <v>633023.11640000006</v>
      </c>
      <c r="F196" s="247">
        <v>632103.11877214001</v>
      </c>
      <c r="G196" s="247">
        <v>99.854666029719098</v>
      </c>
      <c r="H196" s="247">
        <v>-919.99762785994994</v>
      </c>
    </row>
    <row r="197" spans="1:8">
      <c r="A197" s="245"/>
      <c r="B197" s="245" t="s">
        <v>46</v>
      </c>
      <c r="C197" s="248" t="s">
        <v>574</v>
      </c>
      <c r="D197" s="247">
        <v>11099.977999999999</v>
      </c>
      <c r="E197" s="247">
        <v>7094.1435000000001</v>
      </c>
      <c r="F197" s="247">
        <v>6176.03737155</v>
      </c>
      <c r="G197" s="247">
        <v>87.058252649527006</v>
      </c>
      <c r="H197" s="247">
        <v>-918.10612845000003</v>
      </c>
    </row>
    <row r="198" spans="1:8" s="81" customFormat="1" ht="18" customHeight="1">
      <c r="A198" s="245"/>
      <c r="B198" s="245" t="s">
        <v>48</v>
      </c>
      <c r="C198" s="248" t="s">
        <v>778</v>
      </c>
      <c r="D198" s="247">
        <v>43549.502999999997</v>
      </c>
      <c r="E198" s="247">
        <v>28297.613000000001</v>
      </c>
      <c r="F198" s="247">
        <v>28297.29148408</v>
      </c>
      <c r="G198" s="247">
        <v>99.998863805509004</v>
      </c>
      <c r="H198" s="247">
        <v>-0.32151591999828799</v>
      </c>
    </row>
    <row r="199" spans="1:8">
      <c r="A199" s="245"/>
      <c r="B199" s="245" t="s">
        <v>94</v>
      </c>
      <c r="C199" s="248" t="s">
        <v>779</v>
      </c>
      <c r="D199" s="247">
        <v>50000</v>
      </c>
      <c r="E199" s="247">
        <v>0</v>
      </c>
      <c r="F199" s="247">
        <v>0</v>
      </c>
      <c r="G199" s="247" t="s">
        <v>890</v>
      </c>
      <c r="H199" s="247">
        <v>0</v>
      </c>
    </row>
    <row r="200" spans="1:8">
      <c r="A200" s="245"/>
      <c r="B200" s="245" t="s">
        <v>58</v>
      </c>
      <c r="C200" s="248" t="s">
        <v>575</v>
      </c>
      <c r="D200" s="247">
        <v>6418.4390000000003</v>
      </c>
      <c r="E200" s="247">
        <v>2800</v>
      </c>
      <c r="F200" s="247">
        <v>2800</v>
      </c>
      <c r="G200" s="247">
        <v>100</v>
      </c>
      <c r="H200" s="247">
        <v>0</v>
      </c>
    </row>
    <row r="201" spans="1:8">
      <c r="A201" s="245"/>
      <c r="B201" s="245" t="s">
        <v>53</v>
      </c>
      <c r="C201" s="248" t="s">
        <v>576</v>
      </c>
      <c r="D201" s="247">
        <v>64411.983999999997</v>
      </c>
      <c r="E201" s="247">
        <v>41860.983999999997</v>
      </c>
      <c r="F201" s="247">
        <v>41860.983999999997</v>
      </c>
      <c r="G201" s="247">
        <v>100</v>
      </c>
      <c r="H201" s="247">
        <v>0</v>
      </c>
    </row>
    <row r="202" spans="1:8">
      <c r="A202" s="245"/>
      <c r="B202" s="245" t="s">
        <v>60</v>
      </c>
      <c r="C202" s="248" t="s">
        <v>577</v>
      </c>
      <c r="D202" s="247">
        <v>66708.067999999999</v>
      </c>
      <c r="E202" s="247">
        <v>55293.014999999999</v>
      </c>
      <c r="F202" s="247">
        <v>55293.014999999999</v>
      </c>
      <c r="G202" s="247">
        <v>100</v>
      </c>
      <c r="H202" s="247">
        <v>0</v>
      </c>
    </row>
    <row r="203" spans="1:8" s="81" customFormat="1" ht="34.5" customHeight="1">
      <c r="A203" s="245"/>
      <c r="B203" s="245" t="s">
        <v>64</v>
      </c>
      <c r="C203" s="248" t="s">
        <v>780</v>
      </c>
      <c r="D203" s="247">
        <v>49242.627</v>
      </c>
      <c r="E203" s="247">
        <v>41703.347000000002</v>
      </c>
      <c r="F203" s="247">
        <v>41703.346999989997</v>
      </c>
      <c r="G203" s="247">
        <v>99.999999999975998</v>
      </c>
      <c r="H203" s="247">
        <v>-9.9986791610717796E-9</v>
      </c>
    </row>
    <row r="204" spans="1:8">
      <c r="A204" s="245"/>
      <c r="B204" s="245" t="s">
        <v>70</v>
      </c>
      <c r="C204" s="248" t="s">
        <v>578</v>
      </c>
      <c r="D204" s="247">
        <v>32114.833999999999</v>
      </c>
      <c r="E204" s="247">
        <v>16241.416999999999</v>
      </c>
      <c r="F204" s="247">
        <v>16241.416579999999</v>
      </c>
      <c r="G204" s="247">
        <v>99.999997414018694</v>
      </c>
      <c r="H204" s="247">
        <v>-4.1999999992549402E-4</v>
      </c>
    </row>
    <row r="205" spans="1:8">
      <c r="A205" s="245"/>
      <c r="B205" s="245" t="s">
        <v>643</v>
      </c>
      <c r="C205" s="248" t="s">
        <v>579</v>
      </c>
      <c r="D205" s="247">
        <v>13889.8</v>
      </c>
      <c r="E205" s="247">
        <v>13889.8</v>
      </c>
      <c r="F205" s="247">
        <v>13889.8</v>
      </c>
      <c r="G205" s="247">
        <v>100</v>
      </c>
      <c r="H205" s="247">
        <v>0</v>
      </c>
    </row>
    <row r="206" spans="1:8">
      <c r="A206" s="245"/>
      <c r="B206" s="245" t="s">
        <v>427</v>
      </c>
      <c r="C206" s="248" t="s">
        <v>701</v>
      </c>
      <c r="D206" s="247">
        <v>315.38290000000001</v>
      </c>
      <c r="E206" s="247">
        <v>315.38290000000001</v>
      </c>
      <c r="F206" s="247">
        <v>315.38273357999998</v>
      </c>
      <c r="G206" s="247">
        <v>99.999947232395897</v>
      </c>
      <c r="H206" s="247">
        <v>-1.66420000023209E-4</v>
      </c>
    </row>
    <row r="207" spans="1:8">
      <c r="A207" s="245"/>
      <c r="B207" s="245" t="s">
        <v>17</v>
      </c>
      <c r="C207" s="248" t="s">
        <v>502</v>
      </c>
      <c r="D207" s="247">
        <v>3</v>
      </c>
      <c r="E207" s="247">
        <v>3</v>
      </c>
      <c r="F207" s="247">
        <v>3</v>
      </c>
      <c r="G207" s="247">
        <v>100</v>
      </c>
      <c r="H207" s="247">
        <v>0</v>
      </c>
    </row>
    <row r="208" spans="1:8">
      <c r="A208" s="245"/>
      <c r="B208" s="245" t="s">
        <v>98</v>
      </c>
      <c r="C208" s="248" t="s">
        <v>540</v>
      </c>
      <c r="D208" s="247">
        <v>55000</v>
      </c>
      <c r="E208" s="247">
        <v>38053.4</v>
      </c>
      <c r="F208" s="247">
        <v>38053.4</v>
      </c>
      <c r="G208" s="247">
        <v>100</v>
      </c>
      <c r="H208" s="247">
        <v>0</v>
      </c>
    </row>
    <row r="209" spans="1:8">
      <c r="A209" s="245"/>
      <c r="B209" s="245" t="s">
        <v>254</v>
      </c>
      <c r="C209" s="248" t="s">
        <v>507</v>
      </c>
      <c r="D209" s="247">
        <v>77.683000000000007</v>
      </c>
      <c r="E209" s="247">
        <v>41.75</v>
      </c>
      <c r="F209" s="247">
        <v>41.75</v>
      </c>
      <c r="G209" s="247">
        <v>100</v>
      </c>
      <c r="H209" s="247">
        <v>0</v>
      </c>
    </row>
    <row r="210" spans="1:8" s="81" customFormat="1" ht="33.75" customHeight="1">
      <c r="A210" s="245"/>
      <c r="B210" s="245" t="s">
        <v>704</v>
      </c>
      <c r="C210" s="248" t="s">
        <v>705</v>
      </c>
      <c r="D210" s="247">
        <v>53750</v>
      </c>
      <c r="E210" s="247">
        <v>51125</v>
      </c>
      <c r="F210" s="247">
        <v>51125</v>
      </c>
      <c r="G210" s="247">
        <v>100</v>
      </c>
      <c r="H210" s="247">
        <v>0</v>
      </c>
    </row>
    <row r="211" spans="1:8">
      <c r="A211" s="245"/>
      <c r="B211" s="245" t="s">
        <v>424</v>
      </c>
      <c r="C211" s="248" t="s">
        <v>697</v>
      </c>
      <c r="D211" s="247">
        <v>7.8296999999999999</v>
      </c>
      <c r="E211" s="247">
        <v>4.1829999999999998</v>
      </c>
      <c r="F211" s="247">
        <v>3.2709600000000001</v>
      </c>
      <c r="G211" s="247">
        <v>78.196509682046397</v>
      </c>
      <c r="H211" s="247">
        <v>-0.91203999999999996</v>
      </c>
    </row>
    <row r="212" spans="1:8">
      <c r="A212" s="245"/>
      <c r="B212" s="245" t="s">
        <v>375</v>
      </c>
      <c r="C212" s="248" t="s">
        <v>699</v>
      </c>
      <c r="D212" s="247">
        <v>15.945</v>
      </c>
      <c r="E212" s="247">
        <v>15.945</v>
      </c>
      <c r="F212" s="247">
        <v>15.28816374</v>
      </c>
      <c r="G212" s="247">
        <v>95.880612982126095</v>
      </c>
      <c r="H212" s="247">
        <v>-0.65683625999999995</v>
      </c>
    </row>
    <row r="213" spans="1:8">
      <c r="A213" s="245"/>
      <c r="B213" s="245" t="s">
        <v>132</v>
      </c>
      <c r="C213" s="248" t="s">
        <v>580</v>
      </c>
      <c r="D213" s="247">
        <v>7405.8969999999999</v>
      </c>
      <c r="E213" s="247">
        <v>16.689</v>
      </c>
      <c r="F213" s="247">
        <v>16.6884792</v>
      </c>
      <c r="G213" s="247">
        <v>99.996879381628602</v>
      </c>
      <c r="H213" s="247">
        <v>-5.2079999999841704E-4</v>
      </c>
    </row>
    <row r="214" spans="1:8">
      <c r="A214" s="245"/>
      <c r="B214" s="245" t="s">
        <v>23</v>
      </c>
      <c r="C214" s="248" t="s">
        <v>781</v>
      </c>
      <c r="D214" s="247">
        <v>68038.245999999999</v>
      </c>
      <c r="E214" s="247">
        <v>66545.691999999995</v>
      </c>
      <c r="F214" s="247">
        <v>66545.691999999995</v>
      </c>
      <c r="G214" s="247">
        <v>100</v>
      </c>
      <c r="H214" s="247">
        <v>0</v>
      </c>
    </row>
    <row r="215" spans="1:8">
      <c r="A215" s="245"/>
      <c r="B215" s="245" t="s">
        <v>24</v>
      </c>
      <c r="C215" s="248" t="s">
        <v>666</v>
      </c>
      <c r="D215" s="247">
        <v>20564.498</v>
      </c>
      <c r="E215" s="247">
        <v>18272.216</v>
      </c>
      <c r="F215" s="247">
        <v>18272.216</v>
      </c>
      <c r="G215" s="247">
        <v>100</v>
      </c>
      <c r="H215" s="247">
        <v>0</v>
      </c>
    </row>
    <row r="216" spans="1:8">
      <c r="A216" s="245"/>
      <c r="B216" s="245" t="s">
        <v>93</v>
      </c>
      <c r="C216" s="248" t="s">
        <v>581</v>
      </c>
      <c r="D216" s="247">
        <v>263105.98599999998</v>
      </c>
      <c r="E216" s="247">
        <v>230693.73199999999</v>
      </c>
      <c r="F216" s="247">
        <v>230693.73199999999</v>
      </c>
      <c r="G216" s="247">
        <v>100</v>
      </c>
      <c r="H216" s="247">
        <v>0</v>
      </c>
    </row>
    <row r="217" spans="1:8">
      <c r="A217" s="245"/>
      <c r="B217" s="245" t="s">
        <v>29</v>
      </c>
      <c r="C217" s="248" t="s">
        <v>582</v>
      </c>
      <c r="D217" s="247">
        <v>116729.95</v>
      </c>
      <c r="E217" s="247">
        <v>20755.807000000001</v>
      </c>
      <c r="F217" s="247">
        <v>20755.807000000001</v>
      </c>
      <c r="G217" s="247">
        <v>100</v>
      </c>
      <c r="H217" s="247">
        <v>0</v>
      </c>
    </row>
    <row r="218" spans="1:8">
      <c r="A218" s="245" t="s">
        <v>92</v>
      </c>
      <c r="B218" s="245"/>
      <c r="C218" s="246" t="s">
        <v>716</v>
      </c>
      <c r="D218" s="247">
        <v>681363.08319999999</v>
      </c>
      <c r="E218" s="247">
        <v>276705.83549999999</v>
      </c>
      <c r="F218" s="247">
        <v>275597.71012901998</v>
      </c>
      <c r="G218" s="247">
        <v>99.599529453732799</v>
      </c>
      <c r="H218" s="247">
        <v>-1108.1253709800201</v>
      </c>
    </row>
    <row r="219" spans="1:8">
      <c r="A219" s="245"/>
      <c r="B219" s="245" t="s">
        <v>46</v>
      </c>
      <c r="C219" s="248" t="s">
        <v>782</v>
      </c>
      <c r="D219" s="247">
        <v>6431.6319999999996</v>
      </c>
      <c r="E219" s="247">
        <v>4123.8289999999997</v>
      </c>
      <c r="F219" s="247">
        <v>3760.3928739799999</v>
      </c>
      <c r="G219" s="247">
        <v>91.186925403065899</v>
      </c>
      <c r="H219" s="247">
        <v>-363.43612602000002</v>
      </c>
    </row>
    <row r="220" spans="1:8">
      <c r="A220" s="245"/>
      <c r="B220" s="245" t="s">
        <v>55</v>
      </c>
      <c r="C220" s="248" t="s">
        <v>783</v>
      </c>
      <c r="D220" s="247">
        <v>607.51900000000001</v>
      </c>
      <c r="E220" s="247">
        <v>0</v>
      </c>
      <c r="F220" s="247">
        <v>0</v>
      </c>
      <c r="G220" s="247" t="s">
        <v>890</v>
      </c>
      <c r="H220" s="247">
        <v>0</v>
      </c>
    </row>
    <row r="221" spans="1:8">
      <c r="A221" s="245"/>
      <c r="B221" s="245" t="s">
        <v>75</v>
      </c>
      <c r="C221" s="248" t="s">
        <v>784</v>
      </c>
      <c r="D221" s="247">
        <v>160500</v>
      </c>
      <c r="E221" s="247">
        <v>110500</v>
      </c>
      <c r="F221" s="247">
        <v>110500</v>
      </c>
      <c r="G221" s="247">
        <v>100</v>
      </c>
      <c r="H221" s="247">
        <v>0</v>
      </c>
    </row>
    <row r="222" spans="1:8">
      <c r="A222" s="245"/>
      <c r="B222" s="245" t="s">
        <v>96</v>
      </c>
      <c r="C222" s="248" t="s">
        <v>785</v>
      </c>
      <c r="D222" s="247">
        <v>100000</v>
      </c>
      <c r="E222" s="247">
        <v>0</v>
      </c>
      <c r="F222" s="247">
        <v>0</v>
      </c>
      <c r="G222" s="247" t="s">
        <v>890</v>
      </c>
      <c r="H222" s="247">
        <v>0</v>
      </c>
    </row>
    <row r="223" spans="1:8">
      <c r="A223" s="245"/>
      <c r="B223" s="245" t="s">
        <v>81</v>
      </c>
      <c r="C223" s="248" t="s">
        <v>786</v>
      </c>
      <c r="D223" s="247">
        <v>68500</v>
      </c>
      <c r="E223" s="247">
        <v>68500</v>
      </c>
      <c r="F223" s="247">
        <v>68500</v>
      </c>
      <c r="G223" s="247">
        <v>100</v>
      </c>
      <c r="H223" s="247">
        <v>0</v>
      </c>
    </row>
    <row r="224" spans="1:8">
      <c r="A224" s="245"/>
      <c r="B224" s="245" t="s">
        <v>69</v>
      </c>
      <c r="C224" s="248" t="s">
        <v>787</v>
      </c>
      <c r="D224" s="247">
        <v>25000</v>
      </c>
      <c r="E224" s="247">
        <v>12500</v>
      </c>
      <c r="F224" s="247">
        <v>12500</v>
      </c>
      <c r="G224" s="247">
        <v>100</v>
      </c>
      <c r="H224" s="247">
        <v>0</v>
      </c>
    </row>
    <row r="225" spans="1:8">
      <c r="A225" s="245"/>
      <c r="B225" s="245" t="s">
        <v>61</v>
      </c>
      <c r="C225" s="248" t="s">
        <v>583</v>
      </c>
      <c r="D225" s="247">
        <v>744.69600000000003</v>
      </c>
      <c r="E225" s="247">
        <v>361.74700000000001</v>
      </c>
      <c r="F225" s="247">
        <v>361.74630000000002</v>
      </c>
      <c r="G225" s="247">
        <v>99.999806494594296</v>
      </c>
      <c r="H225" s="247">
        <v>-7.0000000001164205E-4</v>
      </c>
    </row>
    <row r="226" spans="1:8">
      <c r="A226" s="245"/>
      <c r="B226" s="245" t="s">
        <v>87</v>
      </c>
      <c r="C226" s="248" t="s">
        <v>584</v>
      </c>
      <c r="D226" s="247">
        <v>2037.789</v>
      </c>
      <c r="E226" s="247">
        <v>1275.5429999999999</v>
      </c>
      <c r="F226" s="247">
        <v>1264.1123184999999</v>
      </c>
      <c r="G226" s="247">
        <v>99.103857612013101</v>
      </c>
      <c r="H226" s="247">
        <v>-11.430681499999899</v>
      </c>
    </row>
    <row r="227" spans="1:8">
      <c r="A227" s="245"/>
      <c r="B227" s="245" t="s">
        <v>88</v>
      </c>
      <c r="C227" s="248" t="s">
        <v>788</v>
      </c>
      <c r="D227" s="247">
        <v>8083.2</v>
      </c>
      <c r="E227" s="247">
        <v>4425.8100000000004</v>
      </c>
      <c r="F227" s="247">
        <v>3853.5260694399999</v>
      </c>
      <c r="G227" s="247">
        <v>87.069396775731505</v>
      </c>
      <c r="H227" s="247">
        <v>-572.28393056000004</v>
      </c>
    </row>
    <row r="228" spans="1:8">
      <c r="A228" s="245"/>
      <c r="B228" s="245" t="s">
        <v>89</v>
      </c>
      <c r="C228" s="248" t="s">
        <v>585</v>
      </c>
      <c r="D228" s="247">
        <v>13101.902</v>
      </c>
      <c r="E228" s="247">
        <v>8620.5769999999993</v>
      </c>
      <c r="F228" s="247">
        <v>8462.4578000000001</v>
      </c>
      <c r="G228" s="247">
        <v>98.165793310587006</v>
      </c>
      <c r="H228" s="247">
        <v>-158.11919999999901</v>
      </c>
    </row>
    <row r="229" spans="1:8">
      <c r="A229" s="245"/>
      <c r="B229" s="245" t="s">
        <v>435</v>
      </c>
      <c r="C229" s="248" t="s">
        <v>645</v>
      </c>
      <c r="D229" s="247">
        <v>140490.5062</v>
      </c>
      <c r="E229" s="247">
        <v>24228.253000000001</v>
      </c>
      <c r="F229" s="247">
        <v>24228.252397600001</v>
      </c>
      <c r="G229" s="247">
        <v>99.999997513646605</v>
      </c>
      <c r="H229" s="247">
        <v>-6.0240000113844904E-4</v>
      </c>
    </row>
    <row r="230" spans="1:8">
      <c r="A230" s="245"/>
      <c r="B230" s="245" t="s">
        <v>254</v>
      </c>
      <c r="C230" s="248" t="s">
        <v>507</v>
      </c>
      <c r="D230" s="247">
        <v>815.74599999999998</v>
      </c>
      <c r="E230" s="247">
        <v>530.23569999999995</v>
      </c>
      <c r="F230" s="247">
        <v>530.23490000000004</v>
      </c>
      <c r="G230" s="247">
        <v>99.999849123700997</v>
      </c>
      <c r="H230" s="247">
        <v>-7.9999999993015096E-4</v>
      </c>
    </row>
    <row r="231" spans="1:8">
      <c r="A231" s="245"/>
      <c r="B231" s="245" t="s">
        <v>704</v>
      </c>
      <c r="C231" s="248" t="s">
        <v>705</v>
      </c>
      <c r="D231" s="247">
        <v>8750</v>
      </c>
      <c r="E231" s="247">
        <v>2592.85</v>
      </c>
      <c r="F231" s="247">
        <v>2592.85</v>
      </c>
      <c r="G231" s="247">
        <v>100</v>
      </c>
      <c r="H231" s="247">
        <v>0</v>
      </c>
    </row>
    <row r="232" spans="1:8">
      <c r="A232" s="245"/>
      <c r="B232" s="245" t="s">
        <v>424</v>
      </c>
      <c r="C232" s="248" t="s">
        <v>697</v>
      </c>
      <c r="D232" s="247">
        <v>12.031000000000001</v>
      </c>
      <c r="E232" s="247">
        <v>7.0991999999999997</v>
      </c>
      <c r="F232" s="247">
        <v>4.91892</v>
      </c>
      <c r="G232" s="247">
        <v>69.288370520621996</v>
      </c>
      <c r="H232" s="247">
        <v>-2.1802800000000002</v>
      </c>
    </row>
    <row r="233" spans="1:8">
      <c r="A233" s="245"/>
      <c r="B233" s="245" t="s">
        <v>891</v>
      </c>
      <c r="C233" s="248" t="s">
        <v>892</v>
      </c>
      <c r="D233" s="247">
        <v>48000</v>
      </c>
      <c r="E233" s="247">
        <v>0</v>
      </c>
      <c r="F233" s="247">
        <v>0</v>
      </c>
      <c r="G233" s="247" t="s">
        <v>890</v>
      </c>
      <c r="H233" s="247">
        <v>0</v>
      </c>
    </row>
    <row r="234" spans="1:8">
      <c r="A234" s="245"/>
      <c r="B234" s="245" t="s">
        <v>375</v>
      </c>
      <c r="C234" s="248" t="s">
        <v>699</v>
      </c>
      <c r="D234" s="247">
        <v>29.4</v>
      </c>
      <c r="E234" s="247">
        <v>27.6906</v>
      </c>
      <c r="F234" s="247">
        <v>27.018349499999999</v>
      </c>
      <c r="G234" s="247">
        <v>97.572279040540906</v>
      </c>
      <c r="H234" s="247">
        <v>-0.67225049999999797</v>
      </c>
    </row>
    <row r="235" spans="1:8">
      <c r="A235" s="245"/>
      <c r="B235" s="245" t="s">
        <v>27</v>
      </c>
      <c r="C235" s="248" t="s">
        <v>789</v>
      </c>
      <c r="D235" s="247">
        <v>2581.9160000000002</v>
      </c>
      <c r="E235" s="247">
        <v>1473.347</v>
      </c>
      <c r="F235" s="247">
        <v>1473.3465000000001</v>
      </c>
      <c r="G235" s="247">
        <v>99.999966063663194</v>
      </c>
      <c r="H235" s="247">
        <v>-5.0000000000000001E-4</v>
      </c>
    </row>
    <row r="236" spans="1:8">
      <c r="A236" s="245"/>
      <c r="B236" s="245" t="s">
        <v>74</v>
      </c>
      <c r="C236" s="248" t="s">
        <v>586</v>
      </c>
      <c r="D236" s="247">
        <v>35350.440999999999</v>
      </c>
      <c r="E236" s="247">
        <v>25426.23</v>
      </c>
      <c r="F236" s="247">
        <v>25426.23</v>
      </c>
      <c r="G236" s="247">
        <v>100</v>
      </c>
      <c r="H236" s="247">
        <v>0</v>
      </c>
    </row>
    <row r="237" spans="1:8">
      <c r="A237" s="245"/>
      <c r="B237" s="245" t="s">
        <v>92</v>
      </c>
      <c r="C237" s="248" t="s">
        <v>587</v>
      </c>
      <c r="D237" s="247">
        <v>9906.3590000000004</v>
      </c>
      <c r="E237" s="247">
        <v>1902.624</v>
      </c>
      <c r="F237" s="247">
        <v>1902.6237000000001</v>
      </c>
      <c r="G237" s="247">
        <v>99.999984232302296</v>
      </c>
      <c r="H237" s="247">
        <v>-3.0000000004656602E-4</v>
      </c>
    </row>
    <row r="238" spans="1:8" s="81" customFormat="1" ht="18" customHeight="1">
      <c r="A238" s="245"/>
      <c r="B238" s="245" t="s">
        <v>258</v>
      </c>
      <c r="C238" s="248" t="s">
        <v>790</v>
      </c>
      <c r="D238" s="247">
        <v>50000</v>
      </c>
      <c r="E238" s="247">
        <v>10000</v>
      </c>
      <c r="F238" s="247">
        <v>10000</v>
      </c>
      <c r="G238" s="247">
        <v>100</v>
      </c>
      <c r="H238" s="247">
        <v>0</v>
      </c>
    </row>
    <row r="239" spans="1:8">
      <c r="A239" s="245"/>
      <c r="B239" s="245" t="s">
        <v>104</v>
      </c>
      <c r="C239" s="248" t="s">
        <v>588</v>
      </c>
      <c r="D239" s="247">
        <v>419.94600000000003</v>
      </c>
      <c r="E239" s="247">
        <v>210</v>
      </c>
      <c r="F239" s="247">
        <v>210</v>
      </c>
      <c r="G239" s="247">
        <v>100</v>
      </c>
      <c r="H239" s="247">
        <v>0</v>
      </c>
    </row>
    <row r="240" spans="1:8" ht="25.5">
      <c r="A240" s="245" t="s">
        <v>30</v>
      </c>
      <c r="B240" s="245"/>
      <c r="C240" s="249" t="s">
        <v>856</v>
      </c>
      <c r="D240" s="247">
        <v>214831.2389</v>
      </c>
      <c r="E240" s="247">
        <v>141800.7928</v>
      </c>
      <c r="F240" s="247">
        <v>141733.95022406999</v>
      </c>
      <c r="G240" s="247">
        <v>99.952861634543694</v>
      </c>
      <c r="H240" s="247">
        <v>-66.842575929999398</v>
      </c>
    </row>
    <row r="241" spans="1:8">
      <c r="A241" s="245"/>
      <c r="B241" s="245" t="s">
        <v>46</v>
      </c>
      <c r="C241" s="248" t="s">
        <v>791</v>
      </c>
      <c r="D241" s="247">
        <v>6911.4629999999997</v>
      </c>
      <c r="E241" s="247">
        <v>3673.4522999999999</v>
      </c>
      <c r="F241" s="247">
        <v>3607.0187640700001</v>
      </c>
      <c r="G241" s="247">
        <v>98.191523109473906</v>
      </c>
      <c r="H241" s="247">
        <v>-66.433535929999806</v>
      </c>
    </row>
    <row r="242" spans="1:8">
      <c r="A242" s="245"/>
      <c r="B242" s="245" t="s">
        <v>47</v>
      </c>
      <c r="C242" s="248" t="s">
        <v>668</v>
      </c>
      <c r="D242" s="247">
        <v>49900.125</v>
      </c>
      <c r="E242" s="247">
        <v>37886.897799999999</v>
      </c>
      <c r="F242" s="247">
        <v>37886.897799999999</v>
      </c>
      <c r="G242" s="247">
        <v>100</v>
      </c>
      <c r="H242" s="247">
        <v>0</v>
      </c>
    </row>
    <row r="243" spans="1:8">
      <c r="A243" s="245"/>
      <c r="B243" s="245" t="s">
        <v>48</v>
      </c>
      <c r="C243" s="248" t="s">
        <v>589</v>
      </c>
      <c r="D243" s="247">
        <v>27322.674999999999</v>
      </c>
      <c r="E243" s="247">
        <v>18477.02</v>
      </c>
      <c r="F243" s="247">
        <v>18477.02</v>
      </c>
      <c r="G243" s="247">
        <v>100</v>
      </c>
      <c r="H243" s="247">
        <v>0</v>
      </c>
    </row>
    <row r="244" spans="1:8">
      <c r="A244" s="245"/>
      <c r="B244" s="245" t="s">
        <v>55</v>
      </c>
      <c r="C244" s="248" t="s">
        <v>792</v>
      </c>
      <c r="D244" s="247">
        <v>28302.491999999998</v>
      </c>
      <c r="E244" s="247">
        <v>10890.407999999999</v>
      </c>
      <c r="F244" s="247">
        <v>10890.407999999999</v>
      </c>
      <c r="G244" s="247">
        <v>100</v>
      </c>
      <c r="H244" s="247">
        <v>0</v>
      </c>
    </row>
    <row r="245" spans="1:8">
      <c r="A245" s="245"/>
      <c r="B245" s="245" t="s">
        <v>75</v>
      </c>
      <c r="C245" s="248" t="s">
        <v>793</v>
      </c>
      <c r="D245" s="247">
        <v>25000</v>
      </c>
      <c r="E245" s="247">
        <v>25000</v>
      </c>
      <c r="F245" s="247">
        <v>25000</v>
      </c>
      <c r="G245" s="247">
        <v>100</v>
      </c>
      <c r="H245" s="247">
        <v>0</v>
      </c>
    </row>
    <row r="246" spans="1:8">
      <c r="A246" s="245"/>
      <c r="B246" s="245" t="s">
        <v>69</v>
      </c>
      <c r="C246" s="248" t="s">
        <v>794</v>
      </c>
      <c r="D246" s="247">
        <v>86.183000000000007</v>
      </c>
      <c r="E246" s="247">
        <v>39.643999999999998</v>
      </c>
      <c r="F246" s="247">
        <v>39.643999999999998</v>
      </c>
      <c r="G246" s="247">
        <v>100</v>
      </c>
      <c r="H246" s="247">
        <v>0</v>
      </c>
    </row>
    <row r="247" spans="1:8" s="81" customFormat="1" ht="33" customHeight="1">
      <c r="A247" s="245"/>
      <c r="B247" s="245" t="s">
        <v>83</v>
      </c>
      <c r="C247" s="248" t="s">
        <v>591</v>
      </c>
      <c r="D247" s="247">
        <v>49359.588000000003</v>
      </c>
      <c r="E247" s="247">
        <v>34766.828999999998</v>
      </c>
      <c r="F247" s="247">
        <v>34766.828999999998</v>
      </c>
      <c r="G247" s="247">
        <v>100</v>
      </c>
      <c r="H247" s="247">
        <v>0</v>
      </c>
    </row>
    <row r="248" spans="1:8">
      <c r="A248" s="245"/>
      <c r="B248" s="245" t="s">
        <v>54</v>
      </c>
      <c r="C248" s="248" t="s">
        <v>700</v>
      </c>
      <c r="D248" s="247">
        <v>8302.6576000000005</v>
      </c>
      <c r="E248" s="247">
        <v>5485.7969000000003</v>
      </c>
      <c r="F248" s="247">
        <v>5485.7969000000003</v>
      </c>
      <c r="G248" s="247">
        <v>100</v>
      </c>
      <c r="H248" s="247">
        <v>0</v>
      </c>
    </row>
    <row r="249" spans="1:8">
      <c r="A249" s="245"/>
      <c r="B249" s="245" t="s">
        <v>704</v>
      </c>
      <c r="C249" s="248" t="s">
        <v>705</v>
      </c>
      <c r="D249" s="247">
        <v>19639.657899999998</v>
      </c>
      <c r="E249" s="247">
        <v>5574.8239999999996</v>
      </c>
      <c r="F249" s="247">
        <v>5574.8239999999996</v>
      </c>
      <c r="G249" s="247">
        <v>100</v>
      </c>
      <c r="H249" s="247">
        <v>0</v>
      </c>
    </row>
    <row r="250" spans="1:8">
      <c r="A250" s="245"/>
      <c r="B250" s="245" t="s">
        <v>424</v>
      </c>
      <c r="C250" s="248" t="s">
        <v>697</v>
      </c>
      <c r="D250" s="247">
        <v>6.3974000000000002</v>
      </c>
      <c r="E250" s="247">
        <v>5.9207999999999998</v>
      </c>
      <c r="F250" s="247">
        <v>5.5117599999999998</v>
      </c>
      <c r="G250" s="247">
        <v>93.091474125118197</v>
      </c>
      <c r="H250" s="247">
        <v>-0.40904000000000001</v>
      </c>
    </row>
    <row r="251" spans="1:8">
      <c r="A251" s="245" t="s">
        <v>31</v>
      </c>
      <c r="B251" s="245"/>
      <c r="C251" s="246" t="s">
        <v>294</v>
      </c>
      <c r="D251" s="247">
        <v>618166.05310000002</v>
      </c>
      <c r="E251" s="247">
        <v>199199.34090000001</v>
      </c>
      <c r="F251" s="247">
        <v>198997.32648958999</v>
      </c>
      <c r="G251" s="247">
        <v>99.8985868078191</v>
      </c>
      <c r="H251" s="247">
        <v>-202.01441041001701</v>
      </c>
    </row>
    <row r="252" spans="1:8">
      <c r="A252" s="245"/>
      <c r="B252" s="245" t="s">
        <v>46</v>
      </c>
      <c r="C252" s="248" t="s">
        <v>592</v>
      </c>
      <c r="D252" s="247">
        <v>12294.507</v>
      </c>
      <c r="E252" s="247">
        <v>6666.5837000000001</v>
      </c>
      <c r="F252" s="247">
        <v>6642.3043454999997</v>
      </c>
      <c r="G252" s="247">
        <v>99.635805150095095</v>
      </c>
      <c r="H252" s="247">
        <v>-24.279354500000402</v>
      </c>
    </row>
    <row r="253" spans="1:8">
      <c r="A253" s="245"/>
      <c r="B253" s="245" t="s">
        <v>56</v>
      </c>
      <c r="C253" s="248" t="s">
        <v>795</v>
      </c>
      <c r="D253" s="247">
        <v>414.35</v>
      </c>
      <c r="E253" s="247">
        <v>0</v>
      </c>
      <c r="F253" s="247">
        <v>0</v>
      </c>
      <c r="G253" s="247" t="s">
        <v>890</v>
      </c>
      <c r="H253" s="247">
        <v>0</v>
      </c>
    </row>
    <row r="254" spans="1:8">
      <c r="A254" s="245"/>
      <c r="B254" s="245" t="s">
        <v>60</v>
      </c>
      <c r="C254" s="248" t="s">
        <v>593</v>
      </c>
      <c r="D254" s="247">
        <v>25000</v>
      </c>
      <c r="E254" s="247">
        <v>0</v>
      </c>
      <c r="F254" s="247">
        <v>0</v>
      </c>
      <c r="G254" s="247" t="s">
        <v>890</v>
      </c>
      <c r="H254" s="247">
        <v>0</v>
      </c>
    </row>
    <row r="255" spans="1:8">
      <c r="A255" s="245"/>
      <c r="B255" s="245" t="s">
        <v>87</v>
      </c>
      <c r="C255" s="248" t="s">
        <v>594</v>
      </c>
      <c r="D255" s="247">
        <v>6</v>
      </c>
      <c r="E255" s="247">
        <v>0</v>
      </c>
      <c r="F255" s="247">
        <v>0</v>
      </c>
      <c r="G255" s="247" t="s">
        <v>890</v>
      </c>
      <c r="H255" s="247">
        <v>0</v>
      </c>
    </row>
    <row r="256" spans="1:8">
      <c r="A256" s="245"/>
      <c r="B256" s="245" t="s">
        <v>95</v>
      </c>
      <c r="C256" s="248" t="s">
        <v>595</v>
      </c>
      <c r="D256" s="247">
        <v>213896.68299999999</v>
      </c>
      <c r="E256" s="247">
        <v>61823.133199999997</v>
      </c>
      <c r="F256" s="247">
        <v>61646.15424204</v>
      </c>
      <c r="G256" s="247">
        <v>99.713733437955199</v>
      </c>
      <c r="H256" s="247">
        <v>-176.97895796000199</v>
      </c>
    </row>
    <row r="257" spans="1:8">
      <c r="A257" s="245"/>
      <c r="B257" s="245" t="s">
        <v>65</v>
      </c>
      <c r="C257" s="248" t="s">
        <v>796</v>
      </c>
      <c r="D257" s="247">
        <v>60</v>
      </c>
      <c r="E257" s="247">
        <v>0</v>
      </c>
      <c r="F257" s="247">
        <v>0</v>
      </c>
      <c r="G257" s="247" t="s">
        <v>890</v>
      </c>
      <c r="H257" s="247">
        <v>0</v>
      </c>
    </row>
    <row r="258" spans="1:8">
      <c r="A258" s="245"/>
      <c r="B258" s="245" t="s">
        <v>17</v>
      </c>
      <c r="C258" s="248" t="s">
        <v>502</v>
      </c>
      <c r="D258" s="247">
        <v>3.8956</v>
      </c>
      <c r="E258" s="247">
        <v>3.8956</v>
      </c>
      <c r="F258" s="247">
        <v>3.8955199999999999</v>
      </c>
      <c r="G258" s="247">
        <v>99.997946401067907</v>
      </c>
      <c r="H258" s="247">
        <v>-7.9999999999927297E-5</v>
      </c>
    </row>
    <row r="259" spans="1:8">
      <c r="A259" s="245"/>
      <c r="B259" s="245" t="s">
        <v>54</v>
      </c>
      <c r="C259" s="248" t="s">
        <v>700</v>
      </c>
      <c r="D259" s="247">
        <v>31025.948700000001</v>
      </c>
      <c r="E259" s="247">
        <v>31025.948700000001</v>
      </c>
      <c r="F259" s="247">
        <v>31025.948700000001</v>
      </c>
      <c r="G259" s="247">
        <v>100</v>
      </c>
      <c r="H259" s="247">
        <v>0</v>
      </c>
    </row>
    <row r="260" spans="1:8">
      <c r="A260" s="245"/>
      <c r="B260" s="245" t="s">
        <v>704</v>
      </c>
      <c r="C260" s="248" t="s">
        <v>705</v>
      </c>
      <c r="D260" s="247">
        <v>22010</v>
      </c>
      <c r="E260" s="247">
        <v>9056.7489999999998</v>
      </c>
      <c r="F260" s="247">
        <v>9056.7489999999998</v>
      </c>
      <c r="G260" s="247">
        <v>100</v>
      </c>
      <c r="H260" s="247">
        <v>0</v>
      </c>
    </row>
    <row r="261" spans="1:8">
      <c r="A261" s="245"/>
      <c r="B261" s="245" t="s">
        <v>424</v>
      </c>
      <c r="C261" s="248" t="s">
        <v>697</v>
      </c>
      <c r="D261" s="247">
        <v>12.049799999999999</v>
      </c>
      <c r="E261" s="247">
        <v>8.4496000000000002</v>
      </c>
      <c r="F261" s="247">
        <v>7.6955920000000004</v>
      </c>
      <c r="G261" s="247">
        <v>91.076405983715205</v>
      </c>
      <c r="H261" s="247">
        <v>-0.75400800000000101</v>
      </c>
    </row>
    <row r="262" spans="1:8">
      <c r="A262" s="245"/>
      <c r="B262" s="245" t="s">
        <v>310</v>
      </c>
      <c r="C262" s="248" t="s">
        <v>698</v>
      </c>
      <c r="D262" s="247">
        <v>120</v>
      </c>
      <c r="E262" s="247">
        <v>0</v>
      </c>
      <c r="F262" s="247">
        <v>0</v>
      </c>
      <c r="G262" s="247" t="s">
        <v>890</v>
      </c>
      <c r="H262" s="247">
        <v>0</v>
      </c>
    </row>
    <row r="263" spans="1:8">
      <c r="A263" s="245"/>
      <c r="B263" s="245" t="s">
        <v>375</v>
      </c>
      <c r="C263" s="248" t="s">
        <v>699</v>
      </c>
      <c r="D263" s="247">
        <v>163.024</v>
      </c>
      <c r="E263" s="247">
        <v>163.024</v>
      </c>
      <c r="F263" s="247">
        <v>163.02353142999999</v>
      </c>
      <c r="G263" s="247">
        <v>99.999712576062393</v>
      </c>
      <c r="H263" s="247">
        <v>-4.6856999999727098E-4</v>
      </c>
    </row>
    <row r="264" spans="1:8">
      <c r="A264" s="245"/>
      <c r="B264" s="245" t="s">
        <v>135</v>
      </c>
      <c r="C264" s="248" t="s">
        <v>596</v>
      </c>
      <c r="D264" s="247">
        <v>710.55799999999999</v>
      </c>
      <c r="E264" s="247">
        <v>442.8451</v>
      </c>
      <c r="F264" s="247">
        <v>442.84445862000001</v>
      </c>
      <c r="G264" s="247">
        <v>99.999855168319598</v>
      </c>
      <c r="H264" s="247">
        <v>-6.4137999998638404E-4</v>
      </c>
    </row>
    <row r="265" spans="1:8">
      <c r="A265" s="245"/>
      <c r="B265" s="245" t="s">
        <v>127</v>
      </c>
      <c r="C265" s="248" t="s">
        <v>597</v>
      </c>
      <c r="D265" s="247">
        <v>29.036999999999999</v>
      </c>
      <c r="E265" s="247">
        <v>8.7119999999999997</v>
      </c>
      <c r="F265" s="247">
        <v>8.7111000000000001</v>
      </c>
      <c r="G265" s="247">
        <v>99.989669421487605</v>
      </c>
      <c r="H265" s="247">
        <v>-8.9999999999963601E-4</v>
      </c>
    </row>
    <row r="266" spans="1:8">
      <c r="A266" s="245"/>
      <c r="B266" s="245" t="s">
        <v>133</v>
      </c>
      <c r="C266" s="248" t="s">
        <v>598</v>
      </c>
      <c r="D266" s="247">
        <v>12420</v>
      </c>
      <c r="E266" s="247">
        <v>0</v>
      </c>
      <c r="F266" s="247">
        <v>0</v>
      </c>
      <c r="G266" s="247" t="s">
        <v>890</v>
      </c>
      <c r="H266" s="247">
        <v>0</v>
      </c>
    </row>
    <row r="267" spans="1:8">
      <c r="A267" s="245"/>
      <c r="B267" s="245" t="s">
        <v>707</v>
      </c>
      <c r="C267" s="248" t="s">
        <v>658</v>
      </c>
      <c r="D267" s="247">
        <v>100000</v>
      </c>
      <c r="E267" s="247">
        <v>40000</v>
      </c>
      <c r="F267" s="247">
        <v>40000</v>
      </c>
      <c r="G267" s="247">
        <v>100</v>
      </c>
      <c r="H267" s="247">
        <v>0</v>
      </c>
    </row>
    <row r="268" spans="1:8">
      <c r="A268" s="245"/>
      <c r="B268" s="245" t="s">
        <v>797</v>
      </c>
      <c r="C268" s="248" t="s">
        <v>798</v>
      </c>
      <c r="D268" s="247">
        <v>200000</v>
      </c>
      <c r="E268" s="247">
        <v>50000</v>
      </c>
      <c r="F268" s="247">
        <v>50000</v>
      </c>
      <c r="G268" s="247">
        <v>100</v>
      </c>
      <c r="H268" s="247">
        <v>0</v>
      </c>
    </row>
    <row r="269" spans="1:8">
      <c r="A269" s="245" t="s">
        <v>32</v>
      </c>
      <c r="B269" s="245"/>
      <c r="C269" s="246" t="s">
        <v>717</v>
      </c>
      <c r="D269" s="247">
        <v>6124.3729999999996</v>
      </c>
      <c r="E269" s="247">
        <v>3572.1590999999999</v>
      </c>
      <c r="F269" s="247">
        <v>3131.8110851699998</v>
      </c>
      <c r="G269" s="247">
        <v>87.672777093551105</v>
      </c>
      <c r="H269" s="247">
        <v>-440.34801483000001</v>
      </c>
    </row>
    <row r="270" spans="1:8">
      <c r="A270" s="245"/>
      <c r="B270" s="245" t="s">
        <v>46</v>
      </c>
      <c r="C270" s="248" t="s">
        <v>599</v>
      </c>
      <c r="D270" s="247">
        <v>5342.1869999999999</v>
      </c>
      <c r="E270" s="247">
        <v>3183.8168000000001</v>
      </c>
      <c r="F270" s="247">
        <v>2801.7669616399999</v>
      </c>
      <c r="G270" s="247">
        <v>88.000256850205702</v>
      </c>
      <c r="H270" s="247">
        <v>-382.04983836000002</v>
      </c>
    </row>
    <row r="271" spans="1:8">
      <c r="A271" s="245"/>
      <c r="B271" s="245" t="s">
        <v>75</v>
      </c>
      <c r="C271" s="248" t="s">
        <v>600</v>
      </c>
      <c r="D271" s="247">
        <v>761.03</v>
      </c>
      <c r="E271" s="247">
        <v>367.18630000000002</v>
      </c>
      <c r="F271" s="247">
        <v>310.982103</v>
      </c>
      <c r="G271" s="247">
        <v>84.693275048660595</v>
      </c>
      <c r="H271" s="247">
        <v>-56.204197000000001</v>
      </c>
    </row>
    <row r="272" spans="1:8" s="81" customFormat="1">
      <c r="A272" s="245"/>
      <c r="B272" s="245" t="s">
        <v>17</v>
      </c>
      <c r="C272" s="248" t="s">
        <v>502</v>
      </c>
      <c r="D272" s="247">
        <v>21.155999999999999</v>
      </c>
      <c r="E272" s="247">
        <v>21.155999999999999</v>
      </c>
      <c r="F272" s="247">
        <v>19.062020530000002</v>
      </c>
      <c r="G272" s="247">
        <v>90.102195736434098</v>
      </c>
      <c r="H272" s="247">
        <v>-2.0939794699999998</v>
      </c>
    </row>
    <row r="273" spans="1:8">
      <c r="A273" s="245" t="s">
        <v>381</v>
      </c>
      <c r="B273" s="245"/>
      <c r="C273" s="246" t="s">
        <v>857</v>
      </c>
      <c r="D273" s="247">
        <v>692084.52899999998</v>
      </c>
      <c r="E273" s="247">
        <v>367721.19040000002</v>
      </c>
      <c r="F273" s="247">
        <v>360075.21112976997</v>
      </c>
      <c r="G273" s="247">
        <v>97.920712901556499</v>
      </c>
      <c r="H273" s="247">
        <v>-7645.9792702300001</v>
      </c>
    </row>
    <row r="274" spans="1:8">
      <c r="A274" s="245"/>
      <c r="B274" s="245" t="s">
        <v>48</v>
      </c>
      <c r="C274" s="248" t="s">
        <v>893</v>
      </c>
      <c r="D274" s="247">
        <v>676974.40399999998</v>
      </c>
      <c r="E274" s="247">
        <v>360567.27110000001</v>
      </c>
      <c r="F274" s="247">
        <v>354095.20500502002</v>
      </c>
      <c r="G274" s="247">
        <v>98.205032288361807</v>
      </c>
      <c r="H274" s="247">
        <v>-6472.0660949800003</v>
      </c>
    </row>
    <row r="275" spans="1:8">
      <c r="A275" s="245"/>
      <c r="B275" s="245" t="s">
        <v>94</v>
      </c>
      <c r="C275" s="248" t="s">
        <v>671</v>
      </c>
      <c r="D275" s="247">
        <v>15110.125</v>
      </c>
      <c r="E275" s="247">
        <v>7153.9192999999996</v>
      </c>
      <c r="F275" s="247">
        <v>5980.0061247499998</v>
      </c>
      <c r="G275" s="247">
        <v>83.590628772538693</v>
      </c>
      <c r="H275" s="247">
        <v>-1173.91317525</v>
      </c>
    </row>
    <row r="276" spans="1:8">
      <c r="A276" s="245" t="s">
        <v>33</v>
      </c>
      <c r="B276" s="245"/>
      <c r="C276" s="246" t="s">
        <v>290</v>
      </c>
      <c r="D276" s="247">
        <v>117327.0053</v>
      </c>
      <c r="E276" s="247">
        <v>81950.160799999998</v>
      </c>
      <c r="F276" s="247">
        <v>62279.141821730002</v>
      </c>
      <c r="G276" s="247">
        <v>75.996363172151305</v>
      </c>
      <c r="H276" s="247">
        <v>-19671.01897827</v>
      </c>
    </row>
    <row r="277" spans="1:8">
      <c r="A277" s="245"/>
      <c r="B277" s="245" t="s">
        <v>46</v>
      </c>
      <c r="C277" s="248" t="s">
        <v>601</v>
      </c>
      <c r="D277" s="247">
        <v>117263.47500000001</v>
      </c>
      <c r="E277" s="247">
        <v>81893.288</v>
      </c>
      <c r="F277" s="247">
        <v>62267.114837729998</v>
      </c>
      <c r="G277" s="247">
        <v>76.034454542513899</v>
      </c>
      <c r="H277" s="247">
        <v>-19626.173162269999</v>
      </c>
    </row>
    <row r="278" spans="1:8">
      <c r="A278" s="245"/>
      <c r="B278" s="245" t="s">
        <v>17</v>
      </c>
      <c r="C278" s="248" t="s">
        <v>502</v>
      </c>
      <c r="D278" s="247">
        <v>25.961600000000001</v>
      </c>
      <c r="E278" s="247">
        <v>25.961600000000001</v>
      </c>
      <c r="F278" s="247">
        <v>0</v>
      </c>
      <c r="G278" s="247">
        <v>0</v>
      </c>
      <c r="H278" s="247">
        <v>-25.961600000000001</v>
      </c>
    </row>
    <row r="279" spans="1:8">
      <c r="A279" s="245"/>
      <c r="B279" s="245" t="s">
        <v>424</v>
      </c>
      <c r="C279" s="248" t="s">
        <v>697</v>
      </c>
      <c r="D279" s="247">
        <v>37.5687</v>
      </c>
      <c r="E279" s="247">
        <v>30.911200000000001</v>
      </c>
      <c r="F279" s="247">
        <v>12.026984000000001</v>
      </c>
      <c r="G279" s="247">
        <v>38.908175677424403</v>
      </c>
      <c r="H279" s="247">
        <v>-18.884215999999999</v>
      </c>
    </row>
    <row r="280" spans="1:8">
      <c r="A280" s="245" t="s">
        <v>34</v>
      </c>
      <c r="B280" s="245"/>
      <c r="C280" s="246" t="s">
        <v>291</v>
      </c>
      <c r="D280" s="247">
        <v>77569.684299999994</v>
      </c>
      <c r="E280" s="247">
        <v>47434.432699999998</v>
      </c>
      <c r="F280" s="247">
        <v>43964.272897269999</v>
      </c>
      <c r="G280" s="247">
        <v>92.684302087732107</v>
      </c>
      <c r="H280" s="247">
        <v>-3470.1598027300001</v>
      </c>
    </row>
    <row r="281" spans="1:8">
      <c r="A281" s="245"/>
      <c r="B281" s="245" t="s">
        <v>46</v>
      </c>
      <c r="C281" s="248" t="s">
        <v>603</v>
      </c>
      <c r="D281" s="247">
        <v>72204.846999999994</v>
      </c>
      <c r="E281" s="247">
        <v>44277.108</v>
      </c>
      <c r="F281" s="247">
        <v>41431.355210840004</v>
      </c>
      <c r="G281" s="247">
        <v>93.572857583291096</v>
      </c>
      <c r="H281" s="247">
        <v>-2845.7527891599998</v>
      </c>
    </row>
    <row r="282" spans="1:8">
      <c r="A282" s="245"/>
      <c r="B282" s="245" t="s">
        <v>53</v>
      </c>
      <c r="C282" s="248" t="s">
        <v>604</v>
      </c>
      <c r="D282" s="247">
        <v>1719.5540000000001</v>
      </c>
      <c r="E282" s="247">
        <v>775.45899999999995</v>
      </c>
      <c r="F282" s="247">
        <v>534.58208500000001</v>
      </c>
      <c r="G282" s="247">
        <v>68.937504755248199</v>
      </c>
      <c r="H282" s="247">
        <v>-240.876915</v>
      </c>
    </row>
    <row r="283" spans="1:8">
      <c r="A283" s="245"/>
      <c r="B283" s="245" t="s">
        <v>97</v>
      </c>
      <c r="C283" s="248" t="s">
        <v>799</v>
      </c>
      <c r="D283" s="247">
        <v>3636.3679999999999</v>
      </c>
      <c r="E283" s="247">
        <v>2374.5219999999999</v>
      </c>
      <c r="F283" s="247">
        <v>1991.4520014300001</v>
      </c>
      <c r="G283" s="247">
        <v>83.867490022412895</v>
      </c>
      <c r="H283" s="247">
        <v>-383.06999857</v>
      </c>
    </row>
    <row r="284" spans="1:8">
      <c r="A284" s="245"/>
      <c r="B284" s="245" t="s">
        <v>17</v>
      </c>
      <c r="C284" s="248" t="s">
        <v>502</v>
      </c>
      <c r="D284" s="247">
        <v>4.5997000000000003</v>
      </c>
      <c r="E284" s="247">
        <v>4.5997000000000003</v>
      </c>
      <c r="F284" s="247">
        <v>4.5996800000000002</v>
      </c>
      <c r="G284" s="247">
        <v>99.999565189034101</v>
      </c>
      <c r="H284" s="247">
        <v>-1.99999999995271E-5</v>
      </c>
    </row>
    <row r="285" spans="1:8">
      <c r="A285" s="245"/>
      <c r="B285" s="245" t="s">
        <v>424</v>
      </c>
      <c r="C285" s="248" t="s">
        <v>697</v>
      </c>
      <c r="D285" s="247">
        <v>4.3155999999999999</v>
      </c>
      <c r="E285" s="247">
        <v>2.7440000000000002</v>
      </c>
      <c r="F285" s="247">
        <v>2.2839200000000002</v>
      </c>
      <c r="G285" s="247">
        <v>83.233236151603506</v>
      </c>
      <c r="H285" s="247">
        <v>-0.46007999999999999</v>
      </c>
    </row>
    <row r="286" spans="1:8">
      <c r="A286" s="245" t="s">
        <v>134</v>
      </c>
      <c r="B286" s="245"/>
      <c r="C286" s="246" t="s">
        <v>718</v>
      </c>
      <c r="D286" s="247">
        <v>12133.9084</v>
      </c>
      <c r="E286" s="247">
        <v>7648.5907999999999</v>
      </c>
      <c r="F286" s="247">
        <v>6272.5050536099998</v>
      </c>
      <c r="G286" s="247">
        <v>82.008636853863294</v>
      </c>
      <c r="H286" s="247">
        <v>-1376.0857463899999</v>
      </c>
    </row>
    <row r="287" spans="1:8">
      <c r="A287" s="245"/>
      <c r="B287" s="245" t="s">
        <v>46</v>
      </c>
      <c r="C287" s="248" t="s">
        <v>605</v>
      </c>
      <c r="D287" s="247">
        <v>8519.2029999999995</v>
      </c>
      <c r="E287" s="247">
        <v>5287.3010000000004</v>
      </c>
      <c r="F287" s="247">
        <v>4548.4799536099999</v>
      </c>
      <c r="G287" s="247">
        <v>86.026499221625599</v>
      </c>
      <c r="H287" s="247">
        <v>-738.82104638999999</v>
      </c>
    </row>
    <row r="288" spans="1:8">
      <c r="A288" s="245"/>
      <c r="B288" s="245" t="s">
        <v>49</v>
      </c>
      <c r="C288" s="248" t="s">
        <v>606</v>
      </c>
      <c r="D288" s="247">
        <v>253</v>
      </c>
      <c r="E288" s="247">
        <v>253</v>
      </c>
      <c r="F288" s="247">
        <v>230</v>
      </c>
      <c r="G288" s="247">
        <v>90.909090909090907</v>
      </c>
      <c r="H288" s="247">
        <v>-23</v>
      </c>
    </row>
    <row r="289" spans="1:8">
      <c r="A289" s="245"/>
      <c r="B289" s="245" t="s">
        <v>96</v>
      </c>
      <c r="C289" s="248" t="s">
        <v>607</v>
      </c>
      <c r="D289" s="247">
        <v>170.565</v>
      </c>
      <c r="E289" s="247">
        <v>93.03</v>
      </c>
      <c r="F289" s="247">
        <v>93.03</v>
      </c>
      <c r="G289" s="247">
        <v>100</v>
      </c>
      <c r="H289" s="247">
        <v>0</v>
      </c>
    </row>
    <row r="290" spans="1:8">
      <c r="A290" s="245"/>
      <c r="B290" s="245" t="s">
        <v>58</v>
      </c>
      <c r="C290" s="248" t="s">
        <v>608</v>
      </c>
      <c r="D290" s="247">
        <v>3180.1329999999998</v>
      </c>
      <c r="E290" s="247">
        <v>2004.3240000000001</v>
      </c>
      <c r="F290" s="247">
        <v>1391.2823000000001</v>
      </c>
      <c r="G290" s="247">
        <v>69.414041841538605</v>
      </c>
      <c r="H290" s="247">
        <v>-613.04169999999999</v>
      </c>
    </row>
    <row r="291" spans="1:8">
      <c r="A291" s="245"/>
      <c r="B291" s="245" t="s">
        <v>17</v>
      </c>
      <c r="C291" s="248" t="s">
        <v>502</v>
      </c>
      <c r="D291" s="247">
        <v>2</v>
      </c>
      <c r="E291" s="247">
        <v>2</v>
      </c>
      <c r="F291" s="247">
        <v>1.98</v>
      </c>
      <c r="G291" s="247">
        <v>99</v>
      </c>
      <c r="H291" s="247">
        <v>-0.02</v>
      </c>
    </row>
    <row r="292" spans="1:8" ht="54" customHeight="1">
      <c r="A292" s="245"/>
      <c r="B292" s="245" t="s">
        <v>424</v>
      </c>
      <c r="C292" s="248" t="s">
        <v>697</v>
      </c>
      <c r="D292" s="247">
        <v>9.0074000000000005</v>
      </c>
      <c r="E292" s="247">
        <v>8.9358000000000004</v>
      </c>
      <c r="F292" s="247">
        <v>7.7328000000000001</v>
      </c>
      <c r="G292" s="247">
        <v>86.537299402403804</v>
      </c>
      <c r="H292" s="247">
        <v>-1.2030000000000001</v>
      </c>
    </row>
    <row r="293" spans="1:8">
      <c r="A293" s="245" t="s">
        <v>385</v>
      </c>
      <c r="B293" s="245"/>
      <c r="C293" s="246" t="s">
        <v>719</v>
      </c>
      <c r="D293" s="247">
        <v>28661.08</v>
      </c>
      <c r="E293" s="247">
        <v>16793.926100000001</v>
      </c>
      <c r="F293" s="247">
        <v>15141.147429090001</v>
      </c>
      <c r="G293" s="247">
        <v>90.158473598916203</v>
      </c>
      <c r="H293" s="247">
        <v>-1652.7786709100001</v>
      </c>
    </row>
    <row r="294" spans="1:8">
      <c r="A294" s="245"/>
      <c r="B294" s="245" t="s">
        <v>46</v>
      </c>
      <c r="C294" s="248" t="s">
        <v>609</v>
      </c>
      <c r="D294" s="247">
        <v>22542.94</v>
      </c>
      <c r="E294" s="247">
        <v>13133.655199999999</v>
      </c>
      <c r="F294" s="247">
        <v>12705.92486383</v>
      </c>
      <c r="G294" s="247">
        <v>96.743249844338806</v>
      </c>
      <c r="H294" s="247">
        <v>-427.73033616999902</v>
      </c>
    </row>
    <row r="295" spans="1:8">
      <c r="A295" s="245"/>
      <c r="B295" s="245" t="s">
        <v>47</v>
      </c>
      <c r="C295" s="248" t="s">
        <v>610</v>
      </c>
      <c r="D295" s="247">
        <v>5541.9960000000001</v>
      </c>
      <c r="E295" s="247">
        <v>3228.3164999999999</v>
      </c>
      <c r="F295" s="247">
        <v>2167.4527752600002</v>
      </c>
      <c r="G295" s="247">
        <v>67.138794330109803</v>
      </c>
      <c r="H295" s="247">
        <v>-1060.86372474</v>
      </c>
    </row>
    <row r="296" spans="1:8">
      <c r="A296" s="245"/>
      <c r="B296" s="245" t="s">
        <v>55</v>
      </c>
      <c r="C296" s="248" t="s">
        <v>800</v>
      </c>
      <c r="D296" s="247">
        <v>540</v>
      </c>
      <c r="E296" s="247">
        <v>405</v>
      </c>
      <c r="F296" s="247">
        <v>243.51</v>
      </c>
      <c r="G296" s="247">
        <v>60.125925925925898</v>
      </c>
      <c r="H296" s="247">
        <v>-161.49</v>
      </c>
    </row>
    <row r="297" spans="1:8">
      <c r="A297" s="245"/>
      <c r="B297" s="245" t="s">
        <v>17</v>
      </c>
      <c r="C297" s="248" t="s">
        <v>502</v>
      </c>
      <c r="D297" s="247">
        <v>0.8004</v>
      </c>
      <c r="E297" s="247">
        <v>0.8004</v>
      </c>
      <c r="F297" s="247">
        <v>0.80032499999999995</v>
      </c>
      <c r="G297" s="247">
        <v>99.990629685157401</v>
      </c>
      <c r="H297" s="247">
        <v>-7.4999999999931797E-5</v>
      </c>
    </row>
    <row r="298" spans="1:8">
      <c r="A298" s="245"/>
      <c r="B298" s="245" t="s">
        <v>424</v>
      </c>
      <c r="C298" s="248" t="s">
        <v>697</v>
      </c>
      <c r="D298" s="247">
        <v>26.9436</v>
      </c>
      <c r="E298" s="247">
        <v>17.754000000000001</v>
      </c>
      <c r="F298" s="247">
        <v>15.752827999999999</v>
      </c>
      <c r="G298" s="247">
        <v>88.728331643573298</v>
      </c>
      <c r="H298" s="247">
        <v>-2.001172</v>
      </c>
    </row>
    <row r="299" spans="1:8">
      <c r="A299" s="245"/>
      <c r="B299" s="245" t="s">
        <v>375</v>
      </c>
      <c r="C299" s="248" t="s">
        <v>699</v>
      </c>
      <c r="D299" s="247">
        <v>8.4</v>
      </c>
      <c r="E299" s="247">
        <v>8.4</v>
      </c>
      <c r="F299" s="247">
        <v>7.7066369999999997</v>
      </c>
      <c r="G299" s="247">
        <v>91.745678571428599</v>
      </c>
      <c r="H299" s="247">
        <v>-0.69336299999999995</v>
      </c>
    </row>
    <row r="300" spans="1:8">
      <c r="A300" s="245" t="s">
        <v>386</v>
      </c>
      <c r="B300" s="245"/>
      <c r="C300" s="246" t="s">
        <v>720</v>
      </c>
      <c r="D300" s="247">
        <v>4134.4058999999997</v>
      </c>
      <c r="E300" s="247">
        <v>2613.4947000000002</v>
      </c>
      <c r="F300" s="247">
        <v>2446.6576439099999</v>
      </c>
      <c r="G300" s="247">
        <v>93.616323151908404</v>
      </c>
      <c r="H300" s="247">
        <v>-166.83705609</v>
      </c>
    </row>
    <row r="301" spans="1:8">
      <c r="A301" s="245"/>
      <c r="B301" s="245" t="s">
        <v>46</v>
      </c>
      <c r="C301" s="248" t="s">
        <v>611</v>
      </c>
      <c r="D301" s="247">
        <v>4115.6760000000004</v>
      </c>
      <c r="E301" s="247">
        <v>2598.538</v>
      </c>
      <c r="F301" s="247">
        <v>2433.3277569100001</v>
      </c>
      <c r="G301" s="247">
        <v>93.642184832779094</v>
      </c>
      <c r="H301" s="247">
        <v>-165.21024309000001</v>
      </c>
    </row>
    <row r="302" spans="1:8">
      <c r="A302" s="245"/>
      <c r="B302" s="245" t="s">
        <v>424</v>
      </c>
      <c r="C302" s="248" t="s">
        <v>697</v>
      </c>
      <c r="D302" s="247">
        <v>10.3299</v>
      </c>
      <c r="E302" s="247">
        <v>6.5567000000000002</v>
      </c>
      <c r="F302" s="247">
        <v>5.8305199999999999</v>
      </c>
      <c r="G302" s="247">
        <v>88.924611466133896</v>
      </c>
      <c r="H302" s="247">
        <v>-0.72617999999999905</v>
      </c>
    </row>
    <row r="303" spans="1:8">
      <c r="A303" s="245"/>
      <c r="B303" s="245" t="s">
        <v>375</v>
      </c>
      <c r="C303" s="248" t="s">
        <v>699</v>
      </c>
      <c r="D303" s="247">
        <v>8.4</v>
      </c>
      <c r="E303" s="247">
        <v>8.4</v>
      </c>
      <c r="F303" s="247">
        <v>7.4993670000000003</v>
      </c>
      <c r="G303" s="247">
        <v>89.278178571428597</v>
      </c>
      <c r="H303" s="247">
        <v>-0.90063300000000002</v>
      </c>
    </row>
    <row r="304" spans="1:8">
      <c r="A304" s="245" t="s">
        <v>425</v>
      </c>
      <c r="B304" s="245"/>
      <c r="C304" s="246" t="s">
        <v>426</v>
      </c>
      <c r="D304" s="247">
        <v>33979.652199999997</v>
      </c>
      <c r="E304" s="247">
        <v>20500.9977</v>
      </c>
      <c r="F304" s="247">
        <v>19114.302332039999</v>
      </c>
      <c r="G304" s="247">
        <v>93.235961545617897</v>
      </c>
      <c r="H304" s="247">
        <v>-1386.6953679600001</v>
      </c>
    </row>
    <row r="305" spans="1:8">
      <c r="A305" s="245"/>
      <c r="B305" s="245" t="s">
        <v>46</v>
      </c>
      <c r="C305" s="248" t="s">
        <v>612</v>
      </c>
      <c r="D305" s="247">
        <v>22159.707999999999</v>
      </c>
      <c r="E305" s="247">
        <v>12753.6965</v>
      </c>
      <c r="F305" s="247">
        <v>12178.75266597</v>
      </c>
      <c r="G305" s="247">
        <v>95.491943578632302</v>
      </c>
      <c r="H305" s="247">
        <v>-574.94383403000097</v>
      </c>
    </row>
    <row r="306" spans="1:8">
      <c r="A306" s="245"/>
      <c r="B306" s="245" t="s">
        <v>47</v>
      </c>
      <c r="C306" s="248" t="s">
        <v>801</v>
      </c>
      <c r="D306" s="247">
        <v>11117.319</v>
      </c>
      <c r="E306" s="247">
        <v>7360.57</v>
      </c>
      <c r="F306" s="247">
        <v>6570.5655850000003</v>
      </c>
      <c r="G306" s="247">
        <v>89.2670755797445</v>
      </c>
      <c r="H306" s="247">
        <v>-790.00441499999999</v>
      </c>
    </row>
    <row r="307" spans="1:8">
      <c r="A307" s="245"/>
      <c r="B307" s="245" t="s">
        <v>48</v>
      </c>
      <c r="C307" s="248" t="s">
        <v>613</v>
      </c>
      <c r="D307" s="247">
        <v>464.94</v>
      </c>
      <c r="E307" s="247">
        <v>276.77100000000002</v>
      </c>
      <c r="F307" s="247">
        <v>265.54399427999999</v>
      </c>
      <c r="G307" s="247">
        <v>95.943575837063804</v>
      </c>
      <c r="H307" s="247">
        <v>-11.227005719999999</v>
      </c>
    </row>
    <row r="308" spans="1:8">
      <c r="A308" s="245"/>
      <c r="B308" s="245" t="s">
        <v>55</v>
      </c>
      <c r="C308" s="248" t="s">
        <v>678</v>
      </c>
      <c r="D308" s="247">
        <v>234.89699999999999</v>
      </c>
      <c r="E308" s="247">
        <v>109</v>
      </c>
      <c r="F308" s="247">
        <v>98.68620679</v>
      </c>
      <c r="G308" s="247">
        <v>90.537804394495396</v>
      </c>
      <c r="H308" s="247">
        <v>-10.31379321</v>
      </c>
    </row>
    <row r="309" spans="1:8">
      <c r="A309" s="245"/>
      <c r="B309" s="245" t="s">
        <v>424</v>
      </c>
      <c r="C309" s="248" t="s">
        <v>697</v>
      </c>
      <c r="D309" s="247">
        <v>2.7881999999999998</v>
      </c>
      <c r="E309" s="247">
        <v>0.96020000000000005</v>
      </c>
      <c r="F309" s="247">
        <v>0.75387999999999999</v>
      </c>
      <c r="G309" s="247">
        <v>78.512809831285196</v>
      </c>
      <c r="H309" s="247">
        <v>-0.20632</v>
      </c>
    </row>
    <row r="310" spans="1:8">
      <c r="A310" s="245" t="s">
        <v>737</v>
      </c>
      <c r="B310" s="245"/>
      <c r="C310" s="246" t="s">
        <v>858</v>
      </c>
      <c r="D310" s="247">
        <v>15329.7245</v>
      </c>
      <c r="E310" s="247">
        <v>5598.7830999999996</v>
      </c>
      <c r="F310" s="247">
        <v>5598.7065852300002</v>
      </c>
      <c r="G310" s="247">
        <v>99.998633367847404</v>
      </c>
      <c r="H310" s="247">
        <v>-7.6514769999310395E-2</v>
      </c>
    </row>
    <row r="311" spans="1:8">
      <c r="A311" s="245"/>
      <c r="B311" s="245" t="s">
        <v>46</v>
      </c>
      <c r="C311" s="248" t="s">
        <v>802</v>
      </c>
      <c r="D311" s="247">
        <v>2632.4380000000001</v>
      </c>
      <c r="E311" s="247">
        <v>1475.5703000000001</v>
      </c>
      <c r="F311" s="247">
        <v>1475.49394723</v>
      </c>
      <c r="G311" s="247">
        <v>99.994825541690602</v>
      </c>
      <c r="H311" s="247">
        <v>-7.6352769999997697E-2</v>
      </c>
    </row>
    <row r="312" spans="1:8">
      <c r="A312" s="245"/>
      <c r="B312" s="245" t="s">
        <v>47</v>
      </c>
      <c r="C312" s="248" t="s">
        <v>590</v>
      </c>
      <c r="D312" s="247">
        <v>12624.123</v>
      </c>
      <c r="E312" s="247">
        <v>4074.4749999999999</v>
      </c>
      <c r="F312" s="247">
        <v>4074.4749179999999</v>
      </c>
      <c r="G312" s="247">
        <v>99.999997987470806</v>
      </c>
      <c r="H312" s="247">
        <v>-8.1999999936670099E-5</v>
      </c>
    </row>
    <row r="313" spans="1:8">
      <c r="A313" s="245"/>
      <c r="B313" s="245" t="s">
        <v>254</v>
      </c>
      <c r="C313" s="248" t="s">
        <v>507</v>
      </c>
      <c r="D313" s="247">
        <v>71.762</v>
      </c>
      <c r="E313" s="247">
        <v>47.528599999999997</v>
      </c>
      <c r="F313" s="247">
        <v>47.528599999999997</v>
      </c>
      <c r="G313" s="247">
        <v>100</v>
      </c>
      <c r="H313" s="247">
        <v>0</v>
      </c>
    </row>
    <row r="314" spans="1:8">
      <c r="A314" s="245"/>
      <c r="B314" s="245" t="s">
        <v>424</v>
      </c>
      <c r="C314" s="248" t="s">
        <v>697</v>
      </c>
      <c r="D314" s="247">
        <v>1.4015</v>
      </c>
      <c r="E314" s="247">
        <v>1.2092000000000001</v>
      </c>
      <c r="F314" s="247">
        <v>1.20912</v>
      </c>
      <c r="G314" s="247">
        <v>99.993384055573898</v>
      </c>
      <c r="H314" s="247">
        <v>-8.00000000001546E-5</v>
      </c>
    </row>
    <row r="315" spans="1:8">
      <c r="A315" s="245" t="s">
        <v>35</v>
      </c>
      <c r="B315" s="245"/>
      <c r="C315" s="246" t="s">
        <v>648</v>
      </c>
      <c r="D315" s="247">
        <v>1772.81</v>
      </c>
      <c r="E315" s="247">
        <v>1147.463</v>
      </c>
      <c r="F315" s="247">
        <v>1029.5704642999999</v>
      </c>
      <c r="G315" s="247">
        <v>89.7258093986473</v>
      </c>
      <c r="H315" s="247">
        <v>-117.8925357</v>
      </c>
    </row>
    <row r="316" spans="1:8">
      <c r="A316" s="245"/>
      <c r="B316" s="245" t="s">
        <v>46</v>
      </c>
      <c r="C316" s="248" t="s">
        <v>615</v>
      </c>
      <c r="D316" s="247">
        <v>1772.81</v>
      </c>
      <c r="E316" s="247">
        <v>1147.463</v>
      </c>
      <c r="F316" s="247">
        <v>1029.5704642999999</v>
      </c>
      <c r="G316" s="247">
        <v>89.7258093986473</v>
      </c>
      <c r="H316" s="247">
        <v>-117.8925357</v>
      </c>
    </row>
    <row r="317" spans="1:8">
      <c r="A317" s="245" t="s">
        <v>486</v>
      </c>
      <c r="B317" s="245"/>
      <c r="C317" s="246" t="s">
        <v>721</v>
      </c>
      <c r="D317" s="247">
        <v>172354.5477</v>
      </c>
      <c r="E317" s="247">
        <v>61320.840799999998</v>
      </c>
      <c r="F317" s="247">
        <v>61262.030000129998</v>
      </c>
      <c r="G317" s="247">
        <v>99.904093291770394</v>
      </c>
      <c r="H317" s="247">
        <v>-58.8107998699993</v>
      </c>
    </row>
    <row r="318" spans="1:8">
      <c r="A318" s="245"/>
      <c r="B318" s="245" t="s">
        <v>46</v>
      </c>
      <c r="C318" s="248" t="s">
        <v>616</v>
      </c>
      <c r="D318" s="247">
        <v>2701.2</v>
      </c>
      <c r="E318" s="247">
        <v>1333.8896999999999</v>
      </c>
      <c r="F318" s="247">
        <v>1332.43768744</v>
      </c>
      <c r="G318" s="247">
        <v>99.891144480686805</v>
      </c>
      <c r="H318" s="247">
        <v>-1.4520125599999401</v>
      </c>
    </row>
    <row r="319" spans="1:8">
      <c r="A319" s="245"/>
      <c r="B319" s="245" t="s">
        <v>80</v>
      </c>
      <c r="C319" s="248" t="s">
        <v>617</v>
      </c>
      <c r="D319" s="247">
        <v>1354.61</v>
      </c>
      <c r="E319" s="247">
        <v>785.20100000000002</v>
      </c>
      <c r="F319" s="247">
        <v>785.20100000000002</v>
      </c>
      <c r="G319" s="247">
        <v>100</v>
      </c>
      <c r="H319" s="247">
        <v>0</v>
      </c>
    </row>
    <row r="320" spans="1:8">
      <c r="A320" s="245"/>
      <c r="B320" s="245" t="s">
        <v>81</v>
      </c>
      <c r="C320" s="248" t="s">
        <v>618</v>
      </c>
      <c r="D320" s="247">
        <v>74007.482999999993</v>
      </c>
      <c r="E320" s="247">
        <v>43076.650800000003</v>
      </c>
      <c r="F320" s="247">
        <v>43076.650005429998</v>
      </c>
      <c r="G320" s="247">
        <v>99.999998155450797</v>
      </c>
      <c r="H320" s="247">
        <v>-7.9456999897956895E-4</v>
      </c>
    </row>
    <row r="321" spans="1:8">
      <c r="A321" s="245"/>
      <c r="B321" s="245" t="s">
        <v>82</v>
      </c>
      <c r="C321" s="248" t="s">
        <v>803</v>
      </c>
      <c r="D321" s="247">
        <v>8574.9490000000005</v>
      </c>
      <c r="E321" s="247">
        <v>5019.0526</v>
      </c>
      <c r="F321" s="247">
        <v>5019.0498300600002</v>
      </c>
      <c r="G321" s="247">
        <v>99.999944811496903</v>
      </c>
      <c r="H321" s="247">
        <v>-2.7699400000274202E-3</v>
      </c>
    </row>
    <row r="322" spans="1:8">
      <c r="A322" s="245"/>
      <c r="B322" s="245" t="s">
        <v>84</v>
      </c>
      <c r="C322" s="248" t="s">
        <v>619</v>
      </c>
      <c r="D322" s="247">
        <v>1485.94</v>
      </c>
      <c r="E322" s="247">
        <v>631.74739999999997</v>
      </c>
      <c r="F322" s="247">
        <v>631.68259808000005</v>
      </c>
      <c r="G322" s="247">
        <v>99.9897424318644</v>
      </c>
      <c r="H322" s="247">
        <v>-6.4801919999998098E-2</v>
      </c>
    </row>
    <row r="323" spans="1:8">
      <c r="A323" s="245"/>
      <c r="B323" s="245" t="s">
        <v>128</v>
      </c>
      <c r="C323" s="248" t="s">
        <v>620</v>
      </c>
      <c r="D323" s="247">
        <v>4526.5479999999998</v>
      </c>
      <c r="E323" s="247">
        <v>2881.6621</v>
      </c>
      <c r="F323" s="247">
        <v>2881.66089332</v>
      </c>
      <c r="G323" s="247">
        <v>99.999958125555395</v>
      </c>
      <c r="H323" s="247">
        <v>-1.206680000294E-3</v>
      </c>
    </row>
    <row r="324" spans="1:8">
      <c r="A324" s="245"/>
      <c r="B324" s="245" t="s">
        <v>644</v>
      </c>
      <c r="C324" s="248" t="s">
        <v>621</v>
      </c>
      <c r="D324" s="247">
        <v>204.02199999999999</v>
      </c>
      <c r="E324" s="247">
        <v>70.010999999999996</v>
      </c>
      <c r="F324" s="247">
        <v>12.72228966</v>
      </c>
      <c r="G324" s="247">
        <v>18.171843938809602</v>
      </c>
      <c r="H324" s="247">
        <v>-57.288710340000002</v>
      </c>
    </row>
    <row r="325" spans="1:8">
      <c r="A325" s="245"/>
      <c r="B325" s="245" t="s">
        <v>804</v>
      </c>
      <c r="C325" s="248" t="s">
        <v>805</v>
      </c>
      <c r="D325" s="247">
        <v>71000</v>
      </c>
      <c r="E325" s="247">
        <v>0</v>
      </c>
      <c r="F325" s="247">
        <v>0</v>
      </c>
      <c r="G325" s="247" t="s">
        <v>890</v>
      </c>
      <c r="H325" s="247">
        <v>0</v>
      </c>
    </row>
    <row r="326" spans="1:8">
      <c r="A326" s="245"/>
      <c r="B326" s="245" t="s">
        <v>435</v>
      </c>
      <c r="C326" s="248" t="s">
        <v>645</v>
      </c>
      <c r="D326" s="247">
        <v>8494.3521000000001</v>
      </c>
      <c r="E326" s="247">
        <v>7518.8194000000003</v>
      </c>
      <c r="F326" s="247">
        <v>7518.8188961400001</v>
      </c>
      <c r="G326" s="247">
        <v>99.999993298682</v>
      </c>
      <c r="H326" s="247">
        <v>-5.0386000052094501E-4</v>
      </c>
    </row>
    <row r="327" spans="1:8">
      <c r="A327" s="245"/>
      <c r="B327" s="245" t="s">
        <v>424</v>
      </c>
      <c r="C327" s="248" t="s">
        <v>697</v>
      </c>
      <c r="D327" s="247">
        <v>5.4436</v>
      </c>
      <c r="E327" s="247">
        <v>3.8068</v>
      </c>
      <c r="F327" s="247">
        <v>3.8068</v>
      </c>
      <c r="G327" s="247">
        <v>100</v>
      </c>
      <c r="H327" s="247">
        <v>0</v>
      </c>
    </row>
    <row r="328" spans="1:8">
      <c r="A328" s="245" t="s">
        <v>487</v>
      </c>
      <c r="B328" s="245"/>
      <c r="C328" s="246" t="s">
        <v>488</v>
      </c>
      <c r="D328" s="247">
        <v>237754.41709999999</v>
      </c>
      <c r="E328" s="247">
        <v>152054.87830000001</v>
      </c>
      <c r="F328" s="247">
        <v>149573.89995530999</v>
      </c>
      <c r="G328" s="247">
        <v>98.368366492132495</v>
      </c>
      <c r="H328" s="247">
        <v>-2480.9783446900201</v>
      </c>
    </row>
    <row r="329" spans="1:8">
      <c r="A329" s="245"/>
      <c r="B329" s="245" t="s">
        <v>46</v>
      </c>
      <c r="C329" s="248" t="s">
        <v>622</v>
      </c>
      <c r="D329" s="247">
        <v>6202.1260000000002</v>
      </c>
      <c r="E329" s="247">
        <v>3406.3910000000001</v>
      </c>
      <c r="F329" s="247">
        <v>3176.1479255499999</v>
      </c>
      <c r="G329" s="247">
        <v>93.240850082976394</v>
      </c>
      <c r="H329" s="247">
        <v>-230.24307444999999</v>
      </c>
    </row>
    <row r="330" spans="1:8">
      <c r="A330" s="245"/>
      <c r="B330" s="245" t="s">
        <v>47</v>
      </c>
      <c r="C330" s="248" t="s">
        <v>623</v>
      </c>
      <c r="D330" s="247">
        <v>6202.0010000000002</v>
      </c>
      <c r="E330" s="247">
        <v>3333.6331</v>
      </c>
      <c r="F330" s="247">
        <v>3000.5601955299999</v>
      </c>
      <c r="G330" s="247">
        <v>90.008711382485401</v>
      </c>
      <c r="H330" s="247">
        <v>-333.07290447000003</v>
      </c>
    </row>
    <row r="331" spans="1:8">
      <c r="A331" s="245"/>
      <c r="B331" s="245" t="s">
        <v>48</v>
      </c>
      <c r="C331" s="248" t="s">
        <v>624</v>
      </c>
      <c r="D331" s="247">
        <v>67882.675000000003</v>
      </c>
      <c r="E331" s="247">
        <v>36993.843000000001</v>
      </c>
      <c r="F331" s="247">
        <v>36993.194644579999</v>
      </c>
      <c r="G331" s="247">
        <v>99.998247396411301</v>
      </c>
      <c r="H331" s="247">
        <v>-0.648355420000851</v>
      </c>
    </row>
    <row r="332" spans="1:8">
      <c r="A332" s="245"/>
      <c r="B332" s="245" t="s">
        <v>94</v>
      </c>
      <c r="C332" s="248" t="s">
        <v>625</v>
      </c>
      <c r="D332" s="247">
        <v>2192.8919999999998</v>
      </c>
      <c r="E332" s="247">
        <v>1155.32</v>
      </c>
      <c r="F332" s="247">
        <v>1101.1384647899999</v>
      </c>
      <c r="G332" s="247">
        <v>95.310257313125405</v>
      </c>
      <c r="H332" s="247">
        <v>-54.1815352099999</v>
      </c>
    </row>
    <row r="333" spans="1:8">
      <c r="A333" s="245"/>
      <c r="B333" s="245" t="s">
        <v>55</v>
      </c>
      <c r="C333" s="248" t="s">
        <v>626</v>
      </c>
      <c r="D333" s="247">
        <v>3520.5889999999999</v>
      </c>
      <c r="E333" s="247">
        <v>2104.7377999999999</v>
      </c>
      <c r="F333" s="247">
        <v>2104.4873535500001</v>
      </c>
      <c r="G333" s="247">
        <v>99.988100824245194</v>
      </c>
      <c r="H333" s="247">
        <v>-0.25044644999969801</v>
      </c>
    </row>
    <row r="334" spans="1:8">
      <c r="A334" s="245"/>
      <c r="B334" s="245" t="s">
        <v>56</v>
      </c>
      <c r="C334" s="248" t="s">
        <v>627</v>
      </c>
      <c r="D334" s="247">
        <v>3841.0680000000002</v>
      </c>
      <c r="E334" s="247">
        <v>2495.5673000000002</v>
      </c>
      <c r="F334" s="247">
        <v>2476.8707020000002</v>
      </c>
      <c r="G334" s="247">
        <v>99.250807702120497</v>
      </c>
      <c r="H334" s="247">
        <v>-18.696597999999799</v>
      </c>
    </row>
    <row r="335" spans="1:8">
      <c r="A335" s="245"/>
      <c r="B335" s="245" t="s">
        <v>49</v>
      </c>
      <c r="C335" s="248" t="s">
        <v>628</v>
      </c>
      <c r="D335" s="247">
        <v>893.851</v>
      </c>
      <c r="E335" s="247">
        <v>372.81810000000002</v>
      </c>
      <c r="F335" s="247">
        <v>365.17737632000001</v>
      </c>
      <c r="G335" s="247">
        <v>97.950549160569196</v>
      </c>
      <c r="H335" s="247">
        <v>-7.6407236799999998</v>
      </c>
    </row>
    <row r="336" spans="1:8">
      <c r="A336" s="245"/>
      <c r="B336" s="245" t="s">
        <v>50</v>
      </c>
      <c r="C336" s="248" t="s">
        <v>629</v>
      </c>
      <c r="D336" s="247">
        <v>133.57499999999999</v>
      </c>
      <c r="E336" s="247">
        <v>117.438</v>
      </c>
      <c r="F336" s="247">
        <v>117.43750124</v>
      </c>
      <c r="G336" s="247">
        <v>99.999575299306898</v>
      </c>
      <c r="H336" s="247">
        <v>-4.9876000000222099E-4</v>
      </c>
    </row>
    <row r="337" spans="1:8">
      <c r="A337" s="245"/>
      <c r="B337" s="245" t="s">
        <v>59</v>
      </c>
      <c r="C337" s="248" t="s">
        <v>630</v>
      </c>
      <c r="D337" s="247">
        <v>27.623000000000001</v>
      </c>
      <c r="E337" s="247">
        <v>0</v>
      </c>
      <c r="F337" s="247">
        <v>0</v>
      </c>
      <c r="G337" s="247" t="s">
        <v>890</v>
      </c>
      <c r="H337" s="247">
        <v>0</v>
      </c>
    </row>
    <row r="338" spans="1:8">
      <c r="A338" s="245"/>
      <c r="B338" s="245" t="s">
        <v>62</v>
      </c>
      <c r="C338" s="248" t="s">
        <v>806</v>
      </c>
      <c r="D338" s="247">
        <v>67942.729000000007</v>
      </c>
      <c r="E338" s="247">
        <v>37261.051099999997</v>
      </c>
      <c r="F338" s="247">
        <v>35705.928155820002</v>
      </c>
      <c r="G338" s="247">
        <v>95.826411498681495</v>
      </c>
      <c r="H338" s="247">
        <v>-1555.1229441800001</v>
      </c>
    </row>
    <row r="339" spans="1:8">
      <c r="A339" s="245"/>
      <c r="B339" s="245" t="s">
        <v>83</v>
      </c>
      <c r="C339" s="248" t="s">
        <v>631</v>
      </c>
      <c r="D339" s="247">
        <v>21198.873</v>
      </c>
      <c r="E339" s="247">
        <v>13384.4792</v>
      </c>
      <c r="F339" s="247">
        <v>13160.50468047</v>
      </c>
      <c r="G339" s="247">
        <v>98.326610126675703</v>
      </c>
      <c r="H339" s="247">
        <v>-223.97451953000001</v>
      </c>
    </row>
    <row r="340" spans="1:8">
      <c r="A340" s="245"/>
      <c r="B340" s="245" t="s">
        <v>129</v>
      </c>
      <c r="C340" s="248" t="s">
        <v>632</v>
      </c>
      <c r="D340" s="247">
        <v>187.96100000000001</v>
      </c>
      <c r="E340" s="247">
        <v>56.387999999999998</v>
      </c>
      <c r="F340" s="247">
        <v>0</v>
      </c>
      <c r="G340" s="247">
        <v>0</v>
      </c>
      <c r="H340" s="247">
        <v>-56.387999999999998</v>
      </c>
    </row>
    <row r="341" spans="1:8">
      <c r="A341" s="245"/>
      <c r="B341" s="245" t="s">
        <v>430</v>
      </c>
      <c r="C341" s="248" t="s">
        <v>633</v>
      </c>
      <c r="D341" s="247">
        <v>73.763999999999996</v>
      </c>
      <c r="E341" s="247">
        <v>42.728999999999999</v>
      </c>
      <c r="F341" s="247">
        <v>41.998218540000003</v>
      </c>
      <c r="G341" s="247">
        <v>98.289729551358604</v>
      </c>
      <c r="H341" s="247">
        <v>-0.730781459999998</v>
      </c>
    </row>
    <row r="342" spans="1:8">
      <c r="A342" s="245"/>
      <c r="B342" s="245" t="s">
        <v>435</v>
      </c>
      <c r="C342" s="248" t="s">
        <v>645</v>
      </c>
      <c r="D342" s="247">
        <v>3105.9</v>
      </c>
      <c r="E342" s="247">
        <v>1987.848</v>
      </c>
      <c r="F342" s="247">
        <v>1987.8476969200001</v>
      </c>
      <c r="G342" s="247">
        <v>99.999984753361403</v>
      </c>
      <c r="H342" s="247">
        <v>-3.0307999998331099E-4</v>
      </c>
    </row>
    <row r="343" spans="1:8" ht="31.5" customHeight="1">
      <c r="A343" s="245"/>
      <c r="B343" s="245" t="s">
        <v>424</v>
      </c>
      <c r="C343" s="248" t="s">
        <v>697</v>
      </c>
      <c r="D343" s="247">
        <v>9.5631000000000004</v>
      </c>
      <c r="E343" s="247">
        <v>3.4077000000000002</v>
      </c>
      <c r="F343" s="247">
        <v>3.3800400000000002</v>
      </c>
      <c r="G343" s="247">
        <v>99.188308830002697</v>
      </c>
      <c r="H343" s="247">
        <v>-2.76599999999999E-2</v>
      </c>
    </row>
    <row r="344" spans="1:8">
      <c r="A344" s="245"/>
      <c r="B344" s="245" t="s">
        <v>807</v>
      </c>
      <c r="C344" s="248" t="s">
        <v>808</v>
      </c>
      <c r="D344" s="247">
        <v>46339.226999999999</v>
      </c>
      <c r="E344" s="247">
        <v>46339.226999999999</v>
      </c>
      <c r="F344" s="247">
        <v>46339.226999999999</v>
      </c>
      <c r="G344" s="247">
        <v>100</v>
      </c>
      <c r="H344" s="247">
        <v>0</v>
      </c>
    </row>
    <row r="345" spans="1:8">
      <c r="A345" s="245"/>
      <c r="B345" s="245" t="s">
        <v>332</v>
      </c>
      <c r="C345" s="248" t="s">
        <v>809</v>
      </c>
      <c r="D345" s="247">
        <v>8000</v>
      </c>
      <c r="E345" s="247">
        <v>3000</v>
      </c>
      <c r="F345" s="247">
        <v>3000</v>
      </c>
      <c r="G345" s="247">
        <v>100</v>
      </c>
      <c r="H345" s="247">
        <v>0</v>
      </c>
    </row>
    <row r="346" spans="1:8">
      <c r="A346" s="245" t="s">
        <v>485</v>
      </c>
      <c r="B346" s="245"/>
      <c r="C346" s="246" t="s">
        <v>722</v>
      </c>
      <c r="D346" s="247">
        <v>167920.40229999999</v>
      </c>
      <c r="E346" s="247">
        <v>97260.197700000004</v>
      </c>
      <c r="F346" s="247">
        <v>92194.576306500006</v>
      </c>
      <c r="G346" s="247">
        <v>94.791680961697196</v>
      </c>
      <c r="H346" s="247">
        <v>-5065.6213934999996</v>
      </c>
    </row>
    <row r="347" spans="1:8">
      <c r="A347" s="245"/>
      <c r="B347" s="245" t="s">
        <v>46</v>
      </c>
      <c r="C347" s="248" t="s">
        <v>634</v>
      </c>
      <c r="D347" s="247">
        <v>25929.382000000001</v>
      </c>
      <c r="E347" s="247">
        <v>18214.344000000001</v>
      </c>
      <c r="F347" s="247">
        <v>18071.838567639999</v>
      </c>
      <c r="G347" s="247">
        <v>99.217619737718806</v>
      </c>
      <c r="H347" s="247">
        <v>-142.50543236000101</v>
      </c>
    </row>
    <row r="348" spans="1:8">
      <c r="A348" s="245"/>
      <c r="B348" s="245" t="s">
        <v>17</v>
      </c>
      <c r="C348" s="248" t="s">
        <v>502</v>
      </c>
      <c r="D348" s="247">
        <v>16.128</v>
      </c>
      <c r="E348" s="247">
        <v>16.128</v>
      </c>
      <c r="F348" s="247">
        <v>16.127818000000001</v>
      </c>
      <c r="G348" s="247">
        <v>99.998871527777794</v>
      </c>
      <c r="H348" s="247">
        <v>-1.8200000000069899E-4</v>
      </c>
    </row>
    <row r="349" spans="1:8">
      <c r="A349" s="245"/>
      <c r="B349" s="245" t="s">
        <v>254</v>
      </c>
      <c r="C349" s="248" t="s">
        <v>507</v>
      </c>
      <c r="D349" s="247">
        <v>113.07599999999999</v>
      </c>
      <c r="E349" s="247">
        <v>56.538400000000003</v>
      </c>
      <c r="F349" s="247">
        <v>56.537999999999997</v>
      </c>
      <c r="G349" s="247">
        <v>99.999292516236807</v>
      </c>
      <c r="H349" s="247">
        <v>-4.0000000000145502E-4</v>
      </c>
    </row>
    <row r="350" spans="1:8">
      <c r="A350" s="245"/>
      <c r="B350" s="245" t="s">
        <v>704</v>
      </c>
      <c r="C350" s="248" t="s">
        <v>705</v>
      </c>
      <c r="D350" s="247">
        <v>3000</v>
      </c>
      <c r="E350" s="247">
        <v>850</v>
      </c>
      <c r="F350" s="247">
        <v>850</v>
      </c>
      <c r="G350" s="247">
        <v>100</v>
      </c>
      <c r="H350" s="247">
        <v>0</v>
      </c>
    </row>
    <row r="351" spans="1:8">
      <c r="A351" s="245"/>
      <c r="B351" s="245" t="s">
        <v>424</v>
      </c>
      <c r="C351" s="248" t="s">
        <v>697</v>
      </c>
      <c r="D351" s="247">
        <v>7.0702999999999996</v>
      </c>
      <c r="E351" s="247">
        <v>5.5354999999999999</v>
      </c>
      <c r="F351" s="247">
        <v>4.9606079999999997</v>
      </c>
      <c r="G351" s="247">
        <v>89.614452172342197</v>
      </c>
      <c r="H351" s="247">
        <v>-0.57489199999999996</v>
      </c>
    </row>
    <row r="352" spans="1:8">
      <c r="A352" s="245"/>
      <c r="B352" s="245" t="s">
        <v>891</v>
      </c>
      <c r="C352" s="248" t="s">
        <v>892</v>
      </c>
      <c r="D352" s="247">
        <v>1686.1189999999999</v>
      </c>
      <c r="E352" s="247">
        <v>349.46699999999998</v>
      </c>
      <c r="F352" s="247">
        <v>0</v>
      </c>
      <c r="G352" s="247">
        <v>0</v>
      </c>
      <c r="H352" s="247">
        <v>-349.46699999999998</v>
      </c>
    </row>
    <row r="353" spans="1:8">
      <c r="A353" s="245"/>
      <c r="B353" s="245" t="s">
        <v>30</v>
      </c>
      <c r="C353" s="248" t="s">
        <v>810</v>
      </c>
      <c r="D353" s="247">
        <v>746.04399999999998</v>
      </c>
      <c r="E353" s="247">
        <v>0</v>
      </c>
      <c r="F353" s="247">
        <v>0</v>
      </c>
      <c r="G353" s="247" t="s">
        <v>890</v>
      </c>
      <c r="H353" s="247">
        <v>0</v>
      </c>
    </row>
    <row r="354" spans="1:8">
      <c r="A354" s="245"/>
      <c r="B354" s="245" t="s">
        <v>115</v>
      </c>
      <c r="C354" s="248" t="s">
        <v>635</v>
      </c>
      <c r="D354" s="247">
        <v>127998.30499999999</v>
      </c>
      <c r="E354" s="247">
        <v>74425.0288</v>
      </c>
      <c r="F354" s="247">
        <v>69924.703275940003</v>
      </c>
      <c r="G354" s="247">
        <v>93.953209563205405</v>
      </c>
      <c r="H354" s="247">
        <v>-4500.3255240600001</v>
      </c>
    </row>
    <row r="355" spans="1:8">
      <c r="A355" s="245"/>
      <c r="B355" s="245" t="s">
        <v>120</v>
      </c>
      <c r="C355" s="248" t="s">
        <v>682</v>
      </c>
      <c r="D355" s="247">
        <v>8424.2780000000002</v>
      </c>
      <c r="E355" s="247">
        <v>3343.1559999999999</v>
      </c>
      <c r="F355" s="247">
        <v>3270.4080369200001</v>
      </c>
      <c r="G355" s="247">
        <v>97.823973422717899</v>
      </c>
      <c r="H355" s="247">
        <v>-72.747963080000105</v>
      </c>
    </row>
    <row r="356" spans="1:8">
      <c r="A356" s="245" t="s">
        <v>383</v>
      </c>
      <c r="B356" s="245"/>
      <c r="C356" s="246" t="s">
        <v>723</v>
      </c>
      <c r="D356" s="247">
        <v>64707.544999999998</v>
      </c>
      <c r="E356" s="247">
        <v>30790.085200000001</v>
      </c>
      <c r="F356" s="247">
        <v>30733.476036330001</v>
      </c>
      <c r="G356" s="247">
        <v>99.816144829407605</v>
      </c>
      <c r="H356" s="247">
        <v>-56.609163669999703</v>
      </c>
    </row>
    <row r="357" spans="1:8">
      <c r="A357" s="245"/>
      <c r="B357" s="245" t="s">
        <v>48</v>
      </c>
      <c r="C357" s="248" t="s">
        <v>811</v>
      </c>
      <c r="D357" s="247">
        <v>58967.544999999998</v>
      </c>
      <c r="E357" s="247">
        <v>27920.085200000001</v>
      </c>
      <c r="F357" s="247">
        <v>27863.476036330001</v>
      </c>
      <c r="G357" s="247">
        <v>99.797245734515201</v>
      </c>
      <c r="H357" s="247">
        <v>-56.609163669999703</v>
      </c>
    </row>
    <row r="358" spans="1:8">
      <c r="A358" s="245"/>
      <c r="B358" s="245" t="s">
        <v>435</v>
      </c>
      <c r="C358" s="248" t="s">
        <v>645</v>
      </c>
      <c r="D358" s="247">
        <v>5740</v>
      </c>
      <c r="E358" s="247">
        <v>2870</v>
      </c>
      <c r="F358" s="247">
        <v>2870</v>
      </c>
      <c r="G358" s="247">
        <v>100</v>
      </c>
      <c r="H358" s="247">
        <v>0</v>
      </c>
    </row>
    <row r="359" spans="1:8">
      <c r="A359" s="245" t="s">
        <v>36</v>
      </c>
      <c r="B359" s="245"/>
      <c r="C359" s="246" t="s">
        <v>295</v>
      </c>
      <c r="D359" s="247">
        <v>65852.664399999994</v>
      </c>
      <c r="E359" s="247">
        <v>58370.476999999999</v>
      </c>
      <c r="F359" s="247">
        <v>25013.023953330001</v>
      </c>
      <c r="G359" s="247">
        <v>42.852183567610702</v>
      </c>
      <c r="H359" s="247">
        <v>-33357.453046670002</v>
      </c>
    </row>
    <row r="360" spans="1:8">
      <c r="A360" s="245"/>
      <c r="B360" s="245" t="s">
        <v>46</v>
      </c>
      <c r="C360" s="248" t="s">
        <v>636</v>
      </c>
      <c r="D360" s="247">
        <v>1637.9939999999999</v>
      </c>
      <c r="E360" s="247">
        <v>905.60260000000005</v>
      </c>
      <c r="F360" s="247">
        <v>854.27340188999995</v>
      </c>
      <c r="G360" s="247">
        <v>94.332039449754205</v>
      </c>
      <c r="H360" s="247">
        <v>-51.32919811</v>
      </c>
    </row>
    <row r="361" spans="1:8">
      <c r="A361" s="245"/>
      <c r="B361" s="245" t="s">
        <v>47</v>
      </c>
      <c r="C361" s="248" t="s">
        <v>637</v>
      </c>
      <c r="D361" s="247">
        <v>10616.273999999999</v>
      </c>
      <c r="E361" s="247">
        <v>3866.4780000000001</v>
      </c>
      <c r="F361" s="247">
        <v>3540.0372278200002</v>
      </c>
      <c r="G361" s="247">
        <v>91.557154284079701</v>
      </c>
      <c r="H361" s="247">
        <v>-326.44077218000001</v>
      </c>
    </row>
    <row r="362" spans="1:8">
      <c r="A362" s="245"/>
      <c r="B362" s="245" t="s">
        <v>17</v>
      </c>
      <c r="C362" s="248" t="s">
        <v>502</v>
      </c>
      <c r="D362" s="247">
        <v>17.1374</v>
      </c>
      <c r="E362" s="247">
        <v>17.1374</v>
      </c>
      <c r="F362" s="247">
        <v>17.13730503</v>
      </c>
      <c r="G362" s="247">
        <v>99.999445831923197</v>
      </c>
      <c r="H362" s="247">
        <v>-9.4970000001922E-5</v>
      </c>
    </row>
    <row r="363" spans="1:8">
      <c r="A363" s="245"/>
      <c r="B363" s="245" t="s">
        <v>435</v>
      </c>
      <c r="C363" s="248" t="s">
        <v>645</v>
      </c>
      <c r="D363" s="247">
        <v>53581.258999999998</v>
      </c>
      <c r="E363" s="247">
        <v>53581.258999999998</v>
      </c>
      <c r="F363" s="247">
        <v>20601.57601859</v>
      </c>
      <c r="G363" s="247">
        <v>38.449219751611302</v>
      </c>
      <c r="H363" s="247">
        <v>-32979.682981409998</v>
      </c>
    </row>
    <row r="364" spans="1:8">
      <c r="A364" s="245" t="s">
        <v>37</v>
      </c>
      <c r="B364" s="245"/>
      <c r="C364" s="246" t="s">
        <v>208</v>
      </c>
      <c r="D364" s="247">
        <v>34867.233</v>
      </c>
      <c r="E364" s="247">
        <v>22257.915000000001</v>
      </c>
      <c r="F364" s="247">
        <v>17292.15777967</v>
      </c>
      <c r="G364" s="247">
        <v>77.689926390994003</v>
      </c>
      <c r="H364" s="247">
        <v>-4965.7572203299997</v>
      </c>
    </row>
    <row r="365" spans="1:8">
      <c r="A365" s="245"/>
      <c r="B365" s="245" t="s">
        <v>46</v>
      </c>
      <c r="C365" s="248" t="s">
        <v>639</v>
      </c>
      <c r="D365" s="247">
        <v>34867.178</v>
      </c>
      <c r="E365" s="247">
        <v>22257.86</v>
      </c>
      <c r="F365" s="247">
        <v>17292.13029967</v>
      </c>
      <c r="G365" s="247">
        <v>77.689994903688003</v>
      </c>
      <c r="H365" s="247">
        <v>-4965.72970033</v>
      </c>
    </row>
    <row r="366" spans="1:8">
      <c r="A366" s="245"/>
      <c r="B366" s="245" t="s">
        <v>424</v>
      </c>
      <c r="C366" s="248" t="s">
        <v>697</v>
      </c>
      <c r="D366" s="247">
        <v>5.5E-2</v>
      </c>
      <c r="E366" s="247">
        <v>5.5E-2</v>
      </c>
      <c r="F366" s="247">
        <v>2.7480000000000001E-2</v>
      </c>
      <c r="G366" s="247">
        <v>49.963636363636397</v>
      </c>
      <c r="H366" s="247">
        <v>-2.7519999999999999E-2</v>
      </c>
    </row>
    <row r="367" spans="1:8">
      <c r="A367" s="245" t="s">
        <v>38</v>
      </c>
      <c r="B367" s="245"/>
      <c r="C367" s="246" t="s">
        <v>859</v>
      </c>
      <c r="D367" s="247">
        <v>310135.61900000001</v>
      </c>
      <c r="E367" s="247">
        <v>196782.0387</v>
      </c>
      <c r="F367" s="247">
        <v>194648.22281087001</v>
      </c>
      <c r="G367" s="247">
        <v>98.915644993198299</v>
      </c>
      <c r="H367" s="247">
        <v>-2133.81588913</v>
      </c>
    </row>
    <row r="368" spans="1:8">
      <c r="A368" s="245"/>
      <c r="B368" s="245" t="s">
        <v>46</v>
      </c>
      <c r="C368" s="248" t="s">
        <v>812</v>
      </c>
      <c r="D368" s="247">
        <v>126336.98</v>
      </c>
      <c r="E368" s="247">
        <v>74764.463000000003</v>
      </c>
      <c r="F368" s="247">
        <v>74475.086542289995</v>
      </c>
      <c r="G368" s="247">
        <v>99.612949192572998</v>
      </c>
      <c r="H368" s="247">
        <v>-289.37645770999802</v>
      </c>
    </row>
    <row r="369" spans="1:8">
      <c r="A369" s="245"/>
      <c r="B369" s="245" t="s">
        <v>56</v>
      </c>
      <c r="C369" s="248" t="s">
        <v>624</v>
      </c>
      <c r="D369" s="247">
        <v>14918.841</v>
      </c>
      <c r="E369" s="247">
        <v>9325.3240000000005</v>
      </c>
      <c r="F369" s="247">
        <v>9325.3230881399995</v>
      </c>
      <c r="G369" s="247">
        <v>99.999990221680207</v>
      </c>
      <c r="H369" s="247">
        <v>-9.1186000034213096E-4</v>
      </c>
    </row>
    <row r="370" spans="1:8">
      <c r="A370" s="245"/>
      <c r="B370" s="245" t="s">
        <v>75</v>
      </c>
      <c r="C370" s="248" t="s">
        <v>640</v>
      </c>
      <c r="D370" s="247">
        <v>2822.375</v>
      </c>
      <c r="E370" s="247">
        <v>1612.4549999999999</v>
      </c>
      <c r="F370" s="247">
        <v>1571.27914538</v>
      </c>
      <c r="G370" s="247">
        <v>97.446387364608597</v>
      </c>
      <c r="H370" s="247">
        <v>-41.175854620000102</v>
      </c>
    </row>
    <row r="371" spans="1:8">
      <c r="A371" s="245"/>
      <c r="B371" s="245" t="s">
        <v>49</v>
      </c>
      <c r="C371" s="248" t="s">
        <v>641</v>
      </c>
      <c r="D371" s="247">
        <v>44692.252</v>
      </c>
      <c r="E371" s="247">
        <v>30878.841400000001</v>
      </c>
      <c r="F371" s="247">
        <v>29404.251501350001</v>
      </c>
      <c r="G371" s="247">
        <v>95.224594473774502</v>
      </c>
      <c r="H371" s="247">
        <v>-1474.5898986499999</v>
      </c>
    </row>
    <row r="372" spans="1:8">
      <c r="A372" s="245"/>
      <c r="B372" s="245" t="s">
        <v>50</v>
      </c>
      <c r="C372" s="248" t="s">
        <v>642</v>
      </c>
      <c r="D372" s="247">
        <v>1758.0930000000001</v>
      </c>
      <c r="E372" s="247">
        <v>985.06370000000004</v>
      </c>
      <c r="F372" s="247">
        <v>939.09004479999999</v>
      </c>
      <c r="G372" s="247">
        <v>95.332925657498095</v>
      </c>
      <c r="H372" s="247">
        <v>-45.973655199999897</v>
      </c>
    </row>
    <row r="373" spans="1:8">
      <c r="A373" s="245"/>
      <c r="B373" s="245" t="s">
        <v>130</v>
      </c>
      <c r="C373" s="248" t="s">
        <v>813</v>
      </c>
      <c r="D373" s="247">
        <v>44398.402999999998</v>
      </c>
      <c r="E373" s="247">
        <v>25728.248</v>
      </c>
      <c r="F373" s="247">
        <v>25728.24516051</v>
      </c>
      <c r="G373" s="247">
        <v>99.999988963531493</v>
      </c>
      <c r="H373" s="247">
        <v>-2.8394900001585499E-3</v>
      </c>
    </row>
    <row r="374" spans="1:8">
      <c r="A374" s="245"/>
      <c r="B374" s="245" t="s">
        <v>131</v>
      </c>
      <c r="C374" s="248" t="s">
        <v>814</v>
      </c>
      <c r="D374" s="247">
        <v>598.43899999999996</v>
      </c>
      <c r="E374" s="247">
        <v>325.49700000000001</v>
      </c>
      <c r="F374" s="247">
        <v>325.49700000000001</v>
      </c>
      <c r="G374" s="247">
        <v>100</v>
      </c>
      <c r="H374" s="247">
        <v>0</v>
      </c>
    </row>
    <row r="375" spans="1:8">
      <c r="A375" s="245"/>
      <c r="B375" s="245" t="s">
        <v>435</v>
      </c>
      <c r="C375" s="248" t="s">
        <v>645</v>
      </c>
      <c r="D375" s="247">
        <v>12530.1227</v>
      </c>
      <c r="E375" s="247">
        <v>5016.2389999999996</v>
      </c>
      <c r="F375" s="247">
        <v>4734.6073980000001</v>
      </c>
      <c r="G375" s="247">
        <v>94.385602400523595</v>
      </c>
      <c r="H375" s="247">
        <v>-281.63160199999999</v>
      </c>
    </row>
    <row r="376" spans="1:8">
      <c r="A376" s="245"/>
      <c r="B376" s="245" t="s">
        <v>98</v>
      </c>
      <c r="C376" s="248" t="s">
        <v>540</v>
      </c>
      <c r="D376" s="247">
        <v>2676.2139999999999</v>
      </c>
      <c r="E376" s="247">
        <v>2676.2139999999999</v>
      </c>
      <c r="F376" s="247">
        <v>2676.2134380000002</v>
      </c>
      <c r="G376" s="247">
        <v>99.999979000184595</v>
      </c>
      <c r="H376" s="247">
        <v>-5.6199999991804396E-4</v>
      </c>
    </row>
    <row r="377" spans="1:8">
      <c r="A377" s="245"/>
      <c r="B377" s="245" t="s">
        <v>424</v>
      </c>
      <c r="C377" s="248" t="s">
        <v>697</v>
      </c>
      <c r="D377" s="247">
        <v>0.11</v>
      </c>
      <c r="E377" s="247">
        <v>8.2500000000000004E-2</v>
      </c>
      <c r="F377" s="247">
        <v>8.2439999999999999E-2</v>
      </c>
      <c r="G377" s="247">
        <v>99.927272727272694</v>
      </c>
      <c r="H377" s="247">
        <v>-6.0000000000002299E-5</v>
      </c>
    </row>
    <row r="378" spans="1:8">
      <c r="A378" s="245"/>
      <c r="B378" s="245" t="s">
        <v>891</v>
      </c>
      <c r="C378" s="248" t="s">
        <v>892</v>
      </c>
      <c r="D378" s="247">
        <v>6356.0947999999999</v>
      </c>
      <c r="E378" s="247">
        <v>1454.175</v>
      </c>
      <c r="F378" s="247">
        <v>1454.1748966</v>
      </c>
      <c r="G378" s="247">
        <v>99.999992889439</v>
      </c>
      <c r="H378" s="247">
        <v>-1.03399999905378E-4</v>
      </c>
    </row>
    <row r="379" spans="1:8">
      <c r="A379" s="245"/>
      <c r="B379" s="245" t="s">
        <v>350</v>
      </c>
      <c r="C379" s="248" t="s">
        <v>815</v>
      </c>
      <c r="D379" s="247">
        <v>53047.694499999998</v>
      </c>
      <c r="E379" s="247">
        <v>44015.436099999999</v>
      </c>
      <c r="F379" s="247">
        <v>44014.372155800003</v>
      </c>
      <c r="G379" s="247">
        <v>99.997582793005705</v>
      </c>
      <c r="H379" s="247">
        <v>-1.0639442000016599</v>
      </c>
    </row>
  </sheetData>
  <mergeCells count="10">
    <mergeCell ref="A6:B6"/>
    <mergeCell ref="A4:B5"/>
    <mergeCell ref="D4:D5"/>
    <mergeCell ref="C4:C5"/>
    <mergeCell ref="A1:H1"/>
    <mergeCell ref="A2:H2"/>
    <mergeCell ref="A3:H3"/>
    <mergeCell ref="G4:G5"/>
    <mergeCell ref="H4:H5"/>
    <mergeCell ref="E4:F4"/>
  </mergeCells>
  <pageMargins left="0.70866141732283472" right="0.70866141732283472" top="0.74803149606299213" bottom="0.74803149606299213" header="0.31496062992125984" footer="0.31496062992125984"/>
  <pageSetup paperSize="9" scale="47" fitToHeight="0" orientation="portrait"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33"/>
  <sheetViews>
    <sheetView showGridLines="0" zoomScale="90" zoomScaleNormal="90" workbookViewId="0">
      <pane xSplit="2" topLeftCell="C1" activePane="topRight" state="frozen"/>
      <selection activeCell="T43" sqref="T43"/>
      <selection pane="topRight" activeCell="O7" sqref="O7:Q7"/>
    </sheetView>
  </sheetViews>
  <sheetFormatPr defaultColWidth="8.85546875" defaultRowHeight="12.75"/>
  <cols>
    <col min="1" max="1" width="6.28515625" style="13" customWidth="1"/>
    <col min="2" max="2" width="42" style="6" customWidth="1"/>
    <col min="3" max="3" width="11.28515625" style="6" customWidth="1"/>
    <col min="4" max="4" width="11.5703125" style="6" customWidth="1"/>
    <col min="5" max="5" width="12.7109375" style="6" bestFit="1" customWidth="1"/>
    <col min="6" max="6" width="7.7109375" style="6" customWidth="1"/>
    <col min="7" max="7" width="13.7109375" style="6" customWidth="1"/>
    <col min="8" max="8" width="13.5703125" style="6" customWidth="1"/>
    <col min="9" max="9" width="11.42578125" style="6" customWidth="1"/>
    <col min="10" max="10" width="12.140625" style="6" customWidth="1"/>
    <col min="11" max="11" width="12.7109375" style="6" bestFit="1" customWidth="1"/>
    <col min="12" max="12" width="7.7109375" style="6" customWidth="1"/>
    <col min="13" max="13" width="13.7109375" style="6" customWidth="1"/>
    <col min="14" max="14" width="13.85546875" style="6" customWidth="1"/>
    <col min="15" max="15" width="13.7109375" style="6" customWidth="1"/>
    <col min="16" max="16" width="12.5703125" style="6" customWidth="1"/>
    <col min="17" max="17" width="14" style="6" customWidth="1"/>
    <col min="18" max="18" width="8.85546875" style="6"/>
    <col min="19" max="19" width="10.7109375" style="6" customWidth="1"/>
    <col min="20" max="20" width="8.85546875" style="6"/>
    <col min="21" max="21" width="14.28515625" style="6" customWidth="1"/>
    <col min="22" max="22" width="13.140625" style="6" customWidth="1"/>
    <col min="23" max="16384" width="8.85546875" style="6"/>
  </cols>
  <sheetData>
    <row r="1" spans="1:22" ht="15" customHeight="1">
      <c r="A1" s="297"/>
      <c r="B1" s="297"/>
      <c r="C1" s="297"/>
      <c r="D1" s="297"/>
      <c r="E1" s="297"/>
      <c r="F1" s="297"/>
      <c r="G1" s="297"/>
      <c r="H1" s="297"/>
      <c r="I1" s="297"/>
      <c r="J1" s="297"/>
      <c r="K1" s="297"/>
      <c r="L1" s="297"/>
      <c r="M1" s="297"/>
      <c r="N1" s="297"/>
      <c r="V1" s="6" t="s">
        <v>251</v>
      </c>
    </row>
    <row r="2" spans="1:22" ht="18.75">
      <c r="A2" s="266" t="s">
        <v>400</v>
      </c>
      <c r="B2" s="266"/>
      <c r="C2" s="266"/>
      <c r="D2" s="266"/>
      <c r="E2" s="266"/>
      <c r="F2" s="266"/>
      <c r="G2" s="266"/>
      <c r="H2" s="266"/>
      <c r="I2" s="266"/>
      <c r="J2" s="266"/>
      <c r="K2" s="266"/>
      <c r="L2" s="266"/>
      <c r="M2" s="266"/>
      <c r="N2" s="266"/>
    </row>
    <row r="3" spans="1:22" ht="15" customHeight="1">
      <c r="A3" s="298"/>
      <c r="B3" s="298"/>
      <c r="C3" s="298"/>
      <c r="D3" s="298"/>
      <c r="E3" s="298"/>
      <c r="F3" s="298"/>
      <c r="G3" s="298"/>
      <c r="H3" s="298"/>
      <c r="I3" s="298"/>
      <c r="J3" s="298"/>
      <c r="K3" s="298"/>
      <c r="L3" s="298"/>
      <c r="M3" s="298"/>
      <c r="N3" s="298"/>
      <c r="V3" s="6" t="s">
        <v>161</v>
      </c>
    </row>
    <row r="4" spans="1:22" ht="57.2" customHeight="1">
      <c r="A4" s="295" t="s">
        <v>209</v>
      </c>
      <c r="B4" s="295" t="s">
        <v>136</v>
      </c>
      <c r="C4" s="295" t="s">
        <v>480</v>
      </c>
      <c r="D4" s="252" t="s">
        <v>868</v>
      </c>
      <c r="E4" s="253"/>
      <c r="F4" s="295" t="s">
        <v>204</v>
      </c>
      <c r="G4" s="295" t="s">
        <v>137</v>
      </c>
      <c r="H4" s="295" t="s">
        <v>203</v>
      </c>
      <c r="I4" s="295" t="s">
        <v>650</v>
      </c>
      <c r="J4" s="252" t="s">
        <v>868</v>
      </c>
      <c r="K4" s="253"/>
      <c r="L4" s="295" t="s">
        <v>204</v>
      </c>
      <c r="M4" s="295" t="s">
        <v>137</v>
      </c>
      <c r="N4" s="295" t="s">
        <v>203</v>
      </c>
      <c r="O4" s="295" t="s">
        <v>725</v>
      </c>
      <c r="P4" s="252" t="s">
        <v>868</v>
      </c>
      <c r="Q4" s="253"/>
      <c r="R4" s="295" t="s">
        <v>204</v>
      </c>
      <c r="S4" s="295" t="s">
        <v>137</v>
      </c>
      <c r="T4" s="295" t="s">
        <v>203</v>
      </c>
      <c r="U4" s="295" t="s">
        <v>816</v>
      </c>
      <c r="V4" s="295" t="s">
        <v>817</v>
      </c>
    </row>
    <row r="5" spans="1:22">
      <c r="A5" s="296"/>
      <c r="B5" s="296"/>
      <c r="C5" s="296"/>
      <c r="D5" s="52" t="s">
        <v>388</v>
      </c>
      <c r="E5" s="52" t="s">
        <v>389</v>
      </c>
      <c r="F5" s="296"/>
      <c r="G5" s="296"/>
      <c r="H5" s="296"/>
      <c r="I5" s="296"/>
      <c r="J5" s="29" t="s">
        <v>388</v>
      </c>
      <c r="K5" s="29" t="s">
        <v>389</v>
      </c>
      <c r="L5" s="296"/>
      <c r="M5" s="296"/>
      <c r="N5" s="296"/>
      <c r="O5" s="296"/>
      <c r="P5" s="66" t="s">
        <v>388</v>
      </c>
      <c r="Q5" s="66" t="s">
        <v>389</v>
      </c>
      <c r="R5" s="296"/>
      <c r="S5" s="296"/>
      <c r="T5" s="296"/>
      <c r="U5" s="296"/>
      <c r="V5" s="296"/>
    </row>
    <row r="6" spans="1:22" ht="15" customHeight="1">
      <c r="A6" s="18" t="s">
        <v>1</v>
      </c>
      <c r="B6" s="17">
        <v>2</v>
      </c>
      <c r="C6" s="17">
        <v>9</v>
      </c>
      <c r="D6" s="17">
        <v>10</v>
      </c>
      <c r="E6" s="17">
        <v>11</v>
      </c>
      <c r="F6" s="17">
        <v>12</v>
      </c>
      <c r="G6" s="17">
        <v>13</v>
      </c>
      <c r="H6" s="17">
        <v>14</v>
      </c>
      <c r="I6" s="17">
        <v>15</v>
      </c>
      <c r="J6" s="17">
        <v>16</v>
      </c>
      <c r="K6" s="17">
        <v>17</v>
      </c>
      <c r="L6" s="17">
        <v>18</v>
      </c>
      <c r="M6" s="17">
        <v>19</v>
      </c>
      <c r="N6" s="17">
        <v>20</v>
      </c>
      <c r="O6" s="17">
        <v>15</v>
      </c>
      <c r="P6" s="17">
        <v>16</v>
      </c>
      <c r="Q6" s="17">
        <v>17</v>
      </c>
      <c r="R6" s="17">
        <v>18</v>
      </c>
      <c r="S6" s="17">
        <v>19</v>
      </c>
      <c r="T6" s="17">
        <v>20</v>
      </c>
      <c r="U6" s="17">
        <v>21</v>
      </c>
      <c r="V6" s="17">
        <v>22</v>
      </c>
    </row>
    <row r="7" spans="1:22" s="145" customFormat="1" ht="15" customHeight="1">
      <c r="A7" s="155"/>
      <c r="B7" s="206" t="s">
        <v>219</v>
      </c>
      <c r="C7" s="377">
        <v>24047878.252</v>
      </c>
      <c r="D7" s="377">
        <v>13825983.6557</v>
      </c>
      <c r="E7" s="377">
        <v>13188364.662068199</v>
      </c>
      <c r="F7" s="159">
        <f>+E7/D7*100</f>
        <v>95.388255841247641</v>
      </c>
      <c r="G7" s="159">
        <f>+E7-D7</f>
        <v>-637618.99363180064</v>
      </c>
      <c r="H7" s="159">
        <f>SUM(H8:H22)</f>
        <v>99.999999999999787</v>
      </c>
      <c r="I7" s="377">
        <v>25751149.017000001</v>
      </c>
      <c r="J7" s="377">
        <v>14800840.2162</v>
      </c>
      <c r="K7" s="377">
        <v>13605661.3493427</v>
      </c>
      <c r="L7" s="159">
        <f>K7/J7*100</f>
        <v>91.924925548827034</v>
      </c>
      <c r="M7" s="159">
        <f>K7-J7</f>
        <v>-1195178.8668572996</v>
      </c>
      <c r="N7" s="159">
        <f>SUM(N8:N22)</f>
        <v>99.999999999999844</v>
      </c>
      <c r="O7" s="377">
        <v>27730614.969000001</v>
      </c>
      <c r="P7" s="377">
        <v>15506439.014799999</v>
      </c>
      <c r="Q7" s="377">
        <v>15320251.503664199</v>
      </c>
      <c r="R7" s="207">
        <f>Q7/P7*100</f>
        <v>98.799289050451264</v>
      </c>
      <c r="S7" s="208">
        <f>Q7-P7</f>
        <v>-186187.51113579981</v>
      </c>
      <c r="T7" s="209">
        <f>SUM(T8:T22)</f>
        <v>100.00000000000006</v>
      </c>
      <c r="U7" s="210">
        <f>Q7/K7*100</f>
        <v>112.6020346258606</v>
      </c>
      <c r="V7" s="211">
        <f>Q7-K7</f>
        <v>1714590.1543214992</v>
      </c>
    </row>
    <row r="8" spans="1:22" ht="15" customHeight="1">
      <c r="A8" s="7" t="s">
        <v>2</v>
      </c>
      <c r="B8" s="8" t="s">
        <v>188</v>
      </c>
      <c r="C8" s="376">
        <v>1261548.7187000001</v>
      </c>
      <c r="D8" s="376">
        <v>704416.74239999999</v>
      </c>
      <c r="E8" s="376">
        <v>644065.25404936005</v>
      </c>
      <c r="F8" s="39">
        <f t="shared" ref="F8:F22" si="0">+E8/D8*100</f>
        <v>91.432417102265646</v>
      </c>
      <c r="G8" s="39">
        <f t="shared" ref="G8:G22" si="1">+E8-D8</f>
        <v>-60351.488350639935</v>
      </c>
      <c r="H8" s="39">
        <f>+E8/E7*100</f>
        <v>4.883586938582253</v>
      </c>
      <c r="I8" s="376">
        <v>1447146.2368999999</v>
      </c>
      <c r="J8" s="376">
        <v>694799.14320000005</v>
      </c>
      <c r="K8" s="376">
        <v>597200.49471647001</v>
      </c>
      <c r="L8" s="39">
        <f t="shared" ref="L8:L22" si="2">K8/J8*100</f>
        <v>85.952969366941772</v>
      </c>
      <c r="M8" s="39">
        <f t="shared" ref="M8:M22" si="3">K8-J8</f>
        <v>-97598.648483530036</v>
      </c>
      <c r="N8" s="39">
        <f>+K8/$K$7*100</f>
        <v>4.3893529273042002</v>
      </c>
      <c r="O8" s="376">
        <v>1620947.7633</v>
      </c>
      <c r="P8" s="376">
        <v>894439.40379999997</v>
      </c>
      <c r="Q8" s="376">
        <v>827128.18512049003</v>
      </c>
      <c r="R8" s="84">
        <f t="shared" ref="R8:R22" si="4">Q8/P8*100</f>
        <v>92.474479725117192</v>
      </c>
      <c r="S8" s="85">
        <f t="shared" ref="S8:S22" si="5">Q8-P8</f>
        <v>-67311.218679509941</v>
      </c>
      <c r="T8" s="86">
        <f>Q8/Q7*100</f>
        <v>5.3989204088631499</v>
      </c>
      <c r="U8" s="146">
        <f t="shared" ref="U8:U22" si="6">Q8/K8*100</f>
        <v>138.5009209533863</v>
      </c>
      <c r="V8" s="83">
        <f t="shared" ref="V8:V22" si="7">Q8-K8</f>
        <v>229927.69040402002</v>
      </c>
    </row>
    <row r="9" spans="1:22" ht="15" customHeight="1">
      <c r="A9" s="7" t="s">
        <v>14</v>
      </c>
      <c r="B9" s="8" t="s">
        <v>189</v>
      </c>
      <c r="C9" s="376">
        <v>1166803.7705999999</v>
      </c>
      <c r="D9" s="376">
        <v>581197.96810000006</v>
      </c>
      <c r="E9" s="376">
        <v>520472.49529540999</v>
      </c>
      <c r="F9" s="39">
        <f t="shared" si="0"/>
        <v>89.551671523713622</v>
      </c>
      <c r="G9" s="39">
        <f t="shared" si="1"/>
        <v>-60725.47280459007</v>
      </c>
      <c r="H9" s="39">
        <f>+E9/E7*100</f>
        <v>3.9464521085951643</v>
      </c>
      <c r="I9" s="376">
        <v>1213565.8139</v>
      </c>
      <c r="J9" s="376">
        <v>544661.59849999996</v>
      </c>
      <c r="K9" s="376">
        <v>484052.08282682998</v>
      </c>
      <c r="L9" s="39">
        <f t="shared" si="2"/>
        <v>88.87207839875461</v>
      </c>
      <c r="M9" s="39">
        <f t="shared" si="3"/>
        <v>-60609.515673169983</v>
      </c>
      <c r="N9" s="39">
        <f t="shared" ref="N9:N22" si="8">+K9/$K$7*100</f>
        <v>3.5577254967485641</v>
      </c>
      <c r="O9" s="376">
        <v>1384394.672</v>
      </c>
      <c r="P9" s="376">
        <v>829444.8186</v>
      </c>
      <c r="Q9" s="376">
        <v>798937.43724765</v>
      </c>
      <c r="R9" s="84">
        <f t="shared" si="4"/>
        <v>96.321951663542521</v>
      </c>
      <c r="S9" s="85">
        <f t="shared" si="5"/>
        <v>-30507.381352349999</v>
      </c>
      <c r="T9" s="86">
        <f>Q9/Q7*100</f>
        <v>5.214910715118255</v>
      </c>
      <c r="U9" s="146">
        <f t="shared" si="6"/>
        <v>165.0519573393656</v>
      </c>
      <c r="V9" s="83">
        <f t="shared" si="7"/>
        <v>314885.35442082002</v>
      </c>
    </row>
    <row r="10" spans="1:22" ht="25.5">
      <c r="A10" s="7" t="s">
        <v>15</v>
      </c>
      <c r="B10" s="8" t="s">
        <v>190</v>
      </c>
      <c r="C10" s="376">
        <v>1273846.2353999999</v>
      </c>
      <c r="D10" s="376">
        <v>700558.4264</v>
      </c>
      <c r="E10" s="376">
        <v>643346.68486805004</v>
      </c>
      <c r="F10" s="39">
        <f t="shared" si="0"/>
        <v>91.833408981182743</v>
      </c>
      <c r="G10" s="39">
        <f t="shared" si="1"/>
        <v>-57211.741531949956</v>
      </c>
      <c r="H10" s="39">
        <f>+E10/E7*100</f>
        <v>4.8781384299936423</v>
      </c>
      <c r="I10" s="376">
        <v>1321706.145</v>
      </c>
      <c r="J10" s="376">
        <v>741952.90919999999</v>
      </c>
      <c r="K10" s="376">
        <v>682846.03126314003</v>
      </c>
      <c r="L10" s="39">
        <f t="shared" si="2"/>
        <v>92.033607900993189</v>
      </c>
      <c r="M10" s="39">
        <f t="shared" si="3"/>
        <v>-59106.877936859964</v>
      </c>
      <c r="N10" s="39">
        <f t="shared" si="8"/>
        <v>5.0188374804443363</v>
      </c>
      <c r="O10" s="376">
        <v>1532523.9225000001</v>
      </c>
      <c r="P10" s="376">
        <v>863210.38410000002</v>
      </c>
      <c r="Q10" s="376">
        <v>806698.65177792998</v>
      </c>
      <c r="R10" s="84">
        <f t="shared" si="4"/>
        <v>93.453307170187685</v>
      </c>
      <c r="S10" s="85">
        <f t="shared" si="5"/>
        <v>-56511.732322070049</v>
      </c>
      <c r="T10" s="86">
        <f>Q10/Q7*100</f>
        <v>5.2655705527091961</v>
      </c>
      <c r="U10" s="146">
        <f t="shared" si="6"/>
        <v>118.13770818667355</v>
      </c>
      <c r="V10" s="83">
        <f t="shared" si="7"/>
        <v>123852.62051478995</v>
      </c>
    </row>
    <row r="11" spans="1:22" ht="15" customHeight="1">
      <c r="A11" s="7" t="s">
        <v>16</v>
      </c>
      <c r="B11" s="8" t="s">
        <v>191</v>
      </c>
      <c r="C11" s="376">
        <v>1633341.2598999999</v>
      </c>
      <c r="D11" s="376">
        <v>828116.18649999995</v>
      </c>
      <c r="E11" s="376">
        <v>821653.81057166995</v>
      </c>
      <c r="F11" s="39">
        <f t="shared" si="0"/>
        <v>99.219629318484522</v>
      </c>
      <c r="G11" s="39">
        <f t="shared" si="1"/>
        <v>-6462.3759283300024</v>
      </c>
      <c r="H11" s="39">
        <f>+E11/E7*100</f>
        <v>6.2301417319379624</v>
      </c>
      <c r="I11" s="376">
        <v>1442640.9080000001</v>
      </c>
      <c r="J11" s="376">
        <v>740165.80330000003</v>
      </c>
      <c r="K11" s="376">
        <v>713783.81141036004</v>
      </c>
      <c r="L11" s="39">
        <f t="shared" si="2"/>
        <v>96.435664580555198</v>
      </c>
      <c r="M11" s="39">
        <f t="shared" si="3"/>
        <v>-26381.99188963999</v>
      </c>
      <c r="N11" s="39">
        <f t="shared" si="8"/>
        <v>5.2462265014764862</v>
      </c>
      <c r="O11" s="376">
        <v>816848.59</v>
      </c>
      <c r="P11" s="376">
        <v>499848.57299999997</v>
      </c>
      <c r="Q11" s="376">
        <v>495617.02986976999</v>
      </c>
      <c r="R11" s="84">
        <f t="shared" si="4"/>
        <v>99.153434988353965</v>
      </c>
      <c r="S11" s="85">
        <f t="shared" si="5"/>
        <v>-4231.5431302299839</v>
      </c>
      <c r="T11" s="86">
        <f>Q11/Q7*100</f>
        <v>3.2350449974743003</v>
      </c>
      <c r="U11" s="146">
        <f t="shared" si="6"/>
        <v>69.435173780487403</v>
      </c>
      <c r="V11" s="83">
        <f t="shared" si="7"/>
        <v>-218166.78154059005</v>
      </c>
    </row>
    <row r="12" spans="1:22" ht="15" customHeight="1">
      <c r="A12" s="7" t="s">
        <v>3</v>
      </c>
      <c r="B12" s="8" t="s">
        <v>192</v>
      </c>
      <c r="C12" s="376">
        <v>2425033.6598</v>
      </c>
      <c r="D12" s="376">
        <v>1379304.5168999999</v>
      </c>
      <c r="E12" s="376">
        <v>1021360.57172089</v>
      </c>
      <c r="F12" s="39">
        <f t="shared" si="0"/>
        <v>74.04895432492367</v>
      </c>
      <c r="G12" s="39">
        <f t="shared" si="1"/>
        <v>-357943.94517910993</v>
      </c>
      <c r="H12" s="39">
        <f>+E12/E7*100</f>
        <v>7.7444065120407455</v>
      </c>
      <c r="I12" s="376">
        <v>2633719.7132999999</v>
      </c>
      <c r="J12" s="376">
        <v>1569262.7719000001</v>
      </c>
      <c r="K12" s="376">
        <v>977320.11826818006</v>
      </c>
      <c r="L12" s="39">
        <f t="shared" si="2"/>
        <v>62.278933507412546</v>
      </c>
      <c r="M12" s="39">
        <f t="shared" si="3"/>
        <v>-591942.65363181999</v>
      </c>
      <c r="N12" s="39">
        <f t="shared" si="8"/>
        <v>7.1831871540400734</v>
      </c>
      <c r="O12" s="376">
        <v>2535572.6770000001</v>
      </c>
      <c r="P12" s="376">
        <v>916723.83</v>
      </c>
      <c r="Q12" s="376">
        <v>914850.66070113005</v>
      </c>
      <c r="R12" s="84">
        <f t="shared" si="4"/>
        <v>99.795667000510946</v>
      </c>
      <c r="S12" s="85">
        <f t="shared" si="5"/>
        <v>-1873.1692988699069</v>
      </c>
      <c r="T12" s="86">
        <f>Q12/Q7*100</f>
        <v>5.9715120243445217</v>
      </c>
      <c r="U12" s="146">
        <f t="shared" si="6"/>
        <v>93.608086398779307</v>
      </c>
      <c r="V12" s="83">
        <f t="shared" si="7"/>
        <v>-62469.457567050005</v>
      </c>
    </row>
    <row r="13" spans="1:22" ht="15" customHeight="1">
      <c r="A13" s="7" t="s">
        <v>8</v>
      </c>
      <c r="B13" s="8" t="s">
        <v>193</v>
      </c>
      <c r="C13" s="376">
        <v>5452527.5399000002</v>
      </c>
      <c r="D13" s="376">
        <v>3133446.1405000002</v>
      </c>
      <c r="E13" s="376">
        <v>3129536.9033739502</v>
      </c>
      <c r="F13" s="39">
        <f t="shared" si="0"/>
        <v>99.87524160458598</v>
      </c>
      <c r="G13" s="39">
        <f t="shared" si="1"/>
        <v>-3909.2371260500513</v>
      </c>
      <c r="H13" s="39">
        <f>+E13/E7*100</f>
        <v>23.72952965408204</v>
      </c>
      <c r="I13" s="376">
        <v>6043329.7939999998</v>
      </c>
      <c r="J13" s="376">
        <v>3488350.8006000002</v>
      </c>
      <c r="K13" s="376">
        <v>3480453.1928413799</v>
      </c>
      <c r="L13" s="39">
        <f t="shared" si="2"/>
        <v>99.773600529016122</v>
      </c>
      <c r="M13" s="39">
        <f t="shared" si="3"/>
        <v>-7897.6077586202882</v>
      </c>
      <c r="N13" s="39">
        <f t="shared" si="8"/>
        <v>25.580918879842052</v>
      </c>
      <c r="O13" s="376">
        <v>6833010.2207000004</v>
      </c>
      <c r="P13" s="376">
        <v>3936735.574</v>
      </c>
      <c r="Q13" s="376">
        <v>3936699.2378858202</v>
      </c>
      <c r="R13" s="84">
        <f t="shared" si="4"/>
        <v>99.999076998861199</v>
      </c>
      <c r="S13" s="85">
        <f t="shared" si="5"/>
        <v>-36.336114179808646</v>
      </c>
      <c r="T13" s="86">
        <f>Q13/Q7*100</f>
        <v>25.696048377171</v>
      </c>
      <c r="U13" s="146">
        <f t="shared" si="6"/>
        <v>113.10881140372324</v>
      </c>
      <c r="V13" s="83">
        <f t="shared" si="7"/>
        <v>456246.04504444031</v>
      </c>
    </row>
    <row r="14" spans="1:22" ht="15" customHeight="1">
      <c r="A14" s="7" t="s">
        <v>9</v>
      </c>
      <c r="B14" s="8" t="s">
        <v>194</v>
      </c>
      <c r="C14" s="376">
        <v>460451.98200000002</v>
      </c>
      <c r="D14" s="376">
        <v>177808.31270000001</v>
      </c>
      <c r="E14" s="376">
        <v>167199.94469999999</v>
      </c>
      <c r="F14" s="39">
        <f t="shared" si="0"/>
        <v>94.03381774512502</v>
      </c>
      <c r="G14" s="39">
        <f t="shared" si="1"/>
        <v>-10608.368000000017</v>
      </c>
      <c r="H14" s="39">
        <f>+E14/E7*100</f>
        <v>1.2677837547280839</v>
      </c>
      <c r="I14" s="376">
        <v>258812.39600000001</v>
      </c>
      <c r="J14" s="376">
        <v>123273.9004</v>
      </c>
      <c r="K14" s="376">
        <v>75057.343580000001</v>
      </c>
      <c r="L14" s="39">
        <f t="shared" si="2"/>
        <v>60.886646189058204</v>
      </c>
      <c r="M14" s="39">
        <f t="shared" si="3"/>
        <v>-48216.556819999998</v>
      </c>
      <c r="N14" s="39">
        <f t="shared" si="8"/>
        <v>0.55166258848288974</v>
      </c>
      <c r="O14" s="376">
        <v>120156.925</v>
      </c>
      <c r="P14" s="376">
        <v>77715.751799999998</v>
      </c>
      <c r="Q14" s="376">
        <v>77715.751499999998</v>
      </c>
      <c r="R14" s="84">
        <f t="shared" si="4"/>
        <v>99.999999613977877</v>
      </c>
      <c r="S14" s="85">
        <f t="shared" si="5"/>
        <v>-2.9999999969732016E-4</v>
      </c>
      <c r="T14" s="86">
        <f>Q14/Q7*100</f>
        <v>0.50727464546787926</v>
      </c>
      <c r="U14" s="146">
        <f t="shared" si="6"/>
        <v>103.54183587268383</v>
      </c>
      <c r="V14" s="83">
        <f t="shared" si="7"/>
        <v>2658.4079199999978</v>
      </c>
    </row>
    <row r="15" spans="1:22" ht="15" customHeight="1">
      <c r="A15" s="7" t="s">
        <v>10</v>
      </c>
      <c r="B15" s="8" t="s">
        <v>195</v>
      </c>
      <c r="C15" s="376">
        <v>357203.8456</v>
      </c>
      <c r="D15" s="376">
        <v>163090.4834</v>
      </c>
      <c r="E15" s="376">
        <v>153033.33674273</v>
      </c>
      <c r="F15" s="39">
        <f t="shared" si="0"/>
        <v>93.83339453804696</v>
      </c>
      <c r="G15" s="39">
        <f t="shared" si="1"/>
        <v>-10057.146657270001</v>
      </c>
      <c r="H15" s="39">
        <f>+E15/E7*100</f>
        <v>1.1603662824313452</v>
      </c>
      <c r="I15" s="376">
        <v>293410.40179999999</v>
      </c>
      <c r="J15" s="376">
        <v>147463.23749999999</v>
      </c>
      <c r="K15" s="376">
        <v>126264.97131033</v>
      </c>
      <c r="L15" s="39">
        <f t="shared" si="2"/>
        <v>85.624711250714284</v>
      </c>
      <c r="M15" s="39">
        <f t="shared" si="3"/>
        <v>-21198.266189669986</v>
      </c>
      <c r="N15" s="39">
        <f t="shared" si="8"/>
        <v>0.92803258928997201</v>
      </c>
      <c r="O15" s="376">
        <v>380081.0281</v>
      </c>
      <c r="P15" s="376">
        <v>194790.6814</v>
      </c>
      <c r="Q15" s="376">
        <v>192734.0993337</v>
      </c>
      <c r="R15" s="84">
        <f t="shared" si="4"/>
        <v>98.944209213952675</v>
      </c>
      <c r="S15" s="85">
        <f t="shared" si="5"/>
        <v>-2056.582066300005</v>
      </c>
      <c r="T15" s="86">
        <f>Q15/Q7*100</f>
        <v>1.258034825913942</v>
      </c>
      <c r="U15" s="146">
        <f t="shared" si="6"/>
        <v>152.64257167572177</v>
      </c>
      <c r="V15" s="83">
        <f t="shared" si="7"/>
        <v>66469.128023369994</v>
      </c>
    </row>
    <row r="16" spans="1:22" ht="25.5">
      <c r="A16" s="7" t="s">
        <v>39</v>
      </c>
      <c r="B16" s="8" t="s">
        <v>196</v>
      </c>
      <c r="C16" s="376">
        <v>166583.51999999999</v>
      </c>
      <c r="D16" s="376">
        <v>52704.997000000003</v>
      </c>
      <c r="E16" s="376">
        <v>52167.343530769998</v>
      </c>
      <c r="F16" s="39">
        <f t="shared" si="0"/>
        <v>98.979881415741275</v>
      </c>
      <c r="G16" s="39">
        <f t="shared" si="1"/>
        <v>-537.6534692300047</v>
      </c>
      <c r="H16" s="39">
        <f>+E16/E7*100</f>
        <v>0.3955558165661846</v>
      </c>
      <c r="I16" s="376">
        <v>112960.63</v>
      </c>
      <c r="J16" s="376">
        <v>35843.467799999999</v>
      </c>
      <c r="K16" s="376">
        <v>34610.234464089997</v>
      </c>
      <c r="L16" s="39">
        <f t="shared" si="2"/>
        <v>96.559391678307421</v>
      </c>
      <c r="M16" s="39">
        <f t="shared" si="3"/>
        <v>-1233.2333359100012</v>
      </c>
      <c r="N16" s="39">
        <f t="shared" si="8"/>
        <v>0.25438112544056551</v>
      </c>
      <c r="O16" s="376">
        <v>152971.58499999999</v>
      </c>
      <c r="P16" s="376">
        <v>98930.952000000005</v>
      </c>
      <c r="Q16" s="376">
        <v>98358.666537440004</v>
      </c>
      <c r="R16" s="84">
        <f t="shared" si="4"/>
        <v>99.421530419964014</v>
      </c>
      <c r="S16" s="85">
        <f t="shared" si="5"/>
        <v>-572.28546256000118</v>
      </c>
      <c r="T16" s="86">
        <f>Q16/Q7*100</f>
        <v>0.64201730966306403</v>
      </c>
      <c r="U16" s="146">
        <f t="shared" si="6"/>
        <v>284.18954121646436</v>
      </c>
      <c r="V16" s="83">
        <f t="shared" si="7"/>
        <v>63748.432073350006</v>
      </c>
    </row>
    <row r="17" spans="1:22" ht="51">
      <c r="A17" s="7" t="s">
        <v>40</v>
      </c>
      <c r="B17" s="8" t="s">
        <v>197</v>
      </c>
      <c r="C17" s="376">
        <v>789839.31279999996</v>
      </c>
      <c r="D17" s="376">
        <v>426711.12699999998</v>
      </c>
      <c r="E17" s="376">
        <v>404881.44926670002</v>
      </c>
      <c r="F17" s="39">
        <f t="shared" si="0"/>
        <v>94.884202367354732</v>
      </c>
      <c r="G17" s="39">
        <f t="shared" si="1"/>
        <v>-21829.677733299963</v>
      </c>
      <c r="H17" s="39">
        <f>+E17/E7*100</f>
        <v>3.0699897951047896</v>
      </c>
      <c r="I17" s="376">
        <v>1072123.9157</v>
      </c>
      <c r="J17" s="376">
        <v>476853.4276</v>
      </c>
      <c r="K17" s="376">
        <v>432706.66102370003</v>
      </c>
      <c r="L17" s="39">
        <f t="shared" si="2"/>
        <v>90.74206789316996</v>
      </c>
      <c r="M17" s="39">
        <f t="shared" si="3"/>
        <v>-44146.766576299968</v>
      </c>
      <c r="N17" s="39">
        <f t="shared" si="8"/>
        <v>3.1803427258212955</v>
      </c>
      <c r="O17" s="376">
        <v>1364246.9121999999</v>
      </c>
      <c r="P17" s="376">
        <v>453708.12109999999</v>
      </c>
      <c r="Q17" s="376">
        <v>440055.07811042003</v>
      </c>
      <c r="R17" s="84">
        <f t="shared" si="4"/>
        <v>96.990787170289423</v>
      </c>
      <c r="S17" s="85">
        <f t="shared" si="5"/>
        <v>-13653.042989579961</v>
      </c>
      <c r="T17" s="86">
        <f>Q17/Q7*100</f>
        <v>2.8723750259920373</v>
      </c>
      <c r="U17" s="146">
        <f t="shared" si="6"/>
        <v>101.6982445034091</v>
      </c>
      <c r="V17" s="83">
        <f t="shared" si="7"/>
        <v>7348.417086720001</v>
      </c>
    </row>
    <row r="18" spans="1:22" ht="25.5">
      <c r="A18" s="7" t="s">
        <v>41</v>
      </c>
      <c r="B18" s="8" t="s">
        <v>198</v>
      </c>
      <c r="C18" s="376">
        <v>140359.848</v>
      </c>
      <c r="D18" s="376">
        <v>13485.644</v>
      </c>
      <c r="E18" s="376">
        <v>12481.7876</v>
      </c>
      <c r="F18" s="39">
        <f t="shared" si="0"/>
        <v>92.556110779729906</v>
      </c>
      <c r="G18" s="39">
        <f t="shared" si="1"/>
        <v>-1003.8564000000006</v>
      </c>
      <c r="H18" s="39">
        <f>+E18/E7*100</f>
        <v>9.4642420950791381E-2</v>
      </c>
      <c r="I18" s="376">
        <v>48158.531999999999</v>
      </c>
      <c r="J18" s="376">
        <v>14163.9295</v>
      </c>
      <c r="K18" s="376">
        <v>8050.3698770000001</v>
      </c>
      <c r="L18" s="39">
        <f t="shared" si="2"/>
        <v>56.837121908860112</v>
      </c>
      <c r="M18" s="39">
        <f t="shared" si="3"/>
        <v>-6113.5596230000001</v>
      </c>
      <c r="N18" s="39">
        <f t="shared" si="8"/>
        <v>5.9169265427798691E-2</v>
      </c>
      <c r="O18" s="376">
        <v>358657.83</v>
      </c>
      <c r="P18" s="376">
        <v>193487.35500000001</v>
      </c>
      <c r="Q18" s="376">
        <v>192178.74961850001</v>
      </c>
      <c r="R18" s="84">
        <f t="shared" si="4"/>
        <v>99.323673951974783</v>
      </c>
      <c r="S18" s="85">
        <f t="shared" si="5"/>
        <v>-1308.605381500005</v>
      </c>
      <c r="T18" s="86">
        <f>Q18/Q7*100</f>
        <v>1.2544098872824374</v>
      </c>
      <c r="U18" s="146">
        <f t="shared" si="6"/>
        <v>2387.2039739137567</v>
      </c>
      <c r="V18" s="83">
        <f t="shared" si="7"/>
        <v>184128.37974150002</v>
      </c>
    </row>
    <row r="19" spans="1:22" ht="15" customHeight="1">
      <c r="A19" s="7" t="s">
        <v>42</v>
      </c>
      <c r="B19" s="8" t="s">
        <v>199</v>
      </c>
      <c r="C19" s="376">
        <v>844884.60499999998</v>
      </c>
      <c r="D19" s="376">
        <v>461231.44890000002</v>
      </c>
      <c r="E19" s="376">
        <v>456770.95143818</v>
      </c>
      <c r="F19" s="39">
        <f t="shared" si="0"/>
        <v>99.032915584473272</v>
      </c>
      <c r="G19" s="39">
        <f t="shared" si="1"/>
        <v>-4460.4974618200213</v>
      </c>
      <c r="H19" s="39">
        <f>+E19/E7*100</f>
        <v>3.4634388958922608</v>
      </c>
      <c r="I19" s="376">
        <v>1286462.2490000001</v>
      </c>
      <c r="J19" s="376">
        <v>636395.95779999997</v>
      </c>
      <c r="K19" s="376">
        <v>456706.84171268001</v>
      </c>
      <c r="L19" s="39">
        <f t="shared" si="2"/>
        <v>71.764573001296341</v>
      </c>
      <c r="M19" s="39">
        <f t="shared" si="3"/>
        <v>-179689.11608731997</v>
      </c>
      <c r="N19" s="39">
        <f t="shared" si="8"/>
        <v>3.3567412122509124</v>
      </c>
      <c r="O19" s="376">
        <v>942285.83200000005</v>
      </c>
      <c r="P19" s="376">
        <v>592045.2709</v>
      </c>
      <c r="Q19" s="376">
        <v>590315.69922052999</v>
      </c>
      <c r="R19" s="84">
        <f t="shared" si="4"/>
        <v>99.707864961603221</v>
      </c>
      <c r="S19" s="85">
        <f t="shared" si="5"/>
        <v>-1729.5716794700129</v>
      </c>
      <c r="T19" s="86">
        <f>Q19/Q7*100</f>
        <v>3.8531723782689995</v>
      </c>
      <c r="U19" s="146">
        <f t="shared" si="6"/>
        <v>129.25484037129993</v>
      </c>
      <c r="V19" s="83">
        <f t="shared" si="7"/>
        <v>133608.85750784999</v>
      </c>
    </row>
    <row r="20" spans="1:22" ht="15" customHeight="1">
      <c r="A20" s="7" t="s">
        <v>43</v>
      </c>
      <c r="B20" s="8" t="s">
        <v>200</v>
      </c>
      <c r="C20" s="376">
        <v>730065.14930000005</v>
      </c>
      <c r="D20" s="376">
        <v>358508.495</v>
      </c>
      <c r="E20" s="376">
        <v>315991.03489251999</v>
      </c>
      <c r="F20" s="39">
        <f t="shared" si="0"/>
        <v>88.140459514779423</v>
      </c>
      <c r="G20" s="39">
        <f t="shared" si="1"/>
        <v>-42517.460107480001</v>
      </c>
      <c r="H20" s="39">
        <f>+E20/E7*100</f>
        <v>2.3959834519996228</v>
      </c>
      <c r="I20" s="376">
        <v>500679.10639999999</v>
      </c>
      <c r="J20" s="376">
        <v>211446.41570000001</v>
      </c>
      <c r="K20" s="376">
        <v>160402.40323492</v>
      </c>
      <c r="L20" s="39">
        <f t="shared" si="2"/>
        <v>75.859599087505359</v>
      </c>
      <c r="M20" s="39">
        <f t="shared" si="3"/>
        <v>-51044.012465080013</v>
      </c>
      <c r="N20" s="39">
        <f t="shared" si="8"/>
        <v>1.1789386720452892</v>
      </c>
      <c r="O20" s="376">
        <v>1046115.5472</v>
      </c>
      <c r="P20" s="376">
        <v>279117.15029999998</v>
      </c>
      <c r="Q20" s="376">
        <v>272721.10828490998</v>
      </c>
      <c r="R20" s="84">
        <f t="shared" si="4"/>
        <v>97.70847401952355</v>
      </c>
      <c r="S20" s="85">
        <f t="shared" si="5"/>
        <v>-6396.0420150900027</v>
      </c>
      <c r="T20" s="86">
        <f>Q20/Q7*100</f>
        <v>1.7801346682832349</v>
      </c>
      <c r="U20" s="146">
        <f t="shared" si="6"/>
        <v>170.02308119130345</v>
      </c>
      <c r="V20" s="83">
        <f t="shared" si="7"/>
        <v>112318.70504998998</v>
      </c>
    </row>
    <row r="21" spans="1:22" ht="15" customHeight="1">
      <c r="A21" s="7" t="s">
        <v>44</v>
      </c>
      <c r="B21" s="8" t="s">
        <v>201</v>
      </c>
      <c r="C21" s="376">
        <v>2022608.817</v>
      </c>
      <c r="D21" s="376">
        <v>1691363.852</v>
      </c>
      <c r="E21" s="376">
        <v>1691363.77911794</v>
      </c>
      <c r="F21" s="39">
        <f t="shared" si="0"/>
        <v>99.999995690929538</v>
      </c>
      <c r="G21" s="39">
        <f t="shared" si="1"/>
        <v>-7.2882059961557388E-2</v>
      </c>
      <c r="H21" s="39">
        <f>+E21/E7*100</f>
        <v>12.824666457567456</v>
      </c>
      <c r="I21" s="376">
        <v>2497932.29</v>
      </c>
      <c r="J21" s="376">
        <v>2017823.0220000001</v>
      </c>
      <c r="K21" s="376">
        <v>2017822.9616135999</v>
      </c>
      <c r="L21" s="39">
        <f t="shared" si="2"/>
        <v>99.999997007349023</v>
      </c>
      <c r="M21" s="39">
        <f t="shared" si="3"/>
        <v>-6.0386400204151869E-2</v>
      </c>
      <c r="N21" s="39">
        <f t="shared" si="8"/>
        <v>14.830759856529008</v>
      </c>
      <c r="O21" s="376">
        <v>3471233.6310000001</v>
      </c>
      <c r="P21" s="376">
        <v>2430176.1823999998</v>
      </c>
      <c r="Q21" s="376">
        <v>2430176.1820559199</v>
      </c>
      <c r="R21" s="84">
        <f t="shared" si="4"/>
        <v>99.999999985841356</v>
      </c>
      <c r="S21" s="85">
        <f t="shared" si="5"/>
        <v>-3.4407991915941238E-4</v>
      </c>
      <c r="T21" s="86">
        <f>Q21/Q7*100</f>
        <v>15.862508402519932</v>
      </c>
      <c r="U21" s="146">
        <f t="shared" si="6"/>
        <v>120.43555001042172</v>
      </c>
      <c r="V21" s="83">
        <f t="shared" si="7"/>
        <v>412353.22044231999</v>
      </c>
    </row>
    <row r="22" spans="1:22" ht="15" customHeight="1">
      <c r="A22" s="7" t="s">
        <v>45</v>
      </c>
      <c r="B22" s="8" t="s">
        <v>202</v>
      </c>
      <c r="C22" s="376">
        <v>5322779.9879999999</v>
      </c>
      <c r="D22" s="376">
        <v>3154039.3149000001</v>
      </c>
      <c r="E22" s="376">
        <v>3154039.3149000001</v>
      </c>
      <c r="F22" s="39">
        <f t="shared" si="0"/>
        <v>100</v>
      </c>
      <c r="G22" s="39">
        <f t="shared" si="1"/>
        <v>0</v>
      </c>
      <c r="H22" s="39">
        <f>+E22/E7*100</f>
        <v>23.915317749527436</v>
      </c>
      <c r="I22" s="376">
        <v>5578500.8849999998</v>
      </c>
      <c r="J22" s="376">
        <v>3358383.8311999999</v>
      </c>
      <c r="K22" s="376">
        <v>3358383.8311999999</v>
      </c>
      <c r="L22" s="39">
        <f t="shared" si="2"/>
        <v>100</v>
      </c>
      <c r="M22" s="39">
        <f t="shared" si="3"/>
        <v>0</v>
      </c>
      <c r="N22" s="39">
        <f t="shared" si="8"/>
        <v>24.683723524856408</v>
      </c>
      <c r="O22" s="376">
        <v>5171567.8329999996</v>
      </c>
      <c r="P22" s="376">
        <v>3246064.9663999998</v>
      </c>
      <c r="Q22" s="376">
        <v>3246064.9663999998</v>
      </c>
      <c r="R22" s="84">
        <f t="shared" si="4"/>
        <v>100</v>
      </c>
      <c r="S22" s="85">
        <f t="shared" si="5"/>
        <v>0</v>
      </c>
      <c r="T22" s="86">
        <f>Q22/Q7*100</f>
        <v>21.18806578092812</v>
      </c>
      <c r="U22" s="146">
        <f t="shared" si="6"/>
        <v>96.655567962287776</v>
      </c>
      <c r="V22" s="83">
        <f t="shared" si="7"/>
        <v>-112318.8648000001</v>
      </c>
    </row>
    <row r="23" spans="1:22">
      <c r="C23" s="9"/>
      <c r="D23" s="9"/>
      <c r="E23" s="9"/>
      <c r="F23" s="9"/>
      <c r="G23" s="9"/>
      <c r="H23" s="14"/>
      <c r="I23" s="9"/>
      <c r="J23" s="9"/>
      <c r="K23" s="9"/>
      <c r="L23" s="9"/>
      <c r="M23" s="9"/>
      <c r="N23" s="9"/>
      <c r="R23" s="10"/>
      <c r="S23" s="10"/>
      <c r="T23" s="10"/>
    </row>
    <row r="33" spans="24:24">
      <c r="X33" s="6">
        <v>1000</v>
      </c>
    </row>
  </sheetData>
  <mergeCells count="22">
    <mergeCell ref="A1:N1"/>
    <mergeCell ref="A2:N2"/>
    <mergeCell ref="A3:N3"/>
    <mergeCell ref="D4:E4"/>
    <mergeCell ref="J4:K4"/>
    <mergeCell ref="A4:A5"/>
    <mergeCell ref="B4:B5"/>
    <mergeCell ref="C4:C5"/>
    <mergeCell ref="F4:F5"/>
    <mergeCell ref="G4:G5"/>
    <mergeCell ref="H4:H5"/>
    <mergeCell ref="I4:I5"/>
    <mergeCell ref="L4:L5"/>
    <mergeCell ref="M4:M5"/>
    <mergeCell ref="V4:V5"/>
    <mergeCell ref="N4:N5"/>
    <mergeCell ref="R4:R5"/>
    <mergeCell ref="S4:S5"/>
    <mergeCell ref="T4:T5"/>
    <mergeCell ref="U4:U5"/>
    <mergeCell ref="O4:O5"/>
    <mergeCell ref="P4:Q4"/>
  </mergeCells>
  <pageMargins left="0.7" right="0.7" top="0.75" bottom="0.75" header="0.3" footer="0.3"/>
  <pageSetup paperSize="9" scale="4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112"/>
  <sheetViews>
    <sheetView showGridLines="0" view="pageBreakPreview" zoomScale="95" zoomScaleNormal="106" zoomScaleSheetLayoutView="95" workbookViewId="0">
      <pane xSplit="4" ySplit="3" topLeftCell="G4" activePane="bottomRight" state="frozen"/>
      <selection activeCell="T43" sqref="T43"/>
      <selection pane="topRight" activeCell="T43" sqref="T43"/>
      <selection pane="bottomLeft" activeCell="T43" sqref="T43"/>
      <selection pane="bottomRight" activeCell="R1" sqref="R1"/>
    </sheetView>
  </sheetViews>
  <sheetFormatPr defaultColWidth="9.140625" defaultRowHeight="12.75"/>
  <cols>
    <col min="1" max="1" width="2.85546875" style="4" customWidth="1"/>
    <col min="2" max="2" width="2.42578125" style="4" customWidth="1"/>
    <col min="3" max="3" width="7.7109375" style="4" customWidth="1"/>
    <col min="4" max="4" width="49.5703125" style="4" customWidth="1"/>
    <col min="5" max="7" width="16.7109375" style="2" customWidth="1"/>
    <col min="8" max="8" width="7.7109375" style="2" customWidth="1"/>
    <col min="9" max="12" width="16.7109375" style="2" customWidth="1"/>
    <col min="13" max="13" width="8.85546875" style="2" customWidth="1"/>
    <col min="14" max="14" width="16.7109375" style="2" customWidth="1"/>
    <col min="15" max="16" width="14.5703125" style="2" bestFit="1" customWidth="1"/>
    <col min="17" max="17" width="12.140625" style="2" customWidth="1"/>
    <col min="18" max="18" width="9.140625" style="2"/>
    <col min="19" max="19" width="11.28515625" style="2" customWidth="1"/>
    <col min="20" max="16384" width="9.140625" style="2"/>
  </cols>
  <sheetData>
    <row r="1" spans="1:19">
      <c r="A1" s="265"/>
      <c r="B1" s="265"/>
      <c r="C1" s="265"/>
      <c r="D1" s="265"/>
      <c r="E1" s="265"/>
      <c r="F1" s="265"/>
      <c r="G1" s="265"/>
      <c r="H1" s="265"/>
      <c r="I1" s="265"/>
      <c r="J1" s="265"/>
      <c r="K1" s="265"/>
      <c r="L1" s="265"/>
      <c r="M1" s="265"/>
      <c r="N1" s="265"/>
      <c r="S1" s="2" t="s">
        <v>252</v>
      </c>
    </row>
    <row r="2" spans="1:19" s="1" customFormat="1" ht="18.75">
      <c r="A2" s="266" t="s">
        <v>400</v>
      </c>
      <c r="B2" s="266"/>
      <c r="C2" s="266"/>
      <c r="D2" s="266"/>
      <c r="E2" s="266"/>
      <c r="F2" s="266"/>
      <c r="G2" s="266"/>
      <c r="H2" s="266"/>
      <c r="I2" s="266"/>
      <c r="J2" s="266"/>
      <c r="K2" s="266"/>
      <c r="L2" s="266"/>
      <c r="M2" s="266"/>
      <c r="N2" s="310"/>
    </row>
    <row r="3" spans="1:19" ht="12.75" customHeight="1">
      <c r="A3" s="267"/>
      <c r="B3" s="267"/>
      <c r="C3" s="267"/>
      <c r="D3" s="267"/>
      <c r="E3" s="267"/>
      <c r="F3" s="267"/>
      <c r="G3" s="267"/>
      <c r="H3" s="267"/>
      <c r="I3" s="267"/>
      <c r="J3" s="267"/>
      <c r="K3" s="267"/>
      <c r="L3" s="267"/>
      <c r="M3" s="267"/>
      <c r="N3" s="267"/>
      <c r="S3" s="2" t="s">
        <v>161</v>
      </c>
    </row>
    <row r="4" spans="1:19" ht="24" customHeight="1">
      <c r="A4" s="304" t="s">
        <v>209</v>
      </c>
      <c r="B4" s="305"/>
      <c r="C4" s="305"/>
      <c r="D4" s="300" t="s">
        <v>136</v>
      </c>
      <c r="E4" s="300" t="s">
        <v>480</v>
      </c>
      <c r="F4" s="302" t="s">
        <v>868</v>
      </c>
      <c r="G4" s="303"/>
      <c r="H4" s="300" t="s">
        <v>204</v>
      </c>
      <c r="I4" s="300" t="s">
        <v>137</v>
      </c>
      <c r="J4" s="300" t="s">
        <v>650</v>
      </c>
      <c r="K4" s="302" t="s">
        <v>868</v>
      </c>
      <c r="L4" s="303"/>
      <c r="M4" s="300" t="s">
        <v>204</v>
      </c>
      <c r="N4" s="300" t="s">
        <v>137</v>
      </c>
      <c r="O4" s="300" t="s">
        <v>725</v>
      </c>
      <c r="P4" s="302" t="s">
        <v>868</v>
      </c>
      <c r="Q4" s="303"/>
      <c r="R4" s="300" t="s">
        <v>204</v>
      </c>
      <c r="S4" s="300" t="s">
        <v>137</v>
      </c>
    </row>
    <row r="5" spans="1:19" ht="27.75" customHeight="1">
      <c r="A5" s="306"/>
      <c r="B5" s="307"/>
      <c r="C5" s="307"/>
      <c r="D5" s="301"/>
      <c r="E5" s="301"/>
      <c r="F5" s="54" t="s">
        <v>388</v>
      </c>
      <c r="G5" s="54" t="s">
        <v>389</v>
      </c>
      <c r="H5" s="301"/>
      <c r="I5" s="301"/>
      <c r="J5" s="301"/>
      <c r="K5" s="31" t="s">
        <v>388</v>
      </c>
      <c r="L5" s="31" t="s">
        <v>389</v>
      </c>
      <c r="M5" s="301"/>
      <c r="N5" s="301"/>
      <c r="O5" s="301"/>
      <c r="P5" s="68" t="s">
        <v>388</v>
      </c>
      <c r="Q5" s="68" t="s">
        <v>389</v>
      </c>
      <c r="R5" s="301"/>
      <c r="S5" s="301"/>
    </row>
    <row r="6" spans="1:19">
      <c r="A6" s="308">
        <v>1</v>
      </c>
      <c r="B6" s="309"/>
      <c r="C6" s="309"/>
      <c r="D6" s="21">
        <v>2</v>
      </c>
      <c r="E6" s="32">
        <v>3</v>
      </c>
      <c r="F6" s="32">
        <v>4</v>
      </c>
      <c r="G6" s="32">
        <v>5</v>
      </c>
      <c r="H6" s="32">
        <v>6</v>
      </c>
      <c r="I6" s="32">
        <v>7</v>
      </c>
      <c r="J6" s="32">
        <v>8</v>
      </c>
      <c r="K6" s="32">
        <v>9</v>
      </c>
      <c r="L6" s="21">
        <v>10</v>
      </c>
      <c r="M6" s="21">
        <v>11</v>
      </c>
      <c r="N6" s="21">
        <v>12</v>
      </c>
      <c r="O6" s="32">
        <v>13</v>
      </c>
      <c r="P6" s="32">
        <v>14</v>
      </c>
      <c r="Q6" s="32">
        <v>15</v>
      </c>
      <c r="R6" s="378">
        <v>16</v>
      </c>
      <c r="S6" s="32">
        <v>17</v>
      </c>
    </row>
    <row r="7" spans="1:19" s="157" customFormat="1">
      <c r="A7" s="383"/>
      <c r="B7" s="383"/>
      <c r="C7" s="383"/>
      <c r="D7" s="384" t="s">
        <v>300</v>
      </c>
      <c r="E7" s="377">
        <v>24047878.252</v>
      </c>
      <c r="F7" s="377">
        <v>13825983.6557</v>
      </c>
      <c r="G7" s="377">
        <v>13188364.662068199</v>
      </c>
      <c r="H7" s="159">
        <f>+G7/F7*100</f>
        <v>95.388255841247641</v>
      </c>
      <c r="I7" s="159">
        <f>+G7-F7</f>
        <v>-637618.99363180064</v>
      </c>
      <c r="J7" s="377">
        <v>25751149.017000001</v>
      </c>
      <c r="K7" s="377">
        <v>14800840.2162</v>
      </c>
      <c r="L7" s="377">
        <v>13605661.3493427</v>
      </c>
      <c r="M7" s="159">
        <f>L7/K7*100</f>
        <v>91.924925548827034</v>
      </c>
      <c r="N7" s="159">
        <f>L7-K7</f>
        <v>-1195178.8668572996</v>
      </c>
      <c r="O7" s="377">
        <v>27730614.969000001</v>
      </c>
      <c r="P7" s="377">
        <v>15506439.014799999</v>
      </c>
      <c r="Q7" s="377">
        <v>15320251.503664199</v>
      </c>
      <c r="R7" s="160">
        <f>Q7/P7*100</f>
        <v>98.799289050451264</v>
      </c>
      <c r="S7" s="161">
        <f>Q7-P7</f>
        <v>-186187.51113579981</v>
      </c>
    </row>
    <row r="8" spans="1:19" s="10" customFormat="1">
      <c r="A8" s="380" t="s">
        <v>1</v>
      </c>
      <c r="B8" s="381"/>
      <c r="C8" s="381"/>
      <c r="D8" s="379" t="s">
        <v>401</v>
      </c>
      <c r="E8" s="376">
        <v>20933459.908799998</v>
      </c>
      <c r="F8" s="376">
        <v>12391709.144099999</v>
      </c>
      <c r="G8" s="376">
        <v>11891334.965537</v>
      </c>
      <c r="H8" s="48">
        <f t="shared" ref="H8:H43" si="0">+G8/F8*100</f>
        <v>95.962024505705585</v>
      </c>
      <c r="I8" s="48">
        <f t="shared" ref="I8:I43" si="1">+G8-F8</f>
        <v>-500374.17856299877</v>
      </c>
      <c r="J8" s="376">
        <v>23049352.031599998</v>
      </c>
      <c r="K8" s="376">
        <v>13645664.447899999</v>
      </c>
      <c r="L8" s="376">
        <v>12763971.2143222</v>
      </c>
      <c r="M8" s="48">
        <f t="shared" ref="M8:M43" si="2">L8/K8*100</f>
        <v>93.538656641131993</v>
      </c>
      <c r="N8" s="48">
        <f t="shared" ref="N8:N43" si="3">L8-K8</f>
        <v>-881693.23357779905</v>
      </c>
      <c r="O8" s="376">
        <v>25264210.668900002</v>
      </c>
      <c r="P8" s="376">
        <v>14373775.8366</v>
      </c>
      <c r="Q8" s="376">
        <v>14217087.178973099</v>
      </c>
      <c r="R8" s="88">
        <f t="shared" ref="R8:R43" si="4">Q8/P8*100</f>
        <v>98.909899114831575</v>
      </c>
      <c r="S8" s="89">
        <f t="shared" ref="S8:S43" si="5">Q8-P8</f>
        <v>-156688.65762690082</v>
      </c>
    </row>
    <row r="9" spans="1:19" s="10" customFormat="1">
      <c r="A9" s="381"/>
      <c r="B9" s="380" t="s">
        <v>1</v>
      </c>
      <c r="C9" s="381"/>
      <c r="D9" s="379" t="s">
        <v>402</v>
      </c>
      <c r="E9" s="376">
        <v>4836120.0135000004</v>
      </c>
      <c r="F9" s="376">
        <v>2482687.8489000001</v>
      </c>
      <c r="G9" s="376">
        <v>2368769.7444501901</v>
      </c>
      <c r="H9" s="48">
        <f t="shared" si="0"/>
        <v>95.411501107548276</v>
      </c>
      <c r="I9" s="48">
        <f t="shared" si="1"/>
        <v>-113918.10444980999</v>
      </c>
      <c r="J9" s="376">
        <v>5080216.2323000003</v>
      </c>
      <c r="K9" s="376">
        <v>2589380.3185000001</v>
      </c>
      <c r="L9" s="376">
        <v>2329134.2038849299</v>
      </c>
      <c r="M9" s="48">
        <f t="shared" si="2"/>
        <v>89.949482787224241</v>
      </c>
      <c r="N9" s="48">
        <f t="shared" si="3"/>
        <v>-260246.11461507017</v>
      </c>
      <c r="O9" s="376">
        <v>6084155.2300000004</v>
      </c>
      <c r="P9" s="376">
        <v>3317105.517</v>
      </c>
      <c r="Q9" s="376">
        <v>3165652.1005245801</v>
      </c>
      <c r="R9" s="88">
        <f t="shared" si="4"/>
        <v>95.434169467952444</v>
      </c>
      <c r="S9" s="89">
        <f t="shared" si="5"/>
        <v>-151453.41647541989</v>
      </c>
    </row>
    <row r="10" spans="1:19" s="10" customFormat="1">
      <c r="A10" s="381"/>
      <c r="B10" s="381"/>
      <c r="C10" s="382" t="s">
        <v>256</v>
      </c>
      <c r="D10" s="379" t="s">
        <v>403</v>
      </c>
      <c r="E10" s="376">
        <v>1026192.6676</v>
      </c>
      <c r="F10" s="376">
        <v>601468.01359999995</v>
      </c>
      <c r="G10" s="376">
        <v>586680.75694868003</v>
      </c>
      <c r="H10" s="48">
        <f t="shared" si="0"/>
        <v>97.541472477844181</v>
      </c>
      <c r="I10" s="48">
        <f t="shared" si="1"/>
        <v>-14787.256651319913</v>
      </c>
      <c r="J10" s="376">
        <v>1157605.2027</v>
      </c>
      <c r="K10" s="376">
        <v>683441.78989999997</v>
      </c>
      <c r="L10" s="376">
        <v>666220.08366025996</v>
      </c>
      <c r="M10" s="48">
        <f t="shared" si="2"/>
        <v>97.480150249188029</v>
      </c>
      <c r="N10" s="48">
        <f t="shared" si="3"/>
        <v>-17221.706239740015</v>
      </c>
      <c r="O10" s="376">
        <v>974599.86970000004</v>
      </c>
      <c r="P10" s="376">
        <v>591647.34120000002</v>
      </c>
      <c r="Q10" s="376">
        <v>571339.39422294998</v>
      </c>
      <c r="R10" s="88">
        <f t="shared" si="4"/>
        <v>96.567558820451936</v>
      </c>
      <c r="S10" s="89">
        <f t="shared" si="5"/>
        <v>-20307.946977050044</v>
      </c>
    </row>
    <row r="11" spans="1:19" s="10" customFormat="1">
      <c r="A11" s="381"/>
      <c r="B11" s="381"/>
      <c r="C11" s="382" t="s">
        <v>98</v>
      </c>
      <c r="D11" s="379" t="s">
        <v>404</v>
      </c>
      <c r="E11" s="376">
        <v>58342.152399999999</v>
      </c>
      <c r="F11" s="376">
        <v>33446.510900000001</v>
      </c>
      <c r="G11" s="376">
        <v>32052.276491609999</v>
      </c>
      <c r="H11" s="48">
        <f t="shared" si="0"/>
        <v>95.831450363960073</v>
      </c>
      <c r="I11" s="48">
        <f t="shared" si="1"/>
        <v>-1394.2344083900025</v>
      </c>
      <c r="J11" s="376">
        <v>78450.013999999996</v>
      </c>
      <c r="K11" s="376">
        <v>46172.204599999997</v>
      </c>
      <c r="L11" s="376">
        <v>41126.634158979999</v>
      </c>
      <c r="M11" s="48">
        <f t="shared" si="2"/>
        <v>89.072277391277083</v>
      </c>
      <c r="N11" s="48">
        <f t="shared" si="3"/>
        <v>-5045.5704410199978</v>
      </c>
      <c r="O11" s="376">
        <v>67439.770900000003</v>
      </c>
      <c r="P11" s="376">
        <v>40122.899700000002</v>
      </c>
      <c r="Q11" s="376">
        <v>37157.810437</v>
      </c>
      <c r="R11" s="88">
        <f t="shared" si="4"/>
        <v>92.609982615488775</v>
      </c>
      <c r="S11" s="89">
        <f t="shared" si="5"/>
        <v>-2965.0892630000017</v>
      </c>
    </row>
    <row r="12" spans="1:19" s="10" customFormat="1" ht="38.25">
      <c r="A12" s="381"/>
      <c r="B12" s="381"/>
      <c r="C12" s="382" t="s">
        <v>387</v>
      </c>
      <c r="D12" s="379" t="s">
        <v>405</v>
      </c>
      <c r="E12" s="376">
        <v>73527.015700000004</v>
      </c>
      <c r="F12" s="376">
        <v>40978.858800000002</v>
      </c>
      <c r="G12" s="376">
        <v>39507.747514720002</v>
      </c>
      <c r="H12" s="48">
        <f t="shared" si="0"/>
        <v>96.410072587770557</v>
      </c>
      <c r="I12" s="48">
        <f t="shared" si="1"/>
        <v>-1471.1112852799997</v>
      </c>
      <c r="J12" s="376">
        <v>90172.319099999993</v>
      </c>
      <c r="K12" s="376">
        <v>50408.677000000003</v>
      </c>
      <c r="L12" s="376">
        <v>47276.700734179998</v>
      </c>
      <c r="M12" s="48">
        <f t="shared" si="2"/>
        <v>93.78683105327282</v>
      </c>
      <c r="N12" s="48">
        <f t="shared" si="3"/>
        <v>-3131.9762658200052</v>
      </c>
      <c r="O12" s="376">
        <v>61465.091399999998</v>
      </c>
      <c r="P12" s="376">
        <v>35658.546399999999</v>
      </c>
      <c r="Q12" s="376">
        <v>33109.030346530002</v>
      </c>
      <c r="R12" s="88">
        <f t="shared" si="4"/>
        <v>92.850196346001368</v>
      </c>
      <c r="S12" s="89">
        <f t="shared" si="5"/>
        <v>-2549.5160534699971</v>
      </c>
    </row>
    <row r="13" spans="1:19" s="10" customFormat="1">
      <c r="A13" s="381"/>
      <c r="B13" s="381"/>
      <c r="C13" s="382" t="s">
        <v>374</v>
      </c>
      <c r="D13" s="379" t="s">
        <v>406</v>
      </c>
      <c r="E13" s="376">
        <v>196428.61180000001</v>
      </c>
      <c r="F13" s="376">
        <v>109986.23940000001</v>
      </c>
      <c r="G13" s="376">
        <v>99478.497219929995</v>
      </c>
      <c r="H13" s="48">
        <f t="shared" si="0"/>
        <v>90.44631197739632</v>
      </c>
      <c r="I13" s="48">
        <f t="shared" si="1"/>
        <v>-10507.74218007001</v>
      </c>
      <c r="J13" s="376">
        <v>204269.1684</v>
      </c>
      <c r="K13" s="376">
        <v>104661.4031</v>
      </c>
      <c r="L13" s="376">
        <v>82369.68286293</v>
      </c>
      <c r="M13" s="48">
        <f t="shared" si="2"/>
        <v>78.701107020540235</v>
      </c>
      <c r="N13" s="48">
        <f t="shared" si="3"/>
        <v>-22291.720237069996</v>
      </c>
      <c r="O13" s="376">
        <v>134593.85060000001</v>
      </c>
      <c r="P13" s="376">
        <v>82191.8992</v>
      </c>
      <c r="Q13" s="376">
        <v>69668.030703900004</v>
      </c>
      <c r="R13" s="88">
        <f t="shared" si="4"/>
        <v>84.762648608927634</v>
      </c>
      <c r="S13" s="89">
        <f t="shared" si="5"/>
        <v>-12523.868496099996</v>
      </c>
    </row>
    <row r="14" spans="1:19" s="10" customFormat="1">
      <c r="A14" s="381"/>
      <c r="B14" s="381"/>
      <c r="C14" s="382" t="s">
        <v>391</v>
      </c>
      <c r="D14" s="379" t="s">
        <v>408</v>
      </c>
      <c r="E14" s="376">
        <v>1750176.3655999999</v>
      </c>
      <c r="F14" s="376">
        <v>854583.44530000002</v>
      </c>
      <c r="G14" s="376">
        <v>809446.66344808997</v>
      </c>
      <c r="H14" s="48">
        <f t="shared" si="0"/>
        <v>94.71827097749771</v>
      </c>
      <c r="I14" s="48">
        <f t="shared" si="1"/>
        <v>-45136.781851910055</v>
      </c>
      <c r="J14" s="376">
        <v>1653699.7778</v>
      </c>
      <c r="K14" s="376">
        <v>804168.39569999999</v>
      </c>
      <c r="L14" s="376">
        <v>654879.36006493995</v>
      </c>
      <c r="M14" s="48">
        <f t="shared" si="2"/>
        <v>81.435600250727418</v>
      </c>
      <c r="N14" s="48">
        <f t="shared" si="3"/>
        <v>-149289.03563506005</v>
      </c>
      <c r="O14" s="376">
        <v>1699624.3008999999</v>
      </c>
      <c r="P14" s="376">
        <v>905560.40469999996</v>
      </c>
      <c r="Q14" s="376">
        <v>845794.00937058998</v>
      </c>
      <c r="R14" s="88">
        <f t="shared" si="4"/>
        <v>93.400065305504413</v>
      </c>
      <c r="S14" s="89">
        <f t="shared" si="5"/>
        <v>-59766.395329409977</v>
      </c>
    </row>
    <row r="15" spans="1:19" s="10" customFormat="1">
      <c r="A15" s="381"/>
      <c r="B15" s="381"/>
      <c r="C15" s="382" t="s">
        <v>99</v>
      </c>
      <c r="D15" s="379" t="s">
        <v>411</v>
      </c>
      <c r="E15" s="376">
        <v>1695033.4944</v>
      </c>
      <c r="F15" s="376">
        <v>822837.81889999995</v>
      </c>
      <c r="G15" s="376">
        <v>782216.84103212995</v>
      </c>
      <c r="H15" s="48">
        <f t="shared" si="0"/>
        <v>95.063306895376584</v>
      </c>
      <c r="I15" s="48">
        <f t="shared" si="1"/>
        <v>-40620.97786787001</v>
      </c>
      <c r="J15" s="376">
        <v>1860045.6492999999</v>
      </c>
      <c r="K15" s="376">
        <v>874834.29920000001</v>
      </c>
      <c r="L15" s="376">
        <v>811568.19340363995</v>
      </c>
      <c r="M15" s="48">
        <f t="shared" si="2"/>
        <v>92.768218409564611</v>
      </c>
      <c r="N15" s="48">
        <f t="shared" si="3"/>
        <v>-63266.105796360062</v>
      </c>
      <c r="O15" s="376">
        <v>3146432.3465</v>
      </c>
      <c r="P15" s="376">
        <v>1661924.4258000001</v>
      </c>
      <c r="Q15" s="376">
        <v>1608583.8254436101</v>
      </c>
      <c r="R15" s="88">
        <f t="shared" si="4"/>
        <v>96.790431650902931</v>
      </c>
      <c r="S15" s="89">
        <f t="shared" si="5"/>
        <v>-53340.600356390001</v>
      </c>
    </row>
    <row r="16" spans="1:19" s="10" customFormat="1">
      <c r="A16" s="381"/>
      <c r="B16" s="381"/>
      <c r="C16" s="382" t="s">
        <v>431</v>
      </c>
      <c r="D16" s="379" t="s">
        <v>894</v>
      </c>
      <c r="E16" s="376">
        <v>36419.705999999998</v>
      </c>
      <c r="F16" s="376">
        <v>19386.962</v>
      </c>
      <c r="G16" s="376">
        <v>19386.961795030002</v>
      </c>
      <c r="H16" s="48">
        <f t="shared" si="0"/>
        <v>99.999998942743076</v>
      </c>
      <c r="I16" s="48">
        <f t="shared" si="1"/>
        <v>-2.0496999786701053E-4</v>
      </c>
      <c r="J16" s="376">
        <v>35974.101000000002</v>
      </c>
      <c r="K16" s="376">
        <v>25693.548999999999</v>
      </c>
      <c r="L16" s="376">
        <v>25693.548999999999</v>
      </c>
      <c r="M16" s="48">
        <v>0</v>
      </c>
      <c r="N16" s="48">
        <f t="shared" si="3"/>
        <v>0</v>
      </c>
      <c r="O16" s="376"/>
      <c r="P16" s="376"/>
      <c r="Q16" s="376"/>
      <c r="R16" s="88"/>
      <c r="S16" s="89">
        <f t="shared" si="5"/>
        <v>0</v>
      </c>
    </row>
    <row r="17" spans="1:19" s="10" customFormat="1">
      <c r="A17" s="381"/>
      <c r="B17" s="380" t="s">
        <v>4</v>
      </c>
      <c r="C17" s="381"/>
      <c r="D17" s="379" t="s">
        <v>412</v>
      </c>
      <c r="E17" s="376">
        <v>2021317.317</v>
      </c>
      <c r="F17" s="376">
        <v>1691363.852</v>
      </c>
      <c r="G17" s="376">
        <v>1691363.77911794</v>
      </c>
      <c r="H17" s="48">
        <f t="shared" si="0"/>
        <v>99.999995690929538</v>
      </c>
      <c r="I17" s="48">
        <f t="shared" si="1"/>
        <v>-7.2882059961557388E-2</v>
      </c>
      <c r="J17" s="376">
        <v>2496640.79</v>
      </c>
      <c r="K17" s="376">
        <v>2017823.0220000001</v>
      </c>
      <c r="L17" s="376">
        <v>2017822.9616135999</v>
      </c>
      <c r="M17" s="48">
        <f t="shared" si="2"/>
        <v>99.999997007349023</v>
      </c>
      <c r="N17" s="48">
        <f t="shared" si="3"/>
        <v>-6.0386400204151869E-2</v>
      </c>
      <c r="O17" s="376">
        <v>3469942.1310000001</v>
      </c>
      <c r="P17" s="376">
        <v>2430166.9514000001</v>
      </c>
      <c r="Q17" s="376">
        <v>2430166.9510559202</v>
      </c>
      <c r="R17" s="88">
        <f t="shared" si="4"/>
        <v>99.999999985841299</v>
      </c>
      <c r="S17" s="89">
        <f t="shared" si="5"/>
        <v>-3.4407991915941238E-4</v>
      </c>
    </row>
    <row r="18" spans="1:19" s="10" customFormat="1">
      <c r="A18" s="381"/>
      <c r="B18" s="381"/>
      <c r="C18" s="382" t="s">
        <v>895</v>
      </c>
      <c r="D18" s="379" t="s">
        <v>413</v>
      </c>
      <c r="E18" s="376">
        <v>1655273.105</v>
      </c>
      <c r="F18" s="376">
        <v>1471427.0959999999</v>
      </c>
      <c r="G18" s="376">
        <v>1471427.0244149601</v>
      </c>
      <c r="H18" s="48">
        <f t="shared" si="0"/>
        <v>99.999995134992417</v>
      </c>
      <c r="I18" s="48">
        <f t="shared" si="1"/>
        <v>-7.1585039841011167E-2</v>
      </c>
      <c r="J18" s="376">
        <v>2152674.9190000002</v>
      </c>
      <c r="K18" s="376">
        <v>1780111.294</v>
      </c>
      <c r="L18" s="376">
        <v>1780111.23370898</v>
      </c>
      <c r="M18" s="48">
        <f t="shared" si="2"/>
        <v>99.999996613075808</v>
      </c>
      <c r="N18" s="48">
        <f t="shared" si="3"/>
        <v>-6.0291019966825843E-2</v>
      </c>
      <c r="O18" s="376">
        <v>3099849.1529999999</v>
      </c>
      <c r="P18" s="376">
        <v>2235858.9166999999</v>
      </c>
      <c r="Q18" s="376">
        <v>2235858.91645825</v>
      </c>
      <c r="R18" s="88">
        <f t="shared" si="4"/>
        <v>99.9999999891876</v>
      </c>
      <c r="S18" s="89">
        <f t="shared" si="5"/>
        <v>-2.4174991995096207E-4</v>
      </c>
    </row>
    <row r="19" spans="1:19" s="10" customFormat="1">
      <c r="A19" s="381"/>
      <c r="B19" s="381"/>
      <c r="C19" s="382" t="s">
        <v>896</v>
      </c>
      <c r="D19" s="379" t="s">
        <v>414</v>
      </c>
      <c r="E19" s="376">
        <v>366044.212</v>
      </c>
      <c r="F19" s="376">
        <v>219936.75599999999</v>
      </c>
      <c r="G19" s="376">
        <v>219936.75470297999</v>
      </c>
      <c r="H19" s="48">
        <f t="shared" si="0"/>
        <v>99.999999410275919</v>
      </c>
      <c r="I19" s="48">
        <f t="shared" si="1"/>
        <v>-1.2970200041308999E-3</v>
      </c>
      <c r="J19" s="376">
        <v>343965.87099999998</v>
      </c>
      <c r="K19" s="376">
        <v>237711.728</v>
      </c>
      <c r="L19" s="376">
        <v>237711.72790462</v>
      </c>
      <c r="M19" s="48">
        <f t="shared" si="2"/>
        <v>99.99999995987578</v>
      </c>
      <c r="N19" s="48">
        <f t="shared" si="3"/>
        <v>-9.5380004495382309E-5</v>
      </c>
      <c r="O19" s="376">
        <v>370092.978</v>
      </c>
      <c r="P19" s="376">
        <v>194308.03469999999</v>
      </c>
      <c r="Q19" s="376">
        <v>194308.03459766999</v>
      </c>
      <c r="R19" s="88">
        <f t="shared" si="4"/>
        <v>99.999999947336192</v>
      </c>
      <c r="S19" s="89">
        <f t="shared" si="5"/>
        <v>-1.0232999920845032E-4</v>
      </c>
    </row>
    <row r="20" spans="1:19" s="10" customFormat="1">
      <c r="A20" s="49"/>
      <c r="B20" s="380" t="s">
        <v>5</v>
      </c>
      <c r="C20" s="381"/>
      <c r="D20" s="379" t="s">
        <v>415</v>
      </c>
      <c r="E20" s="376">
        <v>14076022.578299999</v>
      </c>
      <c r="F20" s="376">
        <v>8217657.4431999996</v>
      </c>
      <c r="G20" s="376">
        <v>7831201.4419688899</v>
      </c>
      <c r="H20" s="48">
        <f t="shared" si="0"/>
        <v>95.297248590583479</v>
      </c>
      <c r="I20" s="48">
        <f t="shared" si="1"/>
        <v>-386456.00123110972</v>
      </c>
      <c r="J20" s="376">
        <v>15472495.009299999</v>
      </c>
      <c r="K20" s="376">
        <v>9038461.1074000001</v>
      </c>
      <c r="L20" s="376">
        <v>8417014.0488236304</v>
      </c>
      <c r="M20" s="48">
        <f t="shared" si="2"/>
        <v>93.124415194223971</v>
      </c>
      <c r="N20" s="48">
        <f t="shared" si="3"/>
        <v>-621447.05857636966</v>
      </c>
      <c r="O20" s="376">
        <v>15710113.3079</v>
      </c>
      <c r="P20" s="376">
        <v>8626503.3682000004</v>
      </c>
      <c r="Q20" s="376">
        <v>8621268.1273926403</v>
      </c>
      <c r="R20" s="88">
        <f t="shared" si="4"/>
        <v>99.939312133967761</v>
      </c>
      <c r="S20" s="89">
        <f t="shared" si="5"/>
        <v>-5235.2408073600382</v>
      </c>
    </row>
    <row r="21" spans="1:19" s="10" customFormat="1">
      <c r="A21" s="49"/>
      <c r="B21" s="381"/>
      <c r="C21" s="382" t="s">
        <v>392</v>
      </c>
      <c r="D21" s="379" t="s">
        <v>210</v>
      </c>
      <c r="E21" s="376">
        <v>460545.43300000002</v>
      </c>
      <c r="F21" s="376">
        <v>311966.14740000002</v>
      </c>
      <c r="G21" s="376">
        <v>283154.50673984003</v>
      </c>
      <c r="H21" s="48">
        <f t="shared" si="0"/>
        <v>90.764497718652152</v>
      </c>
      <c r="I21" s="48">
        <f t="shared" si="1"/>
        <v>-28811.640660159988</v>
      </c>
      <c r="J21" s="376">
        <v>521237.49619999999</v>
      </c>
      <c r="K21" s="376">
        <v>148641.66880000001</v>
      </c>
      <c r="L21" s="376">
        <v>139131.75751781001</v>
      </c>
      <c r="M21" s="48">
        <f t="shared" si="2"/>
        <v>93.602122904724823</v>
      </c>
      <c r="N21" s="48">
        <f t="shared" si="3"/>
        <v>-9509.9112821900053</v>
      </c>
      <c r="O21" s="376">
        <v>839346.45400000003</v>
      </c>
      <c r="P21" s="376">
        <v>294201.77840000001</v>
      </c>
      <c r="Q21" s="376">
        <v>293922.04089829</v>
      </c>
      <c r="R21" s="88">
        <f t="shared" si="4"/>
        <v>99.904916447741627</v>
      </c>
      <c r="S21" s="89">
        <f t="shared" si="5"/>
        <v>-279.73750171001302</v>
      </c>
    </row>
    <row r="22" spans="1:19" s="10" customFormat="1">
      <c r="A22" s="49"/>
      <c r="B22" s="381"/>
      <c r="C22" s="382" t="s">
        <v>393</v>
      </c>
      <c r="D22" s="379" t="s">
        <v>416</v>
      </c>
      <c r="E22" s="376">
        <v>5751999.5339000002</v>
      </c>
      <c r="F22" s="376">
        <v>3334103.9572000001</v>
      </c>
      <c r="G22" s="376">
        <v>3331533.55977896</v>
      </c>
      <c r="H22" s="48">
        <f t="shared" si="0"/>
        <v>99.922905900534715</v>
      </c>
      <c r="I22" s="48">
        <f t="shared" si="1"/>
        <v>-2570.3974210401066</v>
      </c>
      <c r="J22" s="376">
        <v>6405718.0713999998</v>
      </c>
      <c r="K22" s="376">
        <v>3725038.9059000001</v>
      </c>
      <c r="L22" s="376">
        <v>3722169.42531751</v>
      </c>
      <c r="M22" s="48">
        <f t="shared" si="2"/>
        <v>99.922967768794436</v>
      </c>
      <c r="N22" s="48">
        <f t="shared" si="3"/>
        <v>-2869.4805824900977</v>
      </c>
      <c r="O22" s="376">
        <v>7210387.6102</v>
      </c>
      <c r="P22" s="376">
        <v>4172150.8868</v>
      </c>
      <c r="Q22" s="376">
        <v>4167227.7835760098</v>
      </c>
      <c r="R22" s="88">
        <f t="shared" si="4"/>
        <v>99.882000834639854</v>
      </c>
      <c r="S22" s="89">
        <f t="shared" si="5"/>
        <v>-4923.1032239901833</v>
      </c>
    </row>
    <row r="23" spans="1:19" s="10" customFormat="1" ht="25.5">
      <c r="A23" s="49"/>
      <c r="B23" s="381"/>
      <c r="C23" s="382" t="s">
        <v>897</v>
      </c>
      <c r="D23" s="379" t="s">
        <v>898</v>
      </c>
      <c r="E23" s="376">
        <v>5627280.4775999999</v>
      </c>
      <c r="F23" s="376">
        <v>3293807.0676000002</v>
      </c>
      <c r="G23" s="376">
        <v>3292933.5313245999</v>
      </c>
      <c r="H23" s="48">
        <f t="shared" si="0"/>
        <v>99.973479434056927</v>
      </c>
      <c r="I23" s="48">
        <f t="shared" si="1"/>
        <v>-873.53627540031448</v>
      </c>
      <c r="J23" s="376">
        <v>6183835.5308999997</v>
      </c>
      <c r="K23" s="376">
        <v>3699584.8728999998</v>
      </c>
      <c r="L23" s="376">
        <v>3665264.8927000002</v>
      </c>
      <c r="M23" s="48">
        <f t="shared" si="2"/>
        <v>99.072328886102909</v>
      </c>
      <c r="N23" s="48">
        <f t="shared" si="3"/>
        <v>-34319.980199999642</v>
      </c>
      <c r="O23" s="376">
        <v>5286051.1463000001</v>
      </c>
      <c r="P23" s="376">
        <v>3301873.1760999998</v>
      </c>
      <c r="Q23" s="376">
        <v>3301873.1760999998</v>
      </c>
      <c r="R23" s="88">
        <f t="shared" si="4"/>
        <v>100</v>
      </c>
      <c r="S23" s="89">
        <f t="shared" si="5"/>
        <v>0</v>
      </c>
    </row>
    <row r="24" spans="1:19" s="10" customFormat="1">
      <c r="A24" s="49"/>
      <c r="B24" s="381"/>
      <c r="C24" s="382" t="s">
        <v>394</v>
      </c>
      <c r="D24" s="379" t="s">
        <v>417</v>
      </c>
      <c r="E24" s="376">
        <v>21921.1348</v>
      </c>
      <c r="F24" s="376">
        <v>14064.444</v>
      </c>
      <c r="G24" s="376">
        <v>14033.81275538</v>
      </c>
      <c r="H24" s="48">
        <f t="shared" si="0"/>
        <v>99.782207923612205</v>
      </c>
      <c r="I24" s="48">
        <f t="shared" si="1"/>
        <v>-30.631244619999052</v>
      </c>
      <c r="J24" s="376">
        <v>23034.752799999998</v>
      </c>
      <c r="K24" s="376">
        <v>16676.9758</v>
      </c>
      <c r="L24" s="376">
        <v>16647.97328831</v>
      </c>
      <c r="M24" s="48">
        <f t="shared" si="2"/>
        <v>99.826092499996307</v>
      </c>
      <c r="N24" s="48">
        <f t="shared" si="3"/>
        <v>-29.002511689999665</v>
      </c>
      <c r="O24" s="376">
        <v>33687.447800000002</v>
      </c>
      <c r="P24" s="376">
        <v>24451.154200000001</v>
      </c>
      <c r="Q24" s="376">
        <v>24420.973331720001</v>
      </c>
      <c r="R24" s="88">
        <f t="shared" si="4"/>
        <v>99.87656669279032</v>
      </c>
      <c r="S24" s="89">
        <f t="shared" si="5"/>
        <v>-30.180868280000141</v>
      </c>
    </row>
    <row r="25" spans="1:19" s="10" customFormat="1">
      <c r="A25" s="49"/>
      <c r="B25" s="381"/>
      <c r="C25" s="382" t="s">
        <v>899</v>
      </c>
      <c r="D25" s="379" t="s">
        <v>418</v>
      </c>
      <c r="E25" s="376">
        <v>57753.182000000001</v>
      </c>
      <c r="F25" s="376">
        <v>0</v>
      </c>
      <c r="G25" s="376">
        <v>0</v>
      </c>
      <c r="H25" s="48"/>
      <c r="I25" s="48">
        <f t="shared" si="1"/>
        <v>0</v>
      </c>
      <c r="J25" s="376"/>
      <c r="K25" s="376"/>
      <c r="L25" s="376"/>
      <c r="M25" s="48"/>
      <c r="N25" s="48">
        <f t="shared" si="3"/>
        <v>0</v>
      </c>
      <c r="O25" s="376"/>
      <c r="P25" s="376"/>
      <c r="Q25" s="376"/>
      <c r="R25" s="88"/>
      <c r="S25" s="89">
        <f t="shared" si="5"/>
        <v>0</v>
      </c>
    </row>
    <row r="26" spans="1:19" s="10" customFormat="1">
      <c r="A26" s="49"/>
      <c r="B26" s="381"/>
      <c r="C26" s="382" t="s">
        <v>693</v>
      </c>
      <c r="D26" s="379" t="s">
        <v>694</v>
      </c>
      <c r="E26" s="376">
        <v>2156522.8169999998</v>
      </c>
      <c r="F26" s="376">
        <v>1263715.827</v>
      </c>
      <c r="G26" s="376">
        <v>909546.03137010999</v>
      </c>
      <c r="H26" s="48">
        <f t="shared" si="0"/>
        <v>71.973936856463055</v>
      </c>
      <c r="I26" s="48">
        <f t="shared" si="1"/>
        <v>-354169.79562989005</v>
      </c>
      <c r="J26" s="376">
        <v>2338669.1579999998</v>
      </c>
      <c r="K26" s="376">
        <v>1448518.6839999999</v>
      </c>
      <c r="L26" s="376">
        <v>873800</v>
      </c>
      <c r="M26" s="48">
        <f t="shared" si="2"/>
        <v>60.323695486415971</v>
      </c>
      <c r="N26" s="48">
        <f t="shared" si="3"/>
        <v>-574718.68399999989</v>
      </c>
      <c r="O26" s="376">
        <v>2270221.1</v>
      </c>
      <c r="P26" s="376">
        <v>801316.62600000005</v>
      </c>
      <c r="Q26" s="376">
        <v>801316.62600000005</v>
      </c>
      <c r="R26" s="88">
        <f t="shared" si="4"/>
        <v>100</v>
      </c>
      <c r="S26" s="89">
        <f t="shared" si="5"/>
        <v>0</v>
      </c>
    </row>
    <row r="27" spans="1:19" s="10" customFormat="1">
      <c r="A27" s="49"/>
      <c r="B27" s="49"/>
      <c r="C27" s="87">
        <v>370</v>
      </c>
      <c r="D27" s="299" t="s">
        <v>181</v>
      </c>
      <c r="E27" s="299"/>
      <c r="F27" s="41"/>
      <c r="G27" s="41"/>
      <c r="H27" s="48"/>
      <c r="I27" s="48"/>
      <c r="J27" s="41"/>
      <c r="K27" s="41"/>
      <c r="L27" s="41"/>
      <c r="M27" s="48"/>
      <c r="N27" s="48"/>
      <c r="O27" s="376">
        <v>70419.549599999998</v>
      </c>
      <c r="P27" s="376">
        <v>32509.7467</v>
      </c>
      <c r="Q27" s="376">
        <v>32507.527486620002</v>
      </c>
      <c r="R27" s="88">
        <f t="shared" si="4"/>
        <v>99.993173698335838</v>
      </c>
      <c r="S27" s="89">
        <f t="shared" si="5"/>
        <v>-2.2192133799981093</v>
      </c>
    </row>
    <row r="28" spans="1:19" s="10" customFormat="1">
      <c r="A28" s="380" t="s">
        <v>4</v>
      </c>
      <c r="B28" s="381"/>
      <c r="C28" s="381"/>
      <c r="D28" s="379" t="s">
        <v>419</v>
      </c>
      <c r="E28" s="376">
        <v>2353631.2326000002</v>
      </c>
      <c r="F28" s="376">
        <v>1126124.6521999999</v>
      </c>
      <c r="G28" s="376">
        <v>1036739.04910751</v>
      </c>
      <c r="H28" s="48">
        <f t="shared" si="0"/>
        <v>92.062548056481504</v>
      </c>
      <c r="I28" s="48">
        <f t="shared" si="1"/>
        <v>-89385.603092489881</v>
      </c>
      <c r="J28" s="41">
        <v>2298560.5589999999</v>
      </c>
      <c r="K28" s="376">
        <v>1882629.2819000001</v>
      </c>
      <c r="L28" s="376">
        <v>893293.80779999995</v>
      </c>
      <c r="M28" s="376">
        <v>585956.90578025999</v>
      </c>
      <c r="N28" s="48">
        <f t="shared" si="3"/>
        <v>-989335.47410000011</v>
      </c>
      <c r="O28" s="376">
        <v>829468.20510000002</v>
      </c>
      <c r="P28" s="376">
        <v>527071.9682</v>
      </c>
      <c r="Q28" s="376">
        <v>497573.11536628002</v>
      </c>
      <c r="R28" s="88">
        <f t="shared" si="4"/>
        <v>94.403259020876916</v>
      </c>
      <c r="S28" s="89">
        <f t="shared" si="5"/>
        <v>-29498.852833719982</v>
      </c>
    </row>
    <row r="29" spans="1:19" s="10" customFormat="1">
      <c r="A29" s="381"/>
      <c r="B29" s="380" t="s">
        <v>6</v>
      </c>
      <c r="C29" s="381"/>
      <c r="D29" s="379" t="s">
        <v>211</v>
      </c>
      <c r="E29" s="376">
        <v>2353631.2326000002</v>
      </c>
      <c r="F29" s="376">
        <v>1126124.6521999999</v>
      </c>
      <c r="G29" s="376">
        <v>1036739.04910751</v>
      </c>
      <c r="H29" s="48">
        <f t="shared" si="0"/>
        <v>92.062548056481504</v>
      </c>
      <c r="I29" s="48">
        <f t="shared" si="1"/>
        <v>-89385.603092489881</v>
      </c>
      <c r="J29" s="41">
        <v>1861914.5695999998</v>
      </c>
      <c r="K29" s="376">
        <v>1882629.2819000001</v>
      </c>
      <c r="L29" s="376">
        <v>893293.80779999995</v>
      </c>
      <c r="M29" s="376">
        <v>585956.90578025999</v>
      </c>
      <c r="N29" s="48">
        <f t="shared" si="3"/>
        <v>-989335.47410000011</v>
      </c>
      <c r="O29" s="376">
        <v>829468.20510000002</v>
      </c>
      <c r="P29" s="376">
        <v>527071.9682</v>
      </c>
      <c r="Q29" s="376">
        <v>497573.11536628002</v>
      </c>
      <c r="R29" s="88">
        <f t="shared" si="4"/>
        <v>94.403259020876916</v>
      </c>
      <c r="S29" s="89">
        <f t="shared" si="5"/>
        <v>-29498.852833719982</v>
      </c>
    </row>
    <row r="30" spans="1:19" s="10" customFormat="1" ht="25.5">
      <c r="A30" s="381"/>
      <c r="B30" s="381"/>
      <c r="C30" s="382" t="s">
        <v>381</v>
      </c>
      <c r="D30" s="379" t="s">
        <v>420</v>
      </c>
      <c r="E30" s="376">
        <v>200326.90640000001</v>
      </c>
      <c r="F30" s="376">
        <v>119468.8973</v>
      </c>
      <c r="G30" s="376">
        <v>56546.753618089999</v>
      </c>
      <c r="H30" s="48">
        <f t="shared" si="0"/>
        <v>47.331778308872032</v>
      </c>
      <c r="I30" s="48">
        <f t="shared" si="1"/>
        <v>-62922.143681909998</v>
      </c>
      <c r="J30" s="41">
        <v>1861914.5695999998</v>
      </c>
      <c r="K30" s="376">
        <v>88327.9997</v>
      </c>
      <c r="L30" s="376">
        <v>44198.130100000002</v>
      </c>
      <c r="M30" s="376">
        <v>16531.699658729998</v>
      </c>
      <c r="N30" s="48">
        <f t="shared" si="3"/>
        <v>-44129.869599999998</v>
      </c>
      <c r="O30" s="376">
        <v>93594.536699999997</v>
      </c>
      <c r="P30" s="376">
        <v>57660.437299999998</v>
      </c>
      <c r="Q30" s="376">
        <v>44254.878907830003</v>
      </c>
      <c r="R30" s="88">
        <f t="shared" si="4"/>
        <v>76.75085549139601</v>
      </c>
      <c r="S30" s="89">
        <f t="shared" si="5"/>
        <v>-13405.558392169994</v>
      </c>
    </row>
    <row r="31" spans="1:19" s="10" customFormat="1">
      <c r="A31" s="381"/>
      <c r="B31" s="381"/>
      <c r="C31" s="382" t="s">
        <v>395</v>
      </c>
      <c r="D31" s="379" t="s">
        <v>421</v>
      </c>
      <c r="E31" s="376">
        <v>96449.500499999995</v>
      </c>
      <c r="F31" s="376">
        <v>80891.043699999995</v>
      </c>
      <c r="G31" s="376">
        <v>79128.995697870007</v>
      </c>
      <c r="H31" s="48">
        <f t="shared" si="0"/>
        <v>97.821701981414805</v>
      </c>
      <c r="I31" s="48">
        <f t="shared" si="1"/>
        <v>-1762.0480021299882</v>
      </c>
      <c r="J31" s="41">
        <v>82898.743900000001</v>
      </c>
      <c r="K31" s="376">
        <v>22650.5164</v>
      </c>
      <c r="L31" s="376">
        <v>10790.8058</v>
      </c>
      <c r="M31" s="376">
        <v>8556.9348946999999</v>
      </c>
      <c r="N31" s="48">
        <f t="shared" si="3"/>
        <v>-11859.7106</v>
      </c>
      <c r="O31" s="376">
        <v>15064.1132</v>
      </c>
      <c r="P31" s="376">
        <v>9566.1754000000001</v>
      </c>
      <c r="Q31" s="376">
        <v>6101.6456756799998</v>
      </c>
      <c r="R31" s="88">
        <f t="shared" si="4"/>
        <v>63.783543794106059</v>
      </c>
      <c r="S31" s="89">
        <f t="shared" si="5"/>
        <v>-3464.5297243200002</v>
      </c>
    </row>
    <row r="32" spans="1:19" s="10" customFormat="1">
      <c r="A32" s="381"/>
      <c r="B32" s="381"/>
      <c r="C32" s="382" t="s">
        <v>396</v>
      </c>
      <c r="D32" s="379" t="s">
        <v>422</v>
      </c>
      <c r="E32" s="376">
        <v>407606.3468</v>
      </c>
      <c r="F32" s="376">
        <v>219546.61550000001</v>
      </c>
      <c r="G32" s="376">
        <v>194845.20609155</v>
      </c>
      <c r="H32" s="48">
        <f t="shared" si="0"/>
        <v>88.748899930798515</v>
      </c>
      <c r="I32" s="48">
        <f t="shared" si="1"/>
        <v>-24701.40940845001</v>
      </c>
      <c r="J32" s="41">
        <v>22668.140199999998</v>
      </c>
      <c r="K32" s="376">
        <v>405192.34950000001</v>
      </c>
      <c r="L32" s="376">
        <v>154389.24230000001</v>
      </c>
      <c r="M32" s="376">
        <v>126607.09710583001</v>
      </c>
      <c r="N32" s="48">
        <f t="shared" si="3"/>
        <v>-250803.1072</v>
      </c>
      <c r="O32" s="376">
        <v>285335.66930000001</v>
      </c>
      <c r="P32" s="376">
        <v>151584.67569999999</v>
      </c>
      <c r="Q32" s="376">
        <v>138955.91098277</v>
      </c>
      <c r="R32" s="88">
        <f t="shared" si="4"/>
        <v>91.668838120402441</v>
      </c>
      <c r="S32" s="89">
        <f t="shared" si="5"/>
        <v>-12628.764717229991</v>
      </c>
    </row>
    <row r="33" spans="1:19" s="10" customFormat="1">
      <c r="A33" s="381"/>
      <c r="B33" s="381"/>
      <c r="C33" s="382" t="s">
        <v>900</v>
      </c>
      <c r="D33" s="379" t="s">
        <v>423</v>
      </c>
      <c r="E33" s="376">
        <v>1649248.4789</v>
      </c>
      <c r="F33" s="376">
        <v>706218.09569999995</v>
      </c>
      <c r="G33" s="376">
        <v>706218.09369999997</v>
      </c>
      <c r="H33" s="48">
        <f t="shared" si="0"/>
        <v>99.999999716801369</v>
      </c>
      <c r="I33" s="48">
        <f t="shared" si="1"/>
        <v>-1.9999999785795808E-3</v>
      </c>
      <c r="J33" s="41">
        <v>404030.88769999996</v>
      </c>
      <c r="K33" s="376">
        <v>1366458.4162999999</v>
      </c>
      <c r="L33" s="376">
        <v>683915.62959999999</v>
      </c>
      <c r="M33" s="376">
        <v>434261.17412099999</v>
      </c>
      <c r="N33" s="48">
        <f t="shared" si="3"/>
        <v>-682542.78669999994</v>
      </c>
      <c r="O33" s="376">
        <v>435473.88589999999</v>
      </c>
      <c r="P33" s="376">
        <v>308260.67979999998</v>
      </c>
      <c r="Q33" s="376">
        <v>308260.67979999998</v>
      </c>
      <c r="R33" s="88">
        <f t="shared" si="4"/>
        <v>100</v>
      </c>
      <c r="S33" s="89">
        <f t="shared" si="5"/>
        <v>0</v>
      </c>
    </row>
    <row r="34" spans="1:19" s="10" customFormat="1">
      <c r="A34" s="380" t="s">
        <v>5</v>
      </c>
      <c r="B34" s="381"/>
      <c r="C34" s="381"/>
      <c r="D34" s="379" t="s">
        <v>212</v>
      </c>
      <c r="E34" s="376">
        <v>617804.49699999997</v>
      </c>
      <c r="F34" s="376">
        <v>212389.008</v>
      </c>
      <c r="G34" s="376">
        <v>192149.94</v>
      </c>
      <c r="H34" s="48">
        <f t="shared" si="0"/>
        <v>90.47075543570503</v>
      </c>
      <c r="I34" s="48">
        <f t="shared" si="1"/>
        <v>-20239.067999999999</v>
      </c>
      <c r="J34" s="41">
        <v>1352316.7978000001</v>
      </c>
      <c r="K34" s="376">
        <v>510480.00199999998</v>
      </c>
      <c r="L34" s="376">
        <v>204000</v>
      </c>
      <c r="M34" s="376">
        <v>204000</v>
      </c>
      <c r="N34" s="48">
        <f t="shared" si="3"/>
        <v>-306480.00199999998</v>
      </c>
      <c r="O34" s="376">
        <v>1104500</v>
      </c>
      <c r="P34" s="376">
        <v>347800</v>
      </c>
      <c r="Q34" s="376">
        <v>347800</v>
      </c>
      <c r="R34" s="88">
        <f t="shared" si="4"/>
        <v>100</v>
      </c>
      <c r="S34" s="89">
        <f t="shared" si="5"/>
        <v>0</v>
      </c>
    </row>
    <row r="35" spans="1:19" s="10" customFormat="1">
      <c r="A35" s="381"/>
      <c r="B35" s="380" t="s">
        <v>7</v>
      </c>
      <c r="C35" s="381"/>
      <c r="D35" s="379" t="s">
        <v>212</v>
      </c>
      <c r="E35" s="376">
        <v>617804.49699999997</v>
      </c>
      <c r="F35" s="376">
        <v>212389.008</v>
      </c>
      <c r="G35" s="376">
        <v>192149.94</v>
      </c>
      <c r="H35" s="48">
        <f t="shared" si="0"/>
        <v>90.47075543570503</v>
      </c>
      <c r="I35" s="48">
        <f t="shared" si="1"/>
        <v>-20239.067999999999</v>
      </c>
      <c r="J35" s="41">
        <v>510480.00199999998</v>
      </c>
      <c r="K35" s="376">
        <v>510480.00199999998</v>
      </c>
      <c r="L35" s="376">
        <v>204000</v>
      </c>
      <c r="M35" s="376">
        <v>204000</v>
      </c>
      <c r="N35" s="48">
        <f t="shared" si="3"/>
        <v>-306480.00199999998</v>
      </c>
      <c r="O35" s="376">
        <v>1104500</v>
      </c>
      <c r="P35" s="376">
        <v>347800</v>
      </c>
      <c r="Q35" s="376">
        <v>347800</v>
      </c>
      <c r="R35" s="88">
        <f t="shared" si="4"/>
        <v>100</v>
      </c>
      <c r="S35" s="89">
        <f t="shared" si="5"/>
        <v>0</v>
      </c>
    </row>
    <row r="36" spans="1:19" s="10" customFormat="1">
      <c r="A36" s="381"/>
      <c r="B36" s="381"/>
      <c r="C36" s="382" t="s">
        <v>901</v>
      </c>
      <c r="D36" s="379" t="s">
        <v>213</v>
      </c>
      <c r="E36" s="376">
        <v>617804.49699999997</v>
      </c>
      <c r="F36" s="376">
        <v>212389.008</v>
      </c>
      <c r="G36" s="376">
        <v>192149.94</v>
      </c>
      <c r="H36" s="48">
        <f t="shared" si="0"/>
        <v>90.47075543570503</v>
      </c>
      <c r="I36" s="48">
        <f t="shared" si="1"/>
        <v>-20239.067999999999</v>
      </c>
      <c r="J36" s="41">
        <v>510480.00199999998</v>
      </c>
      <c r="K36" s="376">
        <v>510480.00199999998</v>
      </c>
      <c r="L36" s="376">
        <v>204000</v>
      </c>
      <c r="M36" s="376">
        <v>204000</v>
      </c>
      <c r="N36" s="48">
        <f t="shared" si="3"/>
        <v>-306480.00199999998</v>
      </c>
      <c r="O36" s="376">
        <v>1104500</v>
      </c>
      <c r="P36" s="376">
        <v>347800</v>
      </c>
      <c r="Q36" s="376">
        <v>347800</v>
      </c>
      <c r="R36" s="88">
        <f t="shared" si="4"/>
        <v>100</v>
      </c>
      <c r="S36" s="89">
        <f t="shared" si="5"/>
        <v>0</v>
      </c>
    </row>
    <row r="37" spans="1:19" s="10" customFormat="1">
      <c r="A37" s="380" t="s">
        <v>6</v>
      </c>
      <c r="B37" s="381"/>
      <c r="C37" s="381"/>
      <c r="D37" s="379" t="s">
        <v>436</v>
      </c>
      <c r="E37" s="376">
        <v>81615.558600000004</v>
      </c>
      <c r="F37" s="376">
        <v>70319.536600000007</v>
      </c>
      <c r="G37" s="376">
        <v>42699.393567389998</v>
      </c>
      <c r="H37" s="48">
        <f t="shared" si="0"/>
        <v>60.72194959172981</v>
      </c>
      <c r="I37" s="48">
        <f t="shared" si="1"/>
        <v>-27620.143032610009</v>
      </c>
      <c r="J37" s="41">
        <v>510480.00199999998</v>
      </c>
      <c r="K37" s="376">
        <v>247375.62049999999</v>
      </c>
      <c r="L37" s="376">
        <v>23839.3685</v>
      </c>
      <c r="M37" s="376">
        <v>19363.88880226</v>
      </c>
      <c r="N37" s="48">
        <f t="shared" si="3"/>
        <v>-223536.25199999998</v>
      </c>
      <c r="O37" s="376">
        <v>455223.19500000001</v>
      </c>
      <c r="P37" s="376">
        <v>217061.59599999999</v>
      </c>
      <c r="Q37" s="376">
        <v>217061.59588678999</v>
      </c>
      <c r="R37" s="88">
        <f t="shared" si="4"/>
        <v>99.999999947844302</v>
      </c>
      <c r="S37" s="89">
        <f t="shared" si="5"/>
        <v>-1.132100005634129E-4</v>
      </c>
    </row>
    <row r="38" spans="1:19" s="10" customFormat="1">
      <c r="A38" s="381"/>
      <c r="B38" s="380" t="s">
        <v>11</v>
      </c>
      <c r="C38" s="381"/>
      <c r="D38" s="379" t="s">
        <v>436</v>
      </c>
      <c r="E38" s="376">
        <v>81615.558600000004</v>
      </c>
      <c r="F38" s="376">
        <v>70319.536600000007</v>
      </c>
      <c r="G38" s="376">
        <v>42699.393567389998</v>
      </c>
      <c r="H38" s="48">
        <f t="shared" si="0"/>
        <v>60.72194959172981</v>
      </c>
      <c r="I38" s="48">
        <f t="shared" si="1"/>
        <v>-27620.143032610009</v>
      </c>
      <c r="J38" s="41">
        <v>624100.1409</v>
      </c>
      <c r="K38" s="376">
        <v>247375.62049999999</v>
      </c>
      <c r="L38" s="376">
        <v>23839.3685</v>
      </c>
      <c r="M38" s="376">
        <v>19363.88880226</v>
      </c>
      <c r="N38" s="48">
        <f t="shared" si="3"/>
        <v>-223536.25199999998</v>
      </c>
      <c r="O38" s="376">
        <v>455223.19500000001</v>
      </c>
      <c r="P38" s="376">
        <v>217061.59599999999</v>
      </c>
      <c r="Q38" s="376">
        <v>217061.59588678999</v>
      </c>
      <c r="R38" s="88">
        <f t="shared" si="4"/>
        <v>99.999999947844302</v>
      </c>
      <c r="S38" s="89">
        <f t="shared" si="5"/>
        <v>-1.132100005634129E-4</v>
      </c>
    </row>
    <row r="39" spans="1:19" s="10" customFormat="1">
      <c r="A39" s="381"/>
      <c r="B39" s="381"/>
      <c r="C39" s="382" t="s">
        <v>902</v>
      </c>
      <c r="D39" s="379" t="s">
        <v>436</v>
      </c>
      <c r="E39" s="376">
        <v>71685.864600000001</v>
      </c>
      <c r="F39" s="376">
        <v>67885.864600000001</v>
      </c>
      <c r="G39" s="376">
        <v>40265.722000000002</v>
      </c>
      <c r="H39" s="48">
        <f t="shared" si="0"/>
        <v>59.313853093358112</v>
      </c>
      <c r="I39" s="48">
        <f t="shared" si="1"/>
        <v>-27620.142599999999</v>
      </c>
      <c r="J39" s="41">
        <v>624100.1409</v>
      </c>
      <c r="K39" s="376">
        <v>231501.53950000001</v>
      </c>
      <c r="L39" s="376">
        <v>23702.039499999999</v>
      </c>
      <c r="M39" s="376">
        <v>19226.559843999999</v>
      </c>
      <c r="N39" s="48">
        <f t="shared" si="3"/>
        <v>-207799.5</v>
      </c>
      <c r="O39" s="376">
        <v>433403.90299999999</v>
      </c>
      <c r="P39" s="376">
        <v>216897.45800000001</v>
      </c>
      <c r="Q39" s="376">
        <v>216897.45800000001</v>
      </c>
      <c r="R39" s="88">
        <f t="shared" si="4"/>
        <v>100</v>
      </c>
      <c r="S39" s="89">
        <f t="shared" si="5"/>
        <v>0</v>
      </c>
    </row>
    <row r="40" spans="1:19" s="10" customFormat="1">
      <c r="A40" s="381"/>
      <c r="B40" s="381"/>
      <c r="C40" s="382" t="s">
        <v>903</v>
      </c>
      <c r="D40" s="379" t="s">
        <v>437</v>
      </c>
      <c r="E40" s="376">
        <v>9929.6939999999995</v>
      </c>
      <c r="F40" s="376">
        <v>2433.672</v>
      </c>
      <c r="G40" s="376">
        <v>2433.6715673899998</v>
      </c>
      <c r="H40" s="48">
        <f t="shared" si="0"/>
        <v>99.999982223980879</v>
      </c>
      <c r="I40" s="48">
        <f t="shared" si="1"/>
        <v>-4.3261000018901541E-4</v>
      </c>
      <c r="J40" s="41">
        <v>608226.05989999999</v>
      </c>
      <c r="K40" s="376">
        <v>15874.081</v>
      </c>
      <c r="L40" s="376">
        <v>137.32900000000001</v>
      </c>
      <c r="M40" s="376">
        <v>137.32895826000001</v>
      </c>
      <c r="N40" s="48">
        <f t="shared" si="3"/>
        <v>-15736.752</v>
      </c>
      <c r="O40" s="376">
        <v>21819.292000000001</v>
      </c>
      <c r="P40" s="376">
        <v>164.13800000000001</v>
      </c>
      <c r="Q40" s="376">
        <v>164.13788679000001</v>
      </c>
      <c r="R40" s="88">
        <f t="shared" si="4"/>
        <v>99.999931027549991</v>
      </c>
      <c r="S40" s="89">
        <f t="shared" si="5"/>
        <v>-1.1320999999497872E-4</v>
      </c>
    </row>
    <row r="41" spans="1:19" s="10" customFormat="1" ht="25.5">
      <c r="A41" s="380" t="s">
        <v>11</v>
      </c>
      <c r="B41" s="381"/>
      <c r="C41" s="381"/>
      <c r="D41" s="379" t="s">
        <v>207</v>
      </c>
      <c r="E41" s="376">
        <v>61367.055</v>
      </c>
      <c r="F41" s="376">
        <v>25441.3148</v>
      </c>
      <c r="G41" s="376">
        <v>25441.313856249999</v>
      </c>
      <c r="H41" s="48">
        <f t="shared" si="0"/>
        <v>99.999996290482599</v>
      </c>
      <c r="I41" s="48">
        <f t="shared" si="1"/>
        <v>-9.4375000116997398E-4</v>
      </c>
      <c r="J41" s="41">
        <v>15874.081</v>
      </c>
      <c r="K41" s="376">
        <v>61312.080999999998</v>
      </c>
      <c r="L41" s="376">
        <v>34042.591999999997</v>
      </c>
      <c r="M41" s="376">
        <v>32369.340437999999</v>
      </c>
      <c r="N41" s="48">
        <f t="shared" si="3"/>
        <v>-27269.489000000001</v>
      </c>
      <c r="O41" s="376">
        <v>77212.899999999994</v>
      </c>
      <c r="P41" s="376">
        <v>40729.614000000001</v>
      </c>
      <c r="Q41" s="376">
        <v>40729.613438</v>
      </c>
      <c r="R41" s="88">
        <f t="shared" si="4"/>
        <v>99.999998620168611</v>
      </c>
      <c r="S41" s="89">
        <f t="shared" si="5"/>
        <v>-5.6200000108219683E-4</v>
      </c>
    </row>
    <row r="42" spans="1:19" s="10" customFormat="1" ht="25.5">
      <c r="A42" s="381"/>
      <c r="B42" s="380" t="s">
        <v>299</v>
      </c>
      <c r="C42" s="381"/>
      <c r="D42" s="379" t="s">
        <v>207</v>
      </c>
      <c r="E42" s="376">
        <v>61367.055</v>
      </c>
      <c r="F42" s="376">
        <v>25441.3148</v>
      </c>
      <c r="G42" s="376">
        <v>25441.313856249999</v>
      </c>
      <c r="H42" s="48">
        <f t="shared" si="0"/>
        <v>99.999996290482599</v>
      </c>
      <c r="I42" s="48">
        <f t="shared" si="1"/>
        <v>-9.4375000116997398E-4</v>
      </c>
      <c r="J42" s="41">
        <v>61312.080999999998</v>
      </c>
      <c r="K42" s="376">
        <v>61312.080999999998</v>
      </c>
      <c r="L42" s="376">
        <v>34042.591999999997</v>
      </c>
      <c r="M42" s="376">
        <v>32369.340437999999</v>
      </c>
      <c r="N42" s="48">
        <f t="shared" si="3"/>
        <v>-27269.489000000001</v>
      </c>
      <c r="O42" s="376">
        <v>77212.899999999994</v>
      </c>
      <c r="P42" s="376">
        <v>40729.614000000001</v>
      </c>
      <c r="Q42" s="376">
        <v>40729.613438</v>
      </c>
      <c r="R42" s="88">
        <f t="shared" si="4"/>
        <v>99.999998620168611</v>
      </c>
      <c r="S42" s="89">
        <f t="shared" si="5"/>
        <v>-5.6200000108219683E-4</v>
      </c>
    </row>
    <row r="43" spans="1:19" s="10" customFormat="1" ht="38.25">
      <c r="A43" s="381"/>
      <c r="B43" s="381"/>
      <c r="C43" s="382" t="s">
        <v>904</v>
      </c>
      <c r="D43" s="379" t="s">
        <v>905</v>
      </c>
      <c r="E43" s="376">
        <v>61367.055</v>
      </c>
      <c r="F43" s="376">
        <v>25441.3148</v>
      </c>
      <c r="G43" s="376">
        <v>25441.313856249999</v>
      </c>
      <c r="H43" s="48">
        <f t="shared" si="0"/>
        <v>99.999996290482599</v>
      </c>
      <c r="I43" s="48">
        <f t="shared" si="1"/>
        <v>-9.4375000116997398E-4</v>
      </c>
      <c r="J43" s="41">
        <v>61312.080999999998</v>
      </c>
      <c r="K43" s="376">
        <v>61312.080999999998</v>
      </c>
      <c r="L43" s="376">
        <v>34042.591999999997</v>
      </c>
      <c r="M43" s="376">
        <v>32369.340437999999</v>
      </c>
      <c r="N43" s="48">
        <f t="shared" si="3"/>
        <v>-27269.489000000001</v>
      </c>
      <c r="O43" s="376">
        <v>77212.899999999994</v>
      </c>
      <c r="P43" s="376">
        <v>40729.614000000001</v>
      </c>
      <c r="Q43" s="376">
        <v>40729.613438</v>
      </c>
      <c r="R43" s="88">
        <f t="shared" si="4"/>
        <v>99.999998620168611</v>
      </c>
      <c r="S43" s="89">
        <f t="shared" si="5"/>
        <v>-5.6200000108219683E-4</v>
      </c>
    </row>
    <row r="44" spans="1:19" s="10" customFormat="1">
      <c r="A44" s="34"/>
      <c r="B44" s="34"/>
      <c r="C44" s="34"/>
      <c r="D44" s="37"/>
      <c r="E44" s="36"/>
      <c r="F44" s="36"/>
      <c r="G44" s="36"/>
      <c r="H44" s="36"/>
      <c r="I44" s="36"/>
      <c r="J44" s="36"/>
      <c r="K44" s="36"/>
      <c r="L44" s="36"/>
      <c r="M44" s="36"/>
      <c r="N44" s="36"/>
      <c r="O44" s="9"/>
    </row>
    <row r="45" spans="1:19" s="10" customFormat="1" ht="20.100000000000001" customHeight="1">
      <c r="A45" s="34"/>
      <c r="B45" s="34"/>
      <c r="C45" s="34"/>
      <c r="D45" s="37"/>
      <c r="E45" s="36"/>
      <c r="F45" s="36"/>
      <c r="G45" s="36"/>
      <c r="H45" s="36"/>
      <c r="I45" s="36"/>
      <c r="J45" s="36"/>
      <c r="K45" s="36"/>
      <c r="L45" s="36"/>
      <c r="M45" s="36"/>
      <c r="N45" s="36"/>
      <c r="O45" s="9"/>
    </row>
    <row r="46" spans="1:19" s="10" customFormat="1" ht="20.100000000000001" customHeight="1">
      <c r="A46" s="34"/>
      <c r="B46" s="34"/>
      <c r="C46" s="34"/>
      <c r="D46" s="37"/>
      <c r="E46" s="36"/>
      <c r="F46" s="36"/>
      <c r="G46" s="36"/>
      <c r="H46" s="36"/>
      <c r="I46" s="36"/>
      <c r="J46" s="36"/>
      <c r="K46" s="36"/>
      <c r="L46" s="36"/>
      <c r="M46" s="36"/>
      <c r="N46" s="36"/>
      <c r="O46" s="9"/>
    </row>
    <row r="47" spans="1:19">
      <c r="A47" s="34"/>
      <c r="B47" s="34"/>
      <c r="C47" s="34"/>
      <c r="D47" s="37"/>
      <c r="E47" s="36"/>
      <c r="F47" s="36"/>
      <c r="G47" s="36"/>
      <c r="H47" s="36"/>
      <c r="I47" s="36"/>
      <c r="J47" s="36"/>
      <c r="K47" s="36"/>
      <c r="L47" s="36"/>
      <c r="M47" s="36"/>
      <c r="N47" s="36"/>
      <c r="O47" s="15"/>
    </row>
    <row r="48" spans="1:19">
      <c r="A48" s="34"/>
      <c r="B48" s="34"/>
      <c r="C48" s="34"/>
      <c r="D48" s="37"/>
      <c r="E48" s="36"/>
      <c r="F48" s="36"/>
      <c r="G48" s="36"/>
      <c r="H48" s="36"/>
      <c r="I48" s="36"/>
      <c r="J48" s="36"/>
      <c r="K48" s="36"/>
      <c r="L48" s="36"/>
      <c r="M48" s="36"/>
      <c r="N48" s="36"/>
    </row>
    <row r="49" spans="1:14">
      <c r="A49" s="34"/>
      <c r="B49" s="34"/>
      <c r="C49" s="34"/>
      <c r="D49" s="37"/>
      <c r="E49" s="36"/>
      <c r="F49" s="36"/>
      <c r="G49" s="36"/>
      <c r="H49" s="36"/>
      <c r="I49" s="36"/>
      <c r="J49" s="36"/>
      <c r="K49" s="36"/>
      <c r="L49" s="36"/>
      <c r="M49" s="36"/>
      <c r="N49" s="36"/>
    </row>
    <row r="50" spans="1:14">
      <c r="A50" s="34"/>
      <c r="B50" s="34"/>
      <c r="C50" s="34"/>
      <c r="D50" s="37"/>
      <c r="E50" s="36"/>
      <c r="F50" s="36"/>
      <c r="G50" s="36"/>
      <c r="H50" s="36"/>
      <c r="I50" s="36"/>
      <c r="J50" s="36"/>
      <c r="K50" s="36"/>
      <c r="L50" s="36"/>
      <c r="M50" s="36"/>
      <c r="N50" s="36"/>
    </row>
    <row r="51" spans="1:14">
      <c r="A51" s="34"/>
      <c r="B51" s="34"/>
      <c r="C51" s="42"/>
      <c r="D51" s="43"/>
      <c r="E51" s="36"/>
      <c r="F51" s="36"/>
      <c r="G51" s="36"/>
      <c r="H51" s="36"/>
      <c r="I51" s="36"/>
      <c r="J51" s="36"/>
      <c r="K51" s="36"/>
      <c r="L51" s="36"/>
      <c r="M51" s="36"/>
      <c r="N51" s="36"/>
    </row>
    <row r="52" spans="1:14">
      <c r="A52" s="34"/>
      <c r="B52" s="34"/>
      <c r="C52" s="42"/>
      <c r="D52" s="43"/>
      <c r="E52" s="36"/>
      <c r="F52" s="36"/>
      <c r="G52" s="36"/>
      <c r="H52" s="36"/>
      <c r="I52" s="36"/>
      <c r="J52" s="36"/>
      <c r="K52" s="36"/>
      <c r="L52" s="36"/>
      <c r="M52" s="36"/>
      <c r="N52" s="36"/>
    </row>
    <row r="53" spans="1:14">
      <c r="A53" s="34"/>
      <c r="B53" s="34"/>
      <c r="C53" s="34"/>
      <c r="D53" s="37"/>
      <c r="E53" s="36"/>
      <c r="F53" s="36"/>
      <c r="G53" s="36"/>
      <c r="H53" s="36"/>
      <c r="I53" s="36"/>
      <c r="J53" s="36"/>
      <c r="K53" s="36"/>
      <c r="L53" s="36"/>
      <c r="M53" s="36"/>
      <c r="N53" s="36"/>
    </row>
    <row r="54" spans="1:14">
      <c r="A54" s="34"/>
      <c r="B54" s="34"/>
      <c r="C54" s="34"/>
      <c r="D54" s="37"/>
      <c r="E54" s="36"/>
      <c r="F54" s="36"/>
      <c r="G54" s="36"/>
      <c r="H54" s="36"/>
      <c r="I54" s="36"/>
      <c r="J54" s="36"/>
      <c r="K54" s="36"/>
      <c r="L54" s="36"/>
      <c r="M54" s="36"/>
      <c r="N54" s="36"/>
    </row>
    <row r="55" spans="1:14">
      <c r="A55" s="34"/>
      <c r="B55" s="34"/>
      <c r="C55" s="34"/>
      <c r="D55" s="37"/>
      <c r="E55" s="36"/>
      <c r="F55" s="36"/>
      <c r="G55" s="36"/>
      <c r="H55" s="36"/>
      <c r="I55" s="36"/>
      <c r="J55" s="36"/>
      <c r="K55" s="36"/>
      <c r="L55" s="36"/>
      <c r="M55" s="36"/>
      <c r="N55" s="36"/>
    </row>
    <row r="56" spans="1:14">
      <c r="A56" s="34"/>
      <c r="B56" s="34"/>
      <c r="C56" s="34"/>
      <c r="D56" s="37"/>
      <c r="E56" s="36"/>
      <c r="F56" s="36"/>
      <c r="G56" s="36"/>
      <c r="H56" s="36"/>
      <c r="I56" s="36"/>
      <c r="J56" s="36"/>
      <c r="K56" s="36"/>
      <c r="L56" s="36"/>
      <c r="M56" s="36"/>
      <c r="N56" s="36"/>
    </row>
    <row r="57" spans="1:14">
      <c r="A57" s="34"/>
      <c r="B57" s="34"/>
      <c r="C57" s="34"/>
      <c r="D57" s="37"/>
      <c r="E57" s="36"/>
      <c r="F57" s="36"/>
      <c r="G57" s="36"/>
      <c r="H57" s="36"/>
      <c r="I57" s="36"/>
      <c r="J57" s="36"/>
      <c r="K57" s="36"/>
      <c r="L57" s="36"/>
      <c r="M57" s="36"/>
      <c r="N57" s="36"/>
    </row>
    <row r="58" spans="1:14">
      <c r="A58" s="34"/>
      <c r="B58" s="34"/>
      <c r="C58" s="34"/>
      <c r="D58" s="37"/>
      <c r="E58" s="36"/>
      <c r="F58" s="36"/>
      <c r="G58" s="36"/>
      <c r="H58" s="36"/>
      <c r="I58" s="36"/>
      <c r="J58" s="36"/>
      <c r="K58" s="36"/>
      <c r="L58" s="36"/>
      <c r="M58" s="36"/>
      <c r="N58" s="36"/>
    </row>
    <row r="59" spans="1:14">
      <c r="A59" s="34"/>
      <c r="B59" s="34"/>
      <c r="C59" s="34"/>
      <c r="D59" s="37"/>
      <c r="E59" s="36"/>
      <c r="F59" s="36"/>
      <c r="G59" s="36"/>
      <c r="H59" s="36"/>
      <c r="I59" s="36"/>
      <c r="J59" s="36"/>
      <c r="K59" s="36"/>
      <c r="L59" s="36"/>
      <c r="M59" s="36"/>
      <c r="N59" s="36"/>
    </row>
    <row r="60" spans="1:14">
      <c r="A60" s="34"/>
      <c r="B60" s="34"/>
      <c r="C60" s="34"/>
      <c r="D60" s="37"/>
      <c r="E60" s="36"/>
      <c r="F60" s="36"/>
      <c r="G60" s="36"/>
      <c r="H60" s="36"/>
      <c r="I60" s="36"/>
      <c r="J60" s="36"/>
      <c r="K60" s="36"/>
      <c r="L60" s="36"/>
      <c r="M60" s="36"/>
      <c r="N60" s="36"/>
    </row>
    <row r="61" spans="1:14">
      <c r="A61" s="34"/>
      <c r="B61" s="34"/>
      <c r="C61" s="34"/>
      <c r="D61" s="37"/>
      <c r="E61" s="36"/>
      <c r="F61" s="36"/>
      <c r="G61" s="36"/>
      <c r="H61" s="36"/>
      <c r="I61" s="36"/>
      <c r="J61" s="36"/>
      <c r="K61" s="36"/>
      <c r="L61" s="36"/>
      <c r="M61" s="36"/>
      <c r="N61" s="36"/>
    </row>
    <row r="62" spans="1:14">
      <c r="A62" s="34"/>
      <c r="B62" s="34"/>
      <c r="C62" s="34"/>
      <c r="D62" s="37"/>
      <c r="E62" s="36"/>
      <c r="F62" s="36"/>
      <c r="G62" s="36"/>
      <c r="H62" s="36"/>
      <c r="I62" s="36"/>
      <c r="J62" s="36"/>
      <c r="K62" s="36"/>
      <c r="L62" s="36"/>
      <c r="M62" s="36"/>
      <c r="N62" s="36"/>
    </row>
    <row r="63" spans="1:14">
      <c r="A63" s="34"/>
      <c r="B63" s="34"/>
      <c r="C63" s="34"/>
      <c r="D63" s="37"/>
      <c r="E63" s="36"/>
      <c r="F63" s="36"/>
      <c r="G63" s="36"/>
      <c r="H63" s="36"/>
      <c r="I63" s="36"/>
      <c r="J63" s="36"/>
      <c r="K63" s="36"/>
      <c r="L63" s="36"/>
      <c r="M63" s="36"/>
      <c r="N63" s="36"/>
    </row>
    <row r="64" spans="1:14">
      <c r="A64" s="34"/>
      <c r="B64" s="34"/>
      <c r="C64" s="34"/>
      <c r="D64" s="37"/>
      <c r="E64" s="36"/>
      <c r="F64" s="36"/>
      <c r="G64" s="36"/>
      <c r="H64" s="36"/>
      <c r="I64" s="36"/>
      <c r="J64" s="36"/>
      <c r="K64" s="36"/>
      <c r="L64" s="36"/>
      <c r="M64" s="36"/>
      <c r="N64" s="36"/>
    </row>
    <row r="65" spans="1:14">
      <c r="A65" s="34"/>
      <c r="B65" s="34"/>
      <c r="C65" s="34"/>
      <c r="D65" s="37"/>
      <c r="E65" s="36"/>
      <c r="F65" s="36"/>
      <c r="G65" s="36"/>
      <c r="H65" s="36"/>
      <c r="I65" s="36"/>
      <c r="J65" s="36"/>
      <c r="K65" s="36"/>
      <c r="L65" s="36"/>
      <c r="M65" s="36"/>
      <c r="N65" s="36"/>
    </row>
    <row r="66" spans="1:14">
      <c r="A66" s="34"/>
      <c r="B66" s="34"/>
      <c r="C66" s="34"/>
      <c r="D66" s="37"/>
      <c r="E66" s="36"/>
      <c r="F66" s="36"/>
      <c r="G66" s="36"/>
      <c r="H66" s="36"/>
      <c r="I66" s="36"/>
      <c r="J66" s="36"/>
      <c r="K66" s="36"/>
      <c r="L66" s="36"/>
      <c r="M66" s="36"/>
      <c r="N66" s="36"/>
    </row>
    <row r="67" spans="1:14">
      <c r="A67" s="34"/>
      <c r="B67" s="34"/>
      <c r="C67" s="34"/>
      <c r="D67" s="37"/>
      <c r="E67" s="36"/>
      <c r="F67" s="36"/>
      <c r="G67" s="36"/>
      <c r="H67" s="36"/>
      <c r="I67" s="36"/>
      <c r="J67" s="36"/>
      <c r="K67" s="36"/>
      <c r="L67" s="36"/>
      <c r="M67" s="36"/>
      <c r="N67" s="36"/>
    </row>
    <row r="68" spans="1:14">
      <c r="A68" s="34"/>
      <c r="B68" s="34"/>
      <c r="C68" s="34"/>
      <c r="D68" s="37"/>
      <c r="E68" s="36"/>
      <c r="F68" s="36"/>
      <c r="G68" s="36"/>
      <c r="H68" s="36"/>
      <c r="I68" s="36"/>
      <c r="J68" s="36"/>
      <c r="K68" s="36"/>
      <c r="L68" s="36"/>
      <c r="M68" s="36"/>
      <c r="N68" s="36"/>
    </row>
    <row r="69" spans="1:14">
      <c r="A69" s="34"/>
      <c r="B69" s="34"/>
      <c r="C69" s="34"/>
      <c r="D69" s="37"/>
      <c r="E69" s="36"/>
      <c r="F69" s="36"/>
      <c r="G69" s="36"/>
      <c r="H69" s="36"/>
      <c r="I69" s="36"/>
      <c r="J69" s="36"/>
      <c r="K69" s="36"/>
      <c r="L69" s="36"/>
      <c r="M69" s="36"/>
      <c r="N69" s="36"/>
    </row>
    <row r="70" spans="1:14">
      <c r="A70" s="34"/>
      <c r="B70" s="34"/>
      <c r="C70" s="34"/>
      <c r="D70" s="37"/>
      <c r="E70" s="36"/>
      <c r="F70" s="36"/>
      <c r="G70" s="36"/>
      <c r="H70" s="36"/>
      <c r="I70" s="36"/>
      <c r="J70" s="36"/>
      <c r="K70" s="36"/>
      <c r="L70" s="36"/>
      <c r="M70" s="36"/>
      <c r="N70" s="36"/>
    </row>
    <row r="71" spans="1:14">
      <c r="A71" s="34"/>
      <c r="B71" s="34"/>
      <c r="C71" s="34"/>
      <c r="D71" s="37"/>
      <c r="E71" s="36"/>
      <c r="F71" s="36"/>
      <c r="G71" s="36"/>
      <c r="H71" s="36"/>
      <c r="I71" s="36"/>
      <c r="J71" s="36"/>
      <c r="K71" s="36"/>
      <c r="L71" s="36"/>
      <c r="M71" s="36"/>
      <c r="N71" s="36"/>
    </row>
    <row r="72" spans="1:14">
      <c r="A72" s="34"/>
      <c r="B72" s="34"/>
      <c r="C72" s="34"/>
      <c r="D72" s="37"/>
      <c r="E72" s="36"/>
      <c r="F72" s="36"/>
      <c r="G72" s="36"/>
      <c r="H72" s="36"/>
      <c r="I72" s="36"/>
      <c r="J72" s="36"/>
      <c r="K72" s="36"/>
      <c r="L72" s="36"/>
      <c r="M72" s="36"/>
      <c r="N72" s="36"/>
    </row>
    <row r="73" spans="1:14">
      <c r="A73" s="34"/>
      <c r="B73" s="34"/>
      <c r="C73" s="34"/>
      <c r="D73" s="37"/>
      <c r="E73" s="36"/>
      <c r="F73" s="36"/>
      <c r="G73" s="36"/>
      <c r="H73" s="36"/>
      <c r="I73" s="36"/>
      <c r="J73" s="36"/>
      <c r="K73" s="36"/>
      <c r="L73" s="36"/>
      <c r="M73" s="36"/>
      <c r="N73" s="36"/>
    </row>
    <row r="74" spans="1:14">
      <c r="A74" s="34"/>
      <c r="B74" s="34"/>
      <c r="C74" s="34"/>
      <c r="D74" s="37"/>
      <c r="E74" s="36"/>
      <c r="F74" s="36"/>
      <c r="G74" s="36"/>
      <c r="H74" s="36"/>
      <c r="I74" s="36"/>
      <c r="J74" s="36"/>
      <c r="K74" s="36"/>
      <c r="L74" s="36"/>
      <c r="M74" s="36"/>
      <c r="N74" s="36"/>
    </row>
    <row r="75" spans="1:14">
      <c r="A75" s="34"/>
      <c r="B75" s="34"/>
      <c r="C75" s="34"/>
      <c r="D75" s="37"/>
      <c r="E75" s="36"/>
      <c r="F75" s="36"/>
      <c r="G75" s="36"/>
      <c r="H75" s="36"/>
      <c r="I75" s="36"/>
      <c r="J75" s="36"/>
      <c r="K75" s="36"/>
      <c r="L75" s="36"/>
      <c r="M75" s="36"/>
      <c r="N75" s="36"/>
    </row>
    <row r="76" spans="1:14">
      <c r="A76" s="34"/>
      <c r="B76" s="34"/>
      <c r="C76" s="34"/>
      <c r="D76" s="37"/>
      <c r="E76" s="36"/>
      <c r="F76" s="36"/>
      <c r="G76" s="36"/>
      <c r="H76" s="36"/>
      <c r="I76" s="36"/>
      <c r="J76" s="36"/>
      <c r="K76" s="36"/>
      <c r="L76" s="36"/>
      <c r="M76" s="36"/>
      <c r="N76" s="36"/>
    </row>
    <row r="77" spans="1:14">
      <c r="A77" s="34"/>
      <c r="B77" s="34"/>
      <c r="C77" s="34"/>
      <c r="D77" s="37"/>
      <c r="E77" s="36"/>
      <c r="F77" s="36"/>
      <c r="G77" s="36"/>
      <c r="H77" s="36"/>
      <c r="I77" s="36"/>
      <c r="J77" s="36"/>
      <c r="K77" s="36"/>
      <c r="L77" s="36"/>
      <c r="M77" s="36"/>
      <c r="N77" s="36"/>
    </row>
    <row r="78" spans="1:14">
      <c r="A78" s="34"/>
      <c r="B78" s="34"/>
      <c r="C78" s="34"/>
      <c r="D78" s="37"/>
      <c r="E78" s="36"/>
      <c r="F78" s="36"/>
      <c r="G78" s="36"/>
      <c r="H78" s="36"/>
      <c r="I78" s="36"/>
      <c r="J78" s="36"/>
      <c r="K78" s="36"/>
      <c r="L78" s="36"/>
      <c r="M78" s="36"/>
      <c r="N78" s="36"/>
    </row>
    <row r="79" spans="1:14">
      <c r="A79" s="34"/>
      <c r="B79" s="34"/>
      <c r="C79" s="34"/>
      <c r="D79" s="37"/>
      <c r="E79" s="36"/>
      <c r="F79" s="36"/>
      <c r="G79" s="36"/>
      <c r="H79" s="36"/>
      <c r="I79" s="36"/>
      <c r="J79" s="36"/>
      <c r="K79" s="36"/>
      <c r="L79" s="36"/>
      <c r="M79" s="36"/>
      <c r="N79" s="36"/>
    </row>
    <row r="80" spans="1:14">
      <c r="A80" s="34"/>
      <c r="B80" s="34"/>
      <c r="C80" s="34"/>
      <c r="D80" s="37"/>
      <c r="E80" s="36"/>
      <c r="F80" s="36"/>
      <c r="G80" s="36"/>
      <c r="H80" s="36"/>
      <c r="I80" s="36"/>
      <c r="J80" s="36"/>
      <c r="K80" s="36"/>
      <c r="L80" s="36"/>
      <c r="M80" s="36"/>
      <c r="N80" s="36"/>
    </row>
    <row r="81" spans="1:14">
      <c r="A81" s="34"/>
      <c r="B81" s="34"/>
      <c r="C81" s="34"/>
      <c r="D81" s="37"/>
      <c r="E81" s="36"/>
      <c r="F81" s="36"/>
      <c r="G81" s="36"/>
      <c r="H81" s="36"/>
      <c r="I81" s="36"/>
      <c r="J81" s="36"/>
      <c r="K81" s="36"/>
      <c r="L81" s="36"/>
      <c r="M81" s="36"/>
      <c r="N81" s="36"/>
    </row>
    <row r="82" spans="1:14">
      <c r="A82" s="34"/>
      <c r="B82" s="34"/>
      <c r="C82" s="34"/>
      <c r="D82" s="37"/>
      <c r="E82" s="36"/>
      <c r="F82" s="36"/>
      <c r="G82" s="36"/>
      <c r="H82" s="36"/>
      <c r="I82" s="36"/>
      <c r="J82" s="36"/>
      <c r="K82" s="36"/>
      <c r="L82" s="36"/>
      <c r="M82" s="36"/>
      <c r="N82" s="36"/>
    </row>
    <row r="83" spans="1:14">
      <c r="A83" s="34"/>
      <c r="B83" s="34"/>
      <c r="C83" s="34"/>
      <c r="D83" s="37"/>
      <c r="E83" s="36"/>
      <c r="F83" s="36"/>
      <c r="G83" s="36"/>
      <c r="H83" s="36"/>
      <c r="I83" s="36"/>
      <c r="J83" s="36"/>
      <c r="K83" s="36"/>
      <c r="L83" s="36"/>
      <c r="M83" s="36"/>
      <c r="N83" s="36"/>
    </row>
    <row r="84" spans="1:14">
      <c r="A84" s="34"/>
      <c r="B84" s="34"/>
      <c r="C84" s="34"/>
      <c r="D84" s="37"/>
      <c r="E84" s="36"/>
      <c r="F84" s="36"/>
      <c r="G84" s="36"/>
      <c r="H84" s="36"/>
      <c r="I84" s="36"/>
      <c r="J84" s="36"/>
      <c r="K84" s="36"/>
      <c r="L84" s="36"/>
      <c r="M84" s="36"/>
      <c r="N84" s="36"/>
    </row>
    <row r="85" spans="1:14">
      <c r="A85" s="34"/>
      <c r="B85" s="34"/>
      <c r="C85" s="34"/>
      <c r="D85" s="35"/>
      <c r="E85" s="36"/>
      <c r="F85" s="36"/>
      <c r="G85" s="36"/>
      <c r="H85" s="36"/>
      <c r="I85" s="36"/>
      <c r="J85" s="36"/>
      <c r="K85" s="36"/>
      <c r="L85" s="36"/>
      <c r="M85" s="36"/>
      <c r="N85" s="36"/>
    </row>
    <row r="86" spans="1:14">
      <c r="A86" s="34"/>
      <c r="B86" s="34"/>
      <c r="C86" s="34"/>
      <c r="D86" s="35"/>
      <c r="E86" s="36"/>
      <c r="F86" s="36"/>
      <c r="G86" s="36"/>
      <c r="H86" s="36"/>
      <c r="I86" s="36"/>
      <c r="J86" s="36"/>
      <c r="K86" s="36"/>
      <c r="L86" s="36"/>
      <c r="M86" s="36"/>
      <c r="N86" s="36"/>
    </row>
    <row r="87" spans="1:14">
      <c r="A87" s="34"/>
      <c r="B87" s="34"/>
      <c r="C87" s="34"/>
      <c r="D87" s="35"/>
      <c r="E87" s="36"/>
      <c r="F87" s="36"/>
      <c r="G87" s="36"/>
      <c r="H87" s="36"/>
      <c r="I87" s="36"/>
      <c r="J87" s="36"/>
      <c r="K87" s="36"/>
      <c r="L87" s="36"/>
      <c r="M87" s="36"/>
      <c r="N87" s="36"/>
    </row>
    <row r="88" spans="1:14">
      <c r="A88" s="34"/>
      <c r="B88" s="34"/>
      <c r="C88" s="34"/>
      <c r="D88" s="37"/>
      <c r="E88" s="36"/>
      <c r="F88" s="36"/>
      <c r="G88" s="36"/>
      <c r="H88" s="36"/>
      <c r="I88" s="36"/>
      <c r="J88" s="36"/>
      <c r="K88" s="36"/>
      <c r="L88" s="36"/>
      <c r="M88" s="36"/>
      <c r="N88" s="36"/>
    </row>
    <row r="89" spans="1:14">
      <c r="A89" s="34"/>
      <c r="B89" s="34"/>
      <c r="C89" s="34"/>
      <c r="D89" s="37"/>
      <c r="E89" s="36"/>
      <c r="F89" s="36"/>
      <c r="G89" s="36"/>
      <c r="H89" s="36"/>
      <c r="I89" s="36"/>
      <c r="J89" s="36"/>
      <c r="K89" s="36"/>
      <c r="L89" s="36"/>
      <c r="M89" s="36"/>
      <c r="N89" s="36"/>
    </row>
    <row r="90" spans="1:14">
      <c r="A90" s="34"/>
      <c r="B90" s="34"/>
      <c r="C90" s="34"/>
      <c r="D90" s="37"/>
      <c r="E90" s="36"/>
      <c r="F90" s="36"/>
      <c r="G90" s="36"/>
      <c r="H90" s="36"/>
      <c r="I90" s="36"/>
      <c r="J90" s="36"/>
      <c r="K90" s="36"/>
      <c r="L90" s="36"/>
      <c r="M90" s="36"/>
      <c r="N90" s="36"/>
    </row>
    <row r="91" spans="1:14">
      <c r="A91" s="34"/>
      <c r="B91" s="34"/>
      <c r="C91" s="34"/>
      <c r="D91" s="37"/>
      <c r="E91" s="36"/>
      <c r="F91" s="36"/>
      <c r="G91" s="36"/>
      <c r="H91" s="36"/>
      <c r="I91" s="36"/>
      <c r="J91" s="36"/>
      <c r="K91" s="36"/>
      <c r="L91" s="36"/>
      <c r="M91" s="36"/>
      <c r="N91" s="36"/>
    </row>
    <row r="92" spans="1:14">
      <c r="A92" s="34"/>
      <c r="B92" s="34"/>
      <c r="C92" s="34"/>
      <c r="D92" s="37"/>
      <c r="E92" s="36"/>
      <c r="F92" s="36"/>
      <c r="G92" s="36"/>
      <c r="H92" s="36"/>
      <c r="I92" s="36"/>
      <c r="J92" s="36"/>
      <c r="K92" s="36"/>
      <c r="L92" s="36"/>
      <c r="M92" s="36"/>
      <c r="N92" s="36"/>
    </row>
    <row r="93" spans="1:14">
      <c r="A93" s="34"/>
      <c r="B93" s="34"/>
      <c r="C93" s="34"/>
      <c r="D93" s="37"/>
      <c r="E93" s="36"/>
      <c r="F93" s="36"/>
      <c r="G93" s="36"/>
      <c r="H93" s="36"/>
      <c r="I93" s="36"/>
      <c r="J93" s="36"/>
      <c r="K93" s="36"/>
      <c r="L93" s="36"/>
      <c r="M93" s="36"/>
      <c r="N93" s="36"/>
    </row>
    <row r="94" spans="1:14">
      <c r="A94" s="34"/>
      <c r="B94" s="34"/>
      <c r="C94" s="34"/>
      <c r="D94" s="37"/>
      <c r="E94" s="36"/>
      <c r="F94" s="36"/>
      <c r="G94" s="36"/>
      <c r="H94" s="36"/>
      <c r="I94" s="36"/>
      <c r="J94" s="36"/>
      <c r="K94" s="36"/>
      <c r="L94" s="36"/>
      <c r="M94" s="36"/>
      <c r="N94" s="36"/>
    </row>
    <row r="95" spans="1:14">
      <c r="A95" s="34"/>
      <c r="B95" s="34"/>
      <c r="C95" s="34"/>
      <c r="D95" s="37"/>
      <c r="E95" s="36"/>
      <c r="F95" s="36"/>
      <c r="G95" s="36"/>
      <c r="H95" s="36"/>
      <c r="I95" s="36"/>
      <c r="J95" s="36"/>
      <c r="K95" s="36"/>
      <c r="L95" s="36"/>
      <c r="M95" s="36"/>
      <c r="N95" s="36"/>
    </row>
    <row r="96" spans="1:14">
      <c r="A96" s="34"/>
      <c r="B96" s="34"/>
      <c r="C96" s="34"/>
      <c r="D96" s="37"/>
      <c r="E96" s="36"/>
      <c r="F96" s="36"/>
      <c r="G96" s="36"/>
      <c r="H96" s="36"/>
      <c r="I96" s="36"/>
      <c r="J96" s="36"/>
      <c r="K96" s="36"/>
      <c r="L96" s="36"/>
      <c r="M96" s="36"/>
      <c r="N96" s="36"/>
    </row>
    <row r="97" spans="1:14">
      <c r="A97" s="34"/>
      <c r="B97" s="34"/>
      <c r="C97" s="34"/>
      <c r="D97" s="37"/>
      <c r="E97" s="36"/>
      <c r="F97" s="36"/>
      <c r="G97" s="36"/>
      <c r="H97" s="36"/>
      <c r="I97" s="36"/>
      <c r="J97" s="36"/>
      <c r="K97" s="36"/>
      <c r="L97" s="36"/>
      <c r="M97" s="36"/>
      <c r="N97" s="36"/>
    </row>
    <row r="98" spans="1:14">
      <c r="A98" s="34"/>
      <c r="B98" s="34"/>
      <c r="C98" s="34"/>
      <c r="D98" s="37"/>
      <c r="E98" s="36"/>
      <c r="F98" s="36"/>
      <c r="G98" s="36"/>
      <c r="H98" s="36"/>
      <c r="I98" s="36"/>
      <c r="J98" s="36"/>
      <c r="K98" s="36"/>
      <c r="L98" s="36"/>
      <c r="M98" s="36"/>
      <c r="N98" s="36"/>
    </row>
    <row r="99" spans="1:14">
      <c r="A99" s="34"/>
      <c r="B99" s="34"/>
      <c r="C99" s="34"/>
      <c r="D99" s="37"/>
      <c r="E99" s="36"/>
      <c r="F99" s="36"/>
      <c r="G99" s="36"/>
      <c r="H99" s="36"/>
      <c r="I99" s="36"/>
      <c r="J99" s="36"/>
      <c r="K99" s="36"/>
      <c r="L99" s="36"/>
      <c r="M99" s="36"/>
      <c r="N99" s="36"/>
    </row>
    <row r="100" spans="1:14">
      <c r="A100" s="34"/>
      <c r="B100" s="34"/>
      <c r="C100" s="34"/>
      <c r="D100" s="37"/>
      <c r="E100" s="36"/>
      <c r="F100" s="36"/>
      <c r="G100" s="36"/>
      <c r="H100" s="36"/>
      <c r="I100" s="36"/>
      <c r="J100" s="36"/>
      <c r="K100" s="36"/>
      <c r="L100" s="36"/>
      <c r="M100" s="36"/>
      <c r="N100" s="36"/>
    </row>
    <row r="101" spans="1:14">
      <c r="A101" s="34"/>
      <c r="B101" s="34"/>
      <c r="C101" s="34"/>
      <c r="D101" s="37"/>
      <c r="E101" s="36"/>
      <c r="F101" s="36"/>
      <c r="G101" s="36"/>
      <c r="H101" s="36"/>
      <c r="I101" s="36"/>
      <c r="J101" s="36"/>
      <c r="K101" s="36"/>
      <c r="L101" s="36"/>
      <c r="M101" s="36"/>
      <c r="N101" s="36"/>
    </row>
    <row r="102" spans="1:14">
      <c r="A102" s="34"/>
      <c r="B102" s="34"/>
      <c r="C102" s="34"/>
      <c r="D102" s="37"/>
      <c r="E102" s="36"/>
      <c r="F102" s="36"/>
      <c r="G102" s="36"/>
      <c r="H102" s="36"/>
      <c r="I102" s="36"/>
      <c r="J102" s="36"/>
      <c r="K102" s="36"/>
      <c r="L102" s="36"/>
      <c r="M102" s="36"/>
      <c r="N102" s="36"/>
    </row>
    <row r="103" spans="1:14">
      <c r="A103" s="34"/>
      <c r="B103" s="34"/>
      <c r="C103" s="34"/>
      <c r="D103" s="37"/>
      <c r="E103" s="36"/>
      <c r="F103" s="36"/>
      <c r="G103" s="36"/>
      <c r="H103" s="36"/>
      <c r="I103" s="36"/>
      <c r="J103" s="36"/>
      <c r="K103" s="36"/>
      <c r="L103" s="36"/>
      <c r="M103" s="36"/>
      <c r="N103" s="36"/>
    </row>
    <row r="104" spans="1:14">
      <c r="A104" s="34"/>
      <c r="B104" s="34"/>
      <c r="C104" s="34"/>
      <c r="D104" s="37"/>
      <c r="E104" s="36"/>
      <c r="F104" s="36"/>
      <c r="G104" s="36"/>
      <c r="H104" s="36"/>
      <c r="I104" s="36"/>
      <c r="J104" s="36"/>
      <c r="K104" s="36"/>
      <c r="L104" s="36"/>
      <c r="M104" s="36"/>
      <c r="N104" s="36"/>
    </row>
    <row r="105" spans="1:14">
      <c r="A105" s="34"/>
      <c r="B105" s="34"/>
      <c r="C105" s="34"/>
      <c r="D105" s="37"/>
      <c r="E105" s="36"/>
      <c r="F105" s="36"/>
      <c r="G105" s="36"/>
      <c r="H105" s="36"/>
      <c r="I105" s="36"/>
      <c r="J105" s="36"/>
      <c r="K105" s="36"/>
      <c r="L105" s="36"/>
      <c r="M105" s="36"/>
      <c r="N105" s="36"/>
    </row>
    <row r="106" spans="1:14">
      <c r="A106" s="34"/>
      <c r="B106" s="34"/>
      <c r="C106" s="34"/>
      <c r="D106" s="37"/>
      <c r="E106" s="36"/>
      <c r="F106" s="36"/>
      <c r="G106" s="36"/>
      <c r="H106" s="36"/>
      <c r="I106" s="36"/>
      <c r="J106" s="36"/>
      <c r="K106" s="36"/>
      <c r="L106" s="36"/>
      <c r="M106" s="36"/>
      <c r="N106" s="36"/>
    </row>
    <row r="107" spans="1:14">
      <c r="A107" s="34"/>
      <c r="B107" s="34"/>
      <c r="C107" s="34"/>
      <c r="D107" s="37"/>
      <c r="E107" s="36"/>
      <c r="F107" s="36"/>
      <c r="G107" s="36"/>
      <c r="H107" s="36"/>
      <c r="I107" s="36"/>
      <c r="J107" s="36"/>
      <c r="K107" s="36"/>
      <c r="L107" s="36"/>
      <c r="M107" s="36"/>
      <c r="N107" s="36"/>
    </row>
    <row r="108" spans="1:14">
      <c r="A108" s="34"/>
      <c r="B108" s="34"/>
      <c r="C108" s="34"/>
      <c r="D108" s="37"/>
      <c r="E108" s="36"/>
      <c r="F108" s="36"/>
      <c r="G108" s="36"/>
      <c r="H108" s="36"/>
      <c r="I108" s="36"/>
      <c r="J108" s="36"/>
      <c r="K108" s="36"/>
      <c r="L108" s="36"/>
      <c r="M108" s="36"/>
      <c r="N108" s="36"/>
    </row>
    <row r="109" spans="1:14">
      <c r="A109" s="34"/>
      <c r="B109" s="34"/>
      <c r="C109" s="34"/>
      <c r="D109" s="37"/>
      <c r="E109" s="36"/>
      <c r="F109" s="36"/>
      <c r="G109" s="36"/>
      <c r="H109" s="36"/>
      <c r="I109" s="36"/>
      <c r="J109" s="36"/>
      <c r="K109" s="36"/>
      <c r="L109" s="36"/>
      <c r="M109" s="36"/>
      <c r="N109" s="36"/>
    </row>
    <row r="111" spans="1:14">
      <c r="E111" s="36"/>
      <c r="F111" s="36"/>
      <c r="G111" s="36"/>
      <c r="H111" s="36"/>
      <c r="I111" s="36"/>
      <c r="J111" s="36"/>
      <c r="K111" s="36"/>
      <c r="L111" s="36"/>
      <c r="M111" s="36"/>
      <c r="N111" s="36"/>
    </row>
    <row r="112" spans="1:14">
      <c r="E112" s="36"/>
      <c r="F112" s="36"/>
      <c r="G112" s="36"/>
      <c r="H112" s="36"/>
      <c r="I112" s="36"/>
      <c r="J112" s="36"/>
      <c r="K112" s="36"/>
      <c r="L112" s="36"/>
      <c r="M112" s="36"/>
      <c r="N112" s="36"/>
    </row>
  </sheetData>
  <mergeCells count="20">
    <mergeCell ref="A7:C7"/>
    <mergeCell ref="A4:C5"/>
    <mergeCell ref="A6:C6"/>
    <mergeCell ref="A1:N1"/>
    <mergeCell ref="A2:N2"/>
    <mergeCell ref="A3:N3"/>
    <mergeCell ref="D4:D5"/>
    <mergeCell ref="E4:E5"/>
    <mergeCell ref="H4:H5"/>
    <mergeCell ref="I4:I5"/>
    <mergeCell ref="J4:J5"/>
    <mergeCell ref="M4:M5"/>
    <mergeCell ref="N4:N5"/>
    <mergeCell ref="F4:G4"/>
    <mergeCell ref="D27:E27"/>
    <mergeCell ref="O4:O5"/>
    <mergeCell ref="P4:Q4"/>
    <mergeCell ref="R4:R5"/>
    <mergeCell ref="S4:S5"/>
    <mergeCell ref="K4:L4"/>
  </mergeCells>
  <pageMargins left="0.70866141732283472" right="0.70866141732283472" top="0.74803149606299213" bottom="0.74803149606299213" header="0.31496062992125984" footer="0.31496062992125984"/>
  <pageSetup paperSize="9" scale="4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27"/>
  <sheetViews>
    <sheetView showGridLines="0" zoomScale="90" zoomScaleNormal="90" workbookViewId="0">
      <selection activeCell="I25" sqref="I25:O26"/>
    </sheetView>
  </sheetViews>
  <sheetFormatPr defaultColWidth="8.85546875" defaultRowHeight="12.75"/>
  <cols>
    <col min="1" max="1" width="16.42578125" style="12" customWidth="1"/>
    <col min="2" max="2" width="12.28515625" style="12" bestFit="1" customWidth="1"/>
    <col min="3" max="3" width="12.7109375" style="12" bestFit="1" customWidth="1"/>
    <col min="4" max="4" width="14.7109375" style="12" bestFit="1" customWidth="1"/>
    <col min="5" max="5" width="16.28515625" style="12" bestFit="1" customWidth="1"/>
    <col min="6" max="6" width="7.7109375" style="12" customWidth="1"/>
    <col min="7" max="7" width="9.42578125" style="12" bestFit="1" customWidth="1"/>
    <col min="8" max="8" width="13.42578125" style="12" bestFit="1" customWidth="1"/>
    <col min="9" max="9" width="12.28515625" style="12" bestFit="1" customWidth="1"/>
    <col min="10" max="10" width="12.7109375" style="12" bestFit="1" customWidth="1"/>
    <col min="11" max="11" width="14.7109375" style="12" bestFit="1" customWidth="1"/>
    <col min="12" max="12" width="16.28515625" style="12" bestFit="1" customWidth="1"/>
    <col min="13" max="13" width="7.7109375" style="12" customWidth="1"/>
    <col min="14" max="14" width="8.5703125" style="12" bestFit="1" customWidth="1"/>
    <col min="15" max="15" width="12" style="12" bestFit="1" customWidth="1"/>
    <col min="16" max="16" width="12.140625" style="12" customWidth="1"/>
    <col min="17" max="17" width="10.28515625" style="12" customWidth="1"/>
    <col min="18" max="18" width="10.140625" style="12" customWidth="1"/>
    <col min="19" max="19" width="10.5703125" style="12" customWidth="1"/>
    <col min="20" max="16384" width="8.85546875" style="12"/>
  </cols>
  <sheetData>
    <row r="1" spans="1:22">
      <c r="A1" s="311"/>
      <c r="B1" s="312"/>
      <c r="C1" s="312"/>
      <c r="D1" s="312"/>
      <c r="E1" s="312"/>
      <c r="F1" s="312"/>
      <c r="G1" s="312"/>
      <c r="H1" s="312"/>
      <c r="I1" s="312"/>
      <c r="J1" s="312"/>
      <c r="K1" s="312"/>
      <c r="L1" s="312"/>
      <c r="M1" s="312"/>
      <c r="N1" s="312"/>
      <c r="O1" s="312"/>
      <c r="V1" s="38" t="s">
        <v>253</v>
      </c>
    </row>
    <row r="2" spans="1:22" ht="24.95" customHeight="1">
      <c r="A2" s="257" t="s">
        <v>236</v>
      </c>
      <c r="B2" s="257"/>
      <c r="C2" s="257"/>
      <c r="D2" s="257"/>
      <c r="E2" s="257"/>
      <c r="F2" s="257"/>
      <c r="G2" s="257"/>
      <c r="H2" s="257"/>
      <c r="I2" s="257"/>
      <c r="J2" s="257"/>
      <c r="K2" s="257"/>
      <c r="L2" s="257"/>
      <c r="M2" s="257"/>
      <c r="N2" s="257"/>
      <c r="O2" s="257"/>
    </row>
    <row r="3" spans="1:22">
      <c r="A3" s="298"/>
      <c r="B3" s="313"/>
      <c r="C3" s="313"/>
      <c r="D3" s="313"/>
      <c r="E3" s="313"/>
      <c r="F3" s="313"/>
      <c r="G3" s="313"/>
      <c r="H3" s="313"/>
      <c r="I3" s="313"/>
      <c r="J3" s="313"/>
      <c r="K3" s="313"/>
      <c r="L3" s="313"/>
      <c r="M3" s="313"/>
      <c r="N3" s="313"/>
      <c r="O3" s="313"/>
      <c r="V3" s="38" t="s">
        <v>138</v>
      </c>
    </row>
    <row r="4" spans="1:22" ht="36" customHeight="1">
      <c r="A4" s="20" t="s">
        <v>136</v>
      </c>
      <c r="B4" s="40" t="s">
        <v>480</v>
      </c>
      <c r="C4" s="40" t="s">
        <v>216</v>
      </c>
      <c r="D4" s="40" t="s">
        <v>217</v>
      </c>
      <c r="E4" s="40" t="s">
        <v>218</v>
      </c>
      <c r="F4" s="40" t="s">
        <v>204</v>
      </c>
      <c r="G4" s="40" t="s">
        <v>214</v>
      </c>
      <c r="H4" s="40" t="s">
        <v>215</v>
      </c>
      <c r="I4" s="20" t="s">
        <v>650</v>
      </c>
      <c r="J4" s="20" t="s">
        <v>216</v>
      </c>
      <c r="K4" s="20" t="s">
        <v>217</v>
      </c>
      <c r="L4" s="20" t="s">
        <v>218</v>
      </c>
      <c r="M4" s="20" t="s">
        <v>204</v>
      </c>
      <c r="N4" s="20" t="s">
        <v>214</v>
      </c>
      <c r="O4" s="20" t="s">
        <v>215</v>
      </c>
      <c r="P4" s="66" t="s">
        <v>725</v>
      </c>
      <c r="Q4" s="66" t="s">
        <v>216</v>
      </c>
      <c r="R4" s="66" t="s">
        <v>217</v>
      </c>
      <c r="S4" s="66" t="s">
        <v>218</v>
      </c>
      <c r="T4" s="66" t="s">
        <v>204</v>
      </c>
      <c r="U4" s="66" t="s">
        <v>214</v>
      </c>
      <c r="V4" s="66" t="s">
        <v>215</v>
      </c>
    </row>
    <row r="5" spans="1:22" ht="18" customHeight="1">
      <c r="A5" s="17">
        <v>1</v>
      </c>
      <c r="B5" s="17">
        <v>2</v>
      </c>
      <c r="C5" s="17">
        <v>3</v>
      </c>
      <c r="D5" s="17">
        <v>4</v>
      </c>
      <c r="E5" s="17">
        <v>5</v>
      </c>
      <c r="F5" s="17">
        <v>6</v>
      </c>
      <c r="G5" s="17">
        <v>7</v>
      </c>
      <c r="H5" s="17">
        <v>8</v>
      </c>
      <c r="I5" s="17">
        <v>9</v>
      </c>
      <c r="J5" s="17">
        <v>10</v>
      </c>
      <c r="K5" s="17">
        <v>11</v>
      </c>
      <c r="L5" s="17">
        <v>12</v>
      </c>
      <c r="M5" s="17">
        <v>13</v>
      </c>
      <c r="N5" s="17">
        <v>14</v>
      </c>
      <c r="O5" s="17">
        <v>15</v>
      </c>
      <c r="P5" s="17">
        <v>16</v>
      </c>
      <c r="Q5" s="17">
        <v>17</v>
      </c>
      <c r="R5" s="17">
        <v>18</v>
      </c>
      <c r="S5" s="17">
        <v>19</v>
      </c>
      <c r="T5" s="17">
        <v>20</v>
      </c>
      <c r="U5" s="17">
        <v>21</v>
      </c>
      <c r="V5" s="17">
        <v>22</v>
      </c>
    </row>
    <row r="6" spans="1:22" s="189" customFormat="1" ht="15" customHeight="1">
      <c r="A6" s="185" t="s">
        <v>219</v>
      </c>
      <c r="B6" s="158">
        <v>1803232.3350000002</v>
      </c>
      <c r="C6" s="158">
        <v>355403.48809899995</v>
      </c>
      <c r="D6" s="158">
        <v>383018.52049899998</v>
      </c>
      <c r="E6" s="159">
        <f>SUM(E7:E26)</f>
        <v>27615.032400000018</v>
      </c>
      <c r="F6" s="159">
        <f>D6/C6*100</f>
        <v>107.77005103346305</v>
      </c>
      <c r="G6" s="158">
        <v>-344.45009800000003</v>
      </c>
      <c r="H6" s="158">
        <v>27959.482498000016</v>
      </c>
      <c r="I6" s="158">
        <f>SUM(I7:I25)</f>
        <v>1846025.203</v>
      </c>
      <c r="J6" s="158">
        <f>SUM(J7:J25)</f>
        <v>646556.37200000009</v>
      </c>
      <c r="K6" s="158">
        <f>SUM(K7:K25)</f>
        <v>680800.90300000005</v>
      </c>
      <c r="L6" s="159">
        <f>SUM(L7:L25)</f>
        <v>34244.53100000001</v>
      </c>
      <c r="M6" s="159">
        <f t="shared" ref="M6:M24" si="0">K6/J6*100</f>
        <v>105.29644938678292</v>
      </c>
      <c r="N6" s="158">
        <v>-327.58919999999995</v>
      </c>
      <c r="O6" s="158">
        <v>33364.853300000017</v>
      </c>
      <c r="P6" s="186">
        <f>SUM(P7:P25)</f>
        <v>371644.4</v>
      </c>
      <c r="Q6" s="186">
        <f>SUM(Q7:Q25)</f>
        <v>207546.2</v>
      </c>
      <c r="R6" s="186">
        <f>SUM(R7:R25)</f>
        <v>196975.4</v>
      </c>
      <c r="S6" s="187">
        <f>R6-Q6</f>
        <v>-10570.800000000017</v>
      </c>
      <c r="T6" s="188">
        <f>R6/Q6*100</f>
        <v>94.906772564373611</v>
      </c>
      <c r="U6" s="158">
        <v>-0.6</v>
      </c>
      <c r="V6" s="158">
        <f>SUM(V7:V25)</f>
        <v>-10570.022632000002</v>
      </c>
    </row>
    <row r="7" spans="1:22" ht="15" customHeight="1">
      <c r="A7" s="24" t="s">
        <v>220</v>
      </c>
      <c r="B7" s="39">
        <v>99970.137000000002</v>
      </c>
      <c r="C7" s="39">
        <v>21724.885399999999</v>
      </c>
      <c r="D7" s="39">
        <v>22951.317859000002</v>
      </c>
      <c r="E7" s="39">
        <f>D7-C7</f>
        <v>1226.4324590000033</v>
      </c>
      <c r="F7" s="39">
        <f t="shared" ref="F7:F26" si="1">D7/C7*100</f>
        <v>105.64528850863353</v>
      </c>
      <c r="G7" s="39">
        <v>-76.752329000000003</v>
      </c>
      <c r="H7" s="39">
        <v>1303.1847880000032</v>
      </c>
      <c r="I7" s="39">
        <v>66103.767000000007</v>
      </c>
      <c r="J7" s="39">
        <v>18911.948</v>
      </c>
      <c r="K7" s="39">
        <v>19458.707399999999</v>
      </c>
      <c r="L7" s="39">
        <v>546.759399999999</v>
      </c>
      <c r="M7" s="39">
        <f t="shared" si="0"/>
        <v>102.89107922674067</v>
      </c>
      <c r="N7" s="39">
        <v>-16.767099999999999</v>
      </c>
      <c r="O7" s="39">
        <v>563.52649999999903</v>
      </c>
      <c r="P7" s="90">
        <v>7375.6</v>
      </c>
      <c r="Q7" s="90">
        <v>4224.1000000000004</v>
      </c>
      <c r="R7" s="90">
        <v>3893.5</v>
      </c>
      <c r="S7" s="135">
        <f t="shared" ref="S7:S24" si="2">R7-Q7</f>
        <v>-330.60000000000036</v>
      </c>
      <c r="T7" s="91">
        <f t="shared" ref="T7:T24" si="3">R7/Q7*100</f>
        <v>92.173480741459713</v>
      </c>
      <c r="U7" s="39">
        <v>0</v>
      </c>
      <c r="V7" s="39">
        <v>-330.5535160000004</v>
      </c>
    </row>
    <row r="8" spans="1:22" ht="15" customHeight="1">
      <c r="A8" s="24" t="s">
        <v>221</v>
      </c>
      <c r="B8" s="39">
        <v>91975.993000000002</v>
      </c>
      <c r="C8" s="39">
        <v>11619.272199999999</v>
      </c>
      <c r="D8" s="39">
        <v>16131.7279</v>
      </c>
      <c r="E8" s="39">
        <f t="shared" ref="E8:E26" si="4">D8-C8</f>
        <v>4512.4557000000004</v>
      </c>
      <c r="F8" s="39">
        <f t="shared" si="1"/>
        <v>138.83595824530215</v>
      </c>
      <c r="G8" s="39">
        <v>0</v>
      </c>
      <c r="H8" s="39">
        <v>4512.4557000000004</v>
      </c>
      <c r="I8" s="39">
        <v>62901.050999999999</v>
      </c>
      <c r="J8" s="39">
        <v>16933.117999999999</v>
      </c>
      <c r="K8" s="39">
        <v>16762.8364</v>
      </c>
      <c r="L8" s="39">
        <v>-170.28159999999843</v>
      </c>
      <c r="M8" s="39">
        <f t="shared" si="0"/>
        <v>98.994387212089364</v>
      </c>
      <c r="N8" s="39">
        <v>0</v>
      </c>
      <c r="O8" s="39">
        <v>-170.28159999999843</v>
      </c>
      <c r="P8" s="90">
        <v>5896.6</v>
      </c>
      <c r="Q8" s="90">
        <v>2126</v>
      </c>
      <c r="R8" s="90">
        <v>1752.8</v>
      </c>
      <c r="S8" s="135">
        <f t="shared" si="2"/>
        <v>-373.20000000000005</v>
      </c>
      <c r="T8" s="91">
        <f t="shared" si="3"/>
        <v>82.445907808090311</v>
      </c>
      <c r="U8" s="39">
        <v>0</v>
      </c>
      <c r="V8" s="39">
        <v>-373.18909999999983</v>
      </c>
    </row>
    <row r="9" spans="1:22" ht="15" customHeight="1">
      <c r="A9" s="24" t="s">
        <v>222</v>
      </c>
      <c r="B9" s="39">
        <v>141582.50099999999</v>
      </c>
      <c r="C9" s="39">
        <v>22902.281500000001</v>
      </c>
      <c r="D9" s="39">
        <v>22911.513050000001</v>
      </c>
      <c r="E9" s="39">
        <f t="shared" si="4"/>
        <v>9.2315500000004249</v>
      </c>
      <c r="F9" s="39">
        <f t="shared" si="1"/>
        <v>100.04030842953352</v>
      </c>
      <c r="G9" s="39">
        <v>-1.0537909999999999</v>
      </c>
      <c r="H9" s="39">
        <v>10.285341000000425</v>
      </c>
      <c r="I9" s="39">
        <v>117836.073</v>
      </c>
      <c r="J9" s="39">
        <v>48770.067600000002</v>
      </c>
      <c r="K9" s="39">
        <v>50554.4882</v>
      </c>
      <c r="L9" s="39">
        <v>1784.4205999999976</v>
      </c>
      <c r="M9" s="39">
        <f t="shared" si="0"/>
        <v>103.6588438109936</v>
      </c>
      <c r="N9" s="39">
        <v>-50.982999999999997</v>
      </c>
      <c r="O9" s="39">
        <v>1835.4035999999976</v>
      </c>
      <c r="P9" s="90">
        <v>6092.3</v>
      </c>
      <c r="Q9" s="90">
        <v>1788.6</v>
      </c>
      <c r="R9" s="90">
        <v>1788.1</v>
      </c>
      <c r="S9" s="135">
        <f t="shared" si="2"/>
        <v>-0.5</v>
      </c>
      <c r="T9" s="91">
        <f t="shared" si="3"/>
        <v>99.972045174997206</v>
      </c>
      <c r="U9" s="39">
        <v>0</v>
      </c>
      <c r="V9" s="39">
        <v>-0.50525900000002366</v>
      </c>
    </row>
    <row r="10" spans="1:22" ht="15" customHeight="1">
      <c r="A10" s="24" t="s">
        <v>223</v>
      </c>
      <c r="B10" s="39">
        <v>63801.889000000003</v>
      </c>
      <c r="C10" s="39">
        <v>20631.258000000002</v>
      </c>
      <c r="D10" s="39">
        <v>20456.216739</v>
      </c>
      <c r="E10" s="39">
        <f t="shared" si="4"/>
        <v>-175.04126100000212</v>
      </c>
      <c r="F10" s="39">
        <f t="shared" si="1"/>
        <v>99.151572526503216</v>
      </c>
      <c r="G10" s="39">
        <v>-138.92520000000002</v>
      </c>
      <c r="H10" s="39">
        <v>-36.116061000002105</v>
      </c>
      <c r="I10" s="39">
        <v>60295.597999999998</v>
      </c>
      <c r="J10" s="39">
        <v>18248.4054</v>
      </c>
      <c r="K10" s="39">
        <v>18010.936099999999</v>
      </c>
      <c r="L10" s="39">
        <v>-237.46930000000066</v>
      </c>
      <c r="M10" s="39">
        <f t="shared" si="0"/>
        <v>98.6986846532903</v>
      </c>
      <c r="N10" s="39">
        <v>-56.915900000000001</v>
      </c>
      <c r="O10" s="39">
        <v>-180.55340000000066</v>
      </c>
      <c r="P10" s="90">
        <v>11990.2</v>
      </c>
      <c r="Q10" s="90">
        <v>6459.5</v>
      </c>
      <c r="R10" s="90">
        <v>3540.6</v>
      </c>
      <c r="S10" s="135">
        <f t="shared" si="2"/>
        <v>-2918.9</v>
      </c>
      <c r="T10" s="91">
        <f t="shared" si="3"/>
        <v>54.812291973062933</v>
      </c>
      <c r="U10" s="39">
        <v>0</v>
      </c>
      <c r="V10" s="39">
        <v>-2918.9325909999998</v>
      </c>
    </row>
    <row r="11" spans="1:22" ht="15" customHeight="1">
      <c r="A11" s="24" t="s">
        <v>224</v>
      </c>
      <c r="B11" s="39">
        <v>60804.845999999998</v>
      </c>
      <c r="C11" s="39">
        <v>19418.210999000003</v>
      </c>
      <c r="D11" s="39">
        <v>22495.561969000002</v>
      </c>
      <c r="E11" s="39">
        <f t="shared" si="4"/>
        <v>3077.3509699999995</v>
      </c>
      <c r="F11" s="39">
        <f t="shared" si="1"/>
        <v>115.84775739721067</v>
      </c>
      <c r="G11" s="39">
        <v>-13.761728</v>
      </c>
      <c r="H11" s="39">
        <v>3091.1126979999995</v>
      </c>
      <c r="I11" s="39">
        <v>68855.539999999994</v>
      </c>
      <c r="J11" s="39">
        <v>20765.666000000001</v>
      </c>
      <c r="K11" s="39">
        <v>19367.9679</v>
      </c>
      <c r="L11" s="39">
        <v>-1397.6981000000014</v>
      </c>
      <c r="M11" s="39">
        <f t="shared" si="0"/>
        <v>93.269187224719872</v>
      </c>
      <c r="N11" s="39">
        <v>-30.415400000000002</v>
      </c>
      <c r="O11" s="39">
        <v>-1367.2827000000013</v>
      </c>
      <c r="P11" s="90">
        <v>9089.7000000000007</v>
      </c>
      <c r="Q11" s="90">
        <v>4155.8</v>
      </c>
      <c r="R11" s="90">
        <v>4055.8</v>
      </c>
      <c r="S11" s="135">
        <f t="shared" si="2"/>
        <v>-100</v>
      </c>
      <c r="T11" s="91">
        <f t="shared" si="3"/>
        <v>97.593724433322109</v>
      </c>
      <c r="U11" s="39">
        <v>0</v>
      </c>
      <c r="V11" s="39">
        <v>-100.0003999999999</v>
      </c>
    </row>
    <row r="12" spans="1:22" ht="15" customHeight="1">
      <c r="A12" s="24" t="s">
        <v>225</v>
      </c>
      <c r="B12" s="39">
        <v>86050.135999999999</v>
      </c>
      <c r="C12" s="39">
        <v>21295.491999999998</v>
      </c>
      <c r="D12" s="39">
        <v>27250.629499999999</v>
      </c>
      <c r="E12" s="39">
        <f t="shared" si="4"/>
        <v>5955.1375000000007</v>
      </c>
      <c r="F12" s="39">
        <f t="shared" si="1"/>
        <v>127.96431047472394</v>
      </c>
      <c r="G12" s="39">
        <v>-1.5414000000000001</v>
      </c>
      <c r="H12" s="39">
        <v>5956.6789000000008</v>
      </c>
      <c r="I12" s="39">
        <v>83312.418000000005</v>
      </c>
      <c r="J12" s="39">
        <v>36377.076200000003</v>
      </c>
      <c r="K12" s="39">
        <v>36656.923999999999</v>
      </c>
      <c r="L12" s="39">
        <v>279.84779999999591</v>
      </c>
      <c r="M12" s="39">
        <f t="shared" si="0"/>
        <v>100.7692971212458</v>
      </c>
      <c r="N12" s="39">
        <v>-11.087300000000001</v>
      </c>
      <c r="O12" s="39">
        <v>290.93509999999594</v>
      </c>
      <c r="P12" s="90">
        <v>55116.800000000003</v>
      </c>
      <c r="Q12" s="90">
        <v>12892</v>
      </c>
      <c r="R12" s="90">
        <v>11951.6</v>
      </c>
      <c r="S12" s="135">
        <f t="shared" si="2"/>
        <v>-940.39999999999964</v>
      </c>
      <c r="T12" s="91">
        <f t="shared" si="3"/>
        <v>92.705553831833697</v>
      </c>
      <c r="U12" s="39">
        <v>0</v>
      </c>
      <c r="V12" s="39">
        <v>-940.42109999999957</v>
      </c>
    </row>
    <row r="13" spans="1:22" ht="15" customHeight="1">
      <c r="A13" s="44" t="s">
        <v>226</v>
      </c>
      <c r="B13" s="39">
        <v>56484.885000000002</v>
      </c>
      <c r="C13" s="39">
        <v>10415.402</v>
      </c>
      <c r="D13" s="39">
        <v>10348.52298</v>
      </c>
      <c r="E13" s="39">
        <f t="shared" si="4"/>
        <v>-66.87902000000031</v>
      </c>
      <c r="F13" s="39">
        <f t="shared" si="1"/>
        <v>99.357883449913885</v>
      </c>
      <c r="G13" s="39">
        <v>-1.68252</v>
      </c>
      <c r="H13" s="39">
        <v>-65.196500000000313</v>
      </c>
      <c r="I13" s="39">
        <v>60869.41</v>
      </c>
      <c r="J13" s="39">
        <v>21411.319</v>
      </c>
      <c r="K13" s="39">
        <v>19435.629300000001</v>
      </c>
      <c r="L13" s="39">
        <v>-1975.689699999999</v>
      </c>
      <c r="M13" s="39">
        <f t="shared" si="0"/>
        <v>90.77268569955919</v>
      </c>
      <c r="N13" s="39">
        <v>-1.8774</v>
      </c>
      <c r="O13" s="39">
        <v>-1973.8122999999989</v>
      </c>
      <c r="P13" s="90">
        <v>12219.7</v>
      </c>
      <c r="Q13" s="90">
        <v>5110</v>
      </c>
      <c r="R13" s="90">
        <v>3281</v>
      </c>
      <c r="S13" s="135">
        <f t="shared" si="2"/>
        <v>-1829</v>
      </c>
      <c r="T13" s="91">
        <f t="shared" si="3"/>
        <v>64.207436399217215</v>
      </c>
      <c r="U13" s="39">
        <v>0</v>
      </c>
      <c r="V13" s="39">
        <v>-1828.9732980000003</v>
      </c>
    </row>
    <row r="14" spans="1:22" ht="15" customHeight="1">
      <c r="A14" s="44" t="s">
        <v>227</v>
      </c>
      <c r="B14" s="39">
        <v>77724.418999999994</v>
      </c>
      <c r="C14" s="39">
        <v>20949.528999999999</v>
      </c>
      <c r="D14" s="39">
        <v>20721.865407000001</v>
      </c>
      <c r="E14" s="39">
        <f t="shared" si="4"/>
        <v>-227.66359299999749</v>
      </c>
      <c r="F14" s="39">
        <f t="shared" si="1"/>
        <v>98.913275840234888</v>
      </c>
      <c r="G14" s="39">
        <v>-18.212488</v>
      </c>
      <c r="H14" s="39">
        <v>-209.45110499999748</v>
      </c>
      <c r="I14" s="39">
        <v>74617.551000000007</v>
      </c>
      <c r="J14" s="39">
        <v>16072.97</v>
      </c>
      <c r="K14" s="39">
        <v>16075.9593</v>
      </c>
      <c r="L14" s="39">
        <v>2.9893000000010943</v>
      </c>
      <c r="M14" s="39">
        <f t="shared" si="0"/>
        <v>100.01859830510477</v>
      </c>
      <c r="N14" s="39">
        <v>-40.581899999999997</v>
      </c>
      <c r="O14" s="39">
        <v>43.571200000001092</v>
      </c>
      <c r="P14" s="90">
        <v>14694.9</v>
      </c>
      <c r="Q14" s="90">
        <v>3461.7</v>
      </c>
      <c r="R14" s="90">
        <v>3103.6</v>
      </c>
      <c r="S14" s="135">
        <f t="shared" si="2"/>
        <v>-358.09999999999991</v>
      </c>
      <c r="T14" s="91">
        <f t="shared" si="3"/>
        <v>89.655371638212443</v>
      </c>
      <c r="U14" s="39">
        <v>0</v>
      </c>
      <c r="V14" s="39">
        <v>-358.09170399999994</v>
      </c>
    </row>
    <row r="15" spans="1:22" ht="15" customHeight="1">
      <c r="A15" s="44" t="s">
        <v>228</v>
      </c>
      <c r="B15" s="39">
        <v>80401.058999999994</v>
      </c>
      <c r="C15" s="39">
        <v>16886.792000000001</v>
      </c>
      <c r="D15" s="39">
        <v>19481.238499999999</v>
      </c>
      <c r="E15" s="39">
        <f t="shared" si="4"/>
        <v>2594.4464999999982</v>
      </c>
      <c r="F15" s="39">
        <f t="shared" si="1"/>
        <v>115.36376180863716</v>
      </c>
      <c r="G15" s="39">
        <v>-1.0122</v>
      </c>
      <c r="H15" s="39">
        <v>2595.4586999999983</v>
      </c>
      <c r="I15" s="39">
        <v>95045.706999999995</v>
      </c>
      <c r="J15" s="39">
        <v>36569.861100000002</v>
      </c>
      <c r="K15" s="39">
        <v>37104.814700000003</v>
      </c>
      <c r="L15" s="39">
        <v>534.95360000000073</v>
      </c>
      <c r="M15" s="39">
        <f t="shared" si="0"/>
        <v>101.46282644754152</v>
      </c>
      <c r="N15" s="39">
        <v>-1.921</v>
      </c>
      <c r="O15" s="39">
        <v>536.87460000000078</v>
      </c>
      <c r="P15" s="90">
        <v>26799.599999999999</v>
      </c>
      <c r="Q15" s="90">
        <v>15726.2</v>
      </c>
      <c r="R15" s="90">
        <v>15625.6</v>
      </c>
      <c r="S15" s="135">
        <f t="shared" si="2"/>
        <v>-100.60000000000036</v>
      </c>
      <c r="T15" s="91">
        <f t="shared" si="3"/>
        <v>99.360303188309956</v>
      </c>
      <c r="U15" s="39">
        <v>-0.6</v>
      </c>
      <c r="V15" s="39">
        <v>-100.01849999999868</v>
      </c>
    </row>
    <row r="16" spans="1:22" ht="15" customHeight="1">
      <c r="A16" s="44" t="s">
        <v>229</v>
      </c>
      <c r="B16" s="39">
        <v>63393.072</v>
      </c>
      <c r="C16" s="39">
        <v>17846.535899999999</v>
      </c>
      <c r="D16" s="39">
        <v>18472.099324999999</v>
      </c>
      <c r="E16" s="39">
        <f t="shared" si="4"/>
        <v>625.56342500000028</v>
      </c>
      <c r="F16" s="39">
        <f t="shared" si="1"/>
        <v>103.50523725447469</v>
      </c>
      <c r="G16" s="39">
        <v>-1.9486210000000002</v>
      </c>
      <c r="H16" s="39">
        <v>627.51204600000028</v>
      </c>
      <c r="I16" s="39">
        <v>40750.22</v>
      </c>
      <c r="J16" s="39">
        <v>15589.3905</v>
      </c>
      <c r="K16" s="39">
        <v>14617.2081</v>
      </c>
      <c r="L16" s="39">
        <v>-972.18239999999969</v>
      </c>
      <c r="M16" s="39">
        <f t="shared" si="0"/>
        <v>93.763820336657815</v>
      </c>
      <c r="N16" s="39">
        <v>-5.9325999999999999</v>
      </c>
      <c r="O16" s="39">
        <v>-966.24979999999971</v>
      </c>
      <c r="P16" s="90">
        <v>17242.2</v>
      </c>
      <c r="Q16" s="90">
        <v>8347</v>
      </c>
      <c r="R16" s="90">
        <v>8347</v>
      </c>
      <c r="S16" s="90">
        <f t="shared" si="2"/>
        <v>0</v>
      </c>
      <c r="T16" s="91">
        <f t="shared" si="3"/>
        <v>100</v>
      </c>
      <c r="U16" s="39">
        <v>0</v>
      </c>
      <c r="V16" s="39">
        <v>-1.0000000111176632E-4</v>
      </c>
    </row>
    <row r="17" spans="1:22" ht="15" customHeight="1">
      <c r="A17" s="44" t="s">
        <v>230</v>
      </c>
      <c r="B17" s="39">
        <v>120679.826</v>
      </c>
      <c r="C17" s="39">
        <v>18213.156899999998</v>
      </c>
      <c r="D17" s="39">
        <v>18927.933199999999</v>
      </c>
      <c r="E17" s="39">
        <f t="shared" si="4"/>
        <v>714.77630000000136</v>
      </c>
      <c r="F17" s="39">
        <f t="shared" si="1"/>
        <v>103.9245052569662</v>
      </c>
      <c r="G17" s="39">
        <v>-3.3308</v>
      </c>
      <c r="H17" s="39">
        <v>718.10710000000131</v>
      </c>
      <c r="I17" s="39">
        <v>82089.620999999999</v>
      </c>
      <c r="J17" s="39">
        <v>41937.002899999999</v>
      </c>
      <c r="K17" s="39">
        <v>47099.188999999998</v>
      </c>
      <c r="L17" s="39">
        <v>5162.186099999999</v>
      </c>
      <c r="M17" s="39">
        <f t="shared" si="0"/>
        <v>112.30938250954506</v>
      </c>
      <c r="N17" s="39">
        <v>-23.838899999999999</v>
      </c>
      <c r="O17" s="39">
        <v>5186.0249999999987</v>
      </c>
      <c r="P17" s="90">
        <v>8048.9</v>
      </c>
      <c r="Q17" s="90">
        <v>5624.1</v>
      </c>
      <c r="R17" s="90">
        <v>3509.7</v>
      </c>
      <c r="S17" s="135">
        <f t="shared" si="2"/>
        <v>-2114.4000000000005</v>
      </c>
      <c r="T17" s="91">
        <f t="shared" si="3"/>
        <v>62.404651410892399</v>
      </c>
      <c r="U17" s="39">
        <v>0</v>
      </c>
      <c r="V17" s="39">
        <v>-2114.4155000000005</v>
      </c>
    </row>
    <row r="18" spans="1:22" ht="15" customHeight="1">
      <c r="A18" s="44" t="s">
        <v>231</v>
      </c>
      <c r="B18" s="39">
        <v>54670.913</v>
      </c>
      <c r="C18" s="39">
        <v>10728.971</v>
      </c>
      <c r="D18" s="39">
        <v>12205.810958</v>
      </c>
      <c r="E18" s="39">
        <f t="shared" si="4"/>
        <v>1476.8399580000005</v>
      </c>
      <c r="F18" s="39">
        <f t="shared" si="1"/>
        <v>113.76497296898278</v>
      </c>
      <c r="G18" s="39">
        <v>-2.5549749999999998</v>
      </c>
      <c r="H18" s="39">
        <v>1479.3949330000005</v>
      </c>
      <c r="I18" s="39">
        <v>33647.317000000003</v>
      </c>
      <c r="J18" s="39">
        <v>13350.065199999999</v>
      </c>
      <c r="K18" s="39">
        <v>15826.392599999999</v>
      </c>
      <c r="L18" s="39">
        <v>2476.3274000000001</v>
      </c>
      <c r="M18" s="39">
        <f t="shared" si="0"/>
        <v>118.549178321616</v>
      </c>
      <c r="N18" s="39">
        <v>-13.765599999999999</v>
      </c>
      <c r="O18" s="39">
        <v>2490.0930000000003</v>
      </c>
      <c r="P18" s="90">
        <v>10881.7</v>
      </c>
      <c r="Q18" s="90">
        <v>8219.4</v>
      </c>
      <c r="R18" s="90">
        <v>8218.4</v>
      </c>
      <c r="S18" s="135">
        <f t="shared" si="2"/>
        <v>-1</v>
      </c>
      <c r="T18" s="91">
        <f t="shared" si="3"/>
        <v>99.987833661824467</v>
      </c>
      <c r="U18" s="39">
        <v>0</v>
      </c>
      <c r="V18" s="39">
        <v>-1.0013629999994009</v>
      </c>
    </row>
    <row r="19" spans="1:22" ht="15" customHeight="1">
      <c r="A19" s="44" t="s">
        <v>232</v>
      </c>
      <c r="B19" s="39">
        <v>41236.991000000002</v>
      </c>
      <c r="C19" s="39">
        <v>8481.8080000000009</v>
      </c>
      <c r="D19" s="39">
        <v>9168.5893000000015</v>
      </c>
      <c r="E19" s="39">
        <f t="shared" si="4"/>
        <v>686.78130000000056</v>
      </c>
      <c r="F19" s="39">
        <f t="shared" si="1"/>
        <v>108.0971097200031</v>
      </c>
      <c r="G19" s="39">
        <v>-1.3257000000000001</v>
      </c>
      <c r="H19" s="39">
        <v>688.10700000000054</v>
      </c>
      <c r="I19" s="39">
        <v>26690.133999999998</v>
      </c>
      <c r="J19" s="39">
        <v>8046.9696000000004</v>
      </c>
      <c r="K19" s="39">
        <v>7450.2799000000005</v>
      </c>
      <c r="L19" s="39">
        <v>-596.6896999999999</v>
      </c>
      <c r="M19" s="39">
        <f t="shared" si="0"/>
        <v>92.584914201738755</v>
      </c>
      <c r="N19" s="39">
        <v>-1.1433</v>
      </c>
      <c r="O19" s="39">
        <v>-595.54639999999995</v>
      </c>
      <c r="P19" s="90">
        <v>7921.4</v>
      </c>
      <c r="Q19" s="90">
        <v>4276.8</v>
      </c>
      <c r="R19" s="90">
        <v>4159.7</v>
      </c>
      <c r="S19" s="135">
        <f t="shared" si="2"/>
        <v>-117.10000000000036</v>
      </c>
      <c r="T19" s="91">
        <f t="shared" si="3"/>
        <v>97.261971567527112</v>
      </c>
      <c r="U19" s="39">
        <v>0</v>
      </c>
      <c r="V19" s="39">
        <v>-117.06450000000041</v>
      </c>
    </row>
    <row r="20" spans="1:22" ht="15" customHeight="1">
      <c r="A20" s="44" t="s">
        <v>233</v>
      </c>
      <c r="B20" s="39">
        <v>193593.97500000001</v>
      </c>
      <c r="C20" s="39">
        <v>34491.22</v>
      </c>
      <c r="D20" s="39">
        <v>38044.228803000005</v>
      </c>
      <c r="E20" s="39">
        <f t="shared" si="4"/>
        <v>3553.0088030000043</v>
      </c>
      <c r="F20" s="39">
        <f t="shared" si="1"/>
        <v>110.30119782077874</v>
      </c>
      <c r="G20" s="39">
        <v>-21.068111999999999</v>
      </c>
      <c r="H20" s="39">
        <v>3574.0769150000042</v>
      </c>
      <c r="I20" s="39">
        <v>138665.16200000001</v>
      </c>
      <c r="J20" s="39">
        <v>58933.112000000001</v>
      </c>
      <c r="K20" s="39">
        <v>57097.2961</v>
      </c>
      <c r="L20" s="39">
        <v>-1835.8159000000014</v>
      </c>
      <c r="M20" s="39">
        <f t="shared" si="0"/>
        <v>96.884916072309224</v>
      </c>
      <c r="N20" s="39">
        <v>-5.8155000000000001</v>
      </c>
      <c r="O20" s="39">
        <v>-1830.0004000000015</v>
      </c>
      <c r="P20" s="90">
        <v>13603.9</v>
      </c>
      <c r="Q20" s="90">
        <v>6153.6</v>
      </c>
      <c r="R20" s="90">
        <v>6153.6</v>
      </c>
      <c r="S20" s="90">
        <f t="shared" si="2"/>
        <v>0</v>
      </c>
      <c r="T20" s="91">
        <f t="shared" si="3"/>
        <v>100</v>
      </c>
      <c r="U20" s="39">
        <v>0</v>
      </c>
      <c r="V20" s="39">
        <v>-3.0300000071292743E-4</v>
      </c>
    </row>
    <row r="21" spans="1:22" ht="15" customHeight="1">
      <c r="A21" s="44" t="s">
        <v>234</v>
      </c>
      <c r="B21" s="39">
        <v>92567.337</v>
      </c>
      <c r="C21" s="39">
        <v>18551.637999999999</v>
      </c>
      <c r="D21" s="39">
        <v>20116.620076000003</v>
      </c>
      <c r="E21" s="39">
        <f t="shared" si="4"/>
        <v>1564.9820760000039</v>
      </c>
      <c r="F21" s="39">
        <f t="shared" si="1"/>
        <v>108.43581615812039</v>
      </c>
      <c r="G21" s="39">
        <v>-1.2109239999999999</v>
      </c>
      <c r="H21" s="39">
        <v>1566.1930000000038</v>
      </c>
      <c r="I21" s="39">
        <v>86577.834000000003</v>
      </c>
      <c r="J21" s="39">
        <v>39959.993000000002</v>
      </c>
      <c r="K21" s="39">
        <v>40139.324000000001</v>
      </c>
      <c r="L21" s="39">
        <v>179.33099999999831</v>
      </c>
      <c r="M21" s="39">
        <f t="shared" si="0"/>
        <v>100.44877635489075</v>
      </c>
      <c r="N21" s="39">
        <v>-2.4649999999999999</v>
      </c>
      <c r="O21" s="39">
        <v>181.79599999999832</v>
      </c>
      <c r="P21" s="90">
        <v>13918.6</v>
      </c>
      <c r="Q21" s="90">
        <v>8875.9</v>
      </c>
      <c r="R21" s="90">
        <v>7530</v>
      </c>
      <c r="S21" s="135">
        <f t="shared" si="2"/>
        <v>-1345.8999999999996</v>
      </c>
      <c r="T21" s="91">
        <f t="shared" si="3"/>
        <v>84.836467287824334</v>
      </c>
      <c r="U21" s="39">
        <v>0</v>
      </c>
      <c r="V21" s="39">
        <v>-1345.8368980000005</v>
      </c>
    </row>
    <row r="22" spans="1:22" ht="15" customHeight="1">
      <c r="A22" s="44" t="s">
        <v>235</v>
      </c>
      <c r="B22" s="39">
        <v>110768.55499999999</v>
      </c>
      <c r="C22" s="39">
        <v>10071.447</v>
      </c>
      <c r="D22" s="39">
        <v>10536.552267999999</v>
      </c>
      <c r="E22" s="39">
        <f t="shared" si="4"/>
        <v>465.10526799999934</v>
      </c>
      <c r="F22" s="39">
        <f t="shared" si="1"/>
        <v>104.61805804071649</v>
      </c>
      <c r="G22" s="39">
        <v>-16.660508</v>
      </c>
      <c r="H22" s="39">
        <v>481.76577599999933</v>
      </c>
      <c r="I22" s="39">
        <v>166462.12400000001</v>
      </c>
      <c r="J22" s="39">
        <v>47768.09</v>
      </c>
      <c r="K22" s="39">
        <v>45561.760699999999</v>
      </c>
      <c r="L22" s="39">
        <v>-2206.3292999999976</v>
      </c>
      <c r="M22" s="39">
        <f t="shared" si="0"/>
        <v>95.381164915741877</v>
      </c>
      <c r="N22" s="39">
        <v>-10.246700000000001</v>
      </c>
      <c r="O22" s="39">
        <v>-2196.0825999999975</v>
      </c>
      <c r="P22" s="90">
        <v>22964.5</v>
      </c>
      <c r="Q22" s="90">
        <v>19172.2</v>
      </c>
      <c r="R22" s="90">
        <v>19172.2</v>
      </c>
      <c r="S22" s="90">
        <f t="shared" si="2"/>
        <v>0</v>
      </c>
      <c r="T22" s="91">
        <f t="shared" si="3"/>
        <v>100</v>
      </c>
      <c r="U22" s="39">
        <v>0</v>
      </c>
      <c r="V22" s="39">
        <v>0</v>
      </c>
    </row>
    <row r="23" spans="1:22" ht="15" customHeight="1">
      <c r="A23" s="44" t="s">
        <v>438</v>
      </c>
      <c r="B23" s="39">
        <v>243318.84299999999</v>
      </c>
      <c r="C23" s="39">
        <v>43459.478999999999</v>
      </c>
      <c r="D23" s="39">
        <v>45354.056907999999</v>
      </c>
      <c r="E23" s="39">
        <f t="shared" si="4"/>
        <v>1894.5779079999993</v>
      </c>
      <c r="F23" s="39">
        <f t="shared" si="1"/>
        <v>104.35941238043833</v>
      </c>
      <c r="G23" s="39">
        <v>-3.542341</v>
      </c>
      <c r="H23" s="39">
        <v>1898.1202489999994</v>
      </c>
      <c r="I23" s="39">
        <v>481216.14399999997</v>
      </c>
      <c r="J23" s="39">
        <v>153978.82399999999</v>
      </c>
      <c r="K23" s="39">
        <v>185607.31090000001</v>
      </c>
      <c r="L23" s="39">
        <v>31628.486900000018</v>
      </c>
      <c r="M23" s="39">
        <f t="shared" si="0"/>
        <v>120.54080300028789</v>
      </c>
      <c r="N23" s="39">
        <v>-2.4540999999999999</v>
      </c>
      <c r="O23" s="39">
        <v>31630.941000000017</v>
      </c>
      <c r="P23" s="90">
        <v>102921.3</v>
      </c>
      <c r="Q23" s="90">
        <v>82185.899999999994</v>
      </c>
      <c r="R23" s="90">
        <v>82185.899999999994</v>
      </c>
      <c r="S23" s="90">
        <f t="shared" si="2"/>
        <v>0</v>
      </c>
      <c r="T23" s="91">
        <f t="shared" si="3"/>
        <v>100</v>
      </c>
      <c r="U23" s="39">
        <v>0</v>
      </c>
      <c r="V23" s="39">
        <v>0</v>
      </c>
    </row>
    <row r="24" spans="1:22">
      <c r="A24" s="24" t="s">
        <v>439</v>
      </c>
      <c r="B24" s="39">
        <v>52717.464</v>
      </c>
      <c r="C24" s="39">
        <v>12714.960999999999</v>
      </c>
      <c r="D24" s="39">
        <v>12001.847341000001</v>
      </c>
      <c r="E24" s="39">
        <f t="shared" si="4"/>
        <v>-713.11365899999873</v>
      </c>
      <c r="F24" s="39">
        <f t="shared" si="1"/>
        <v>94.391538762879421</v>
      </c>
      <c r="G24" s="39">
        <v>-31.514958999999998</v>
      </c>
      <c r="H24" s="39">
        <v>-681.59869999999876</v>
      </c>
      <c r="I24" s="39">
        <v>53525.46</v>
      </c>
      <c r="J24" s="39">
        <v>15949.607</v>
      </c>
      <c r="K24" s="39">
        <v>17142.7071</v>
      </c>
      <c r="L24" s="39">
        <v>1193.1000999999997</v>
      </c>
      <c r="M24" s="39">
        <f t="shared" si="0"/>
        <v>107.48043572484262</v>
      </c>
      <c r="N24" s="39">
        <v>-35.389699999999998</v>
      </c>
      <c r="O24" s="39">
        <v>1228.4897999999996</v>
      </c>
      <c r="P24" s="90">
        <v>19247.2</v>
      </c>
      <c r="Q24" s="90">
        <v>7431.7</v>
      </c>
      <c r="R24" s="90">
        <v>7390.6</v>
      </c>
      <c r="S24" s="135">
        <f t="shared" si="2"/>
        <v>-41.099999999999454</v>
      </c>
      <c r="T24" s="91">
        <f t="shared" si="3"/>
        <v>99.446963682602913</v>
      </c>
      <c r="U24" s="39">
        <v>0</v>
      </c>
      <c r="V24" s="39">
        <v>-41.018500000000131</v>
      </c>
    </row>
    <row r="25" spans="1:22">
      <c r="A25" s="24" t="s">
        <v>440</v>
      </c>
      <c r="B25" s="39">
        <v>48950.118000000002</v>
      </c>
      <c r="C25" s="39">
        <v>11199.0862</v>
      </c>
      <c r="D25" s="39">
        <v>11522.717122</v>
      </c>
      <c r="E25" s="39">
        <f t="shared" si="4"/>
        <v>323.63092200000028</v>
      </c>
      <c r="F25" s="39">
        <f t="shared" si="1"/>
        <v>102.88979758009185</v>
      </c>
      <c r="G25" s="39">
        <v>-7.4249170000000007</v>
      </c>
      <c r="H25" s="39">
        <v>331.05583900000028</v>
      </c>
      <c r="I25" s="39">
        <v>46564.072</v>
      </c>
      <c r="J25" s="39">
        <v>16982.886500000001</v>
      </c>
      <c r="K25" s="39">
        <v>16831.171300000002</v>
      </c>
      <c r="L25" s="39">
        <v>-151.71519999999873</v>
      </c>
      <c r="M25" s="39">
        <v>99.106658341030553</v>
      </c>
      <c r="N25" s="39">
        <v>-12.733000000000001</v>
      </c>
      <c r="O25" s="39">
        <v>-138.98219999999873</v>
      </c>
      <c r="P25" s="90">
        <v>5619.3</v>
      </c>
      <c r="Q25" s="90">
        <v>1315.7</v>
      </c>
      <c r="R25" s="90">
        <v>1315.7</v>
      </c>
      <c r="S25" s="90">
        <f>R25-Q25</f>
        <v>0</v>
      </c>
      <c r="T25" s="91">
        <f>R25/Q25*100</f>
        <v>100</v>
      </c>
      <c r="U25" s="39">
        <v>0</v>
      </c>
      <c r="V25" s="39">
        <v>0</v>
      </c>
    </row>
    <row r="26" spans="1:22">
      <c r="A26" s="24" t="s">
        <v>441</v>
      </c>
      <c r="B26" s="39">
        <v>22539.376</v>
      </c>
      <c r="C26" s="39">
        <v>3802.0619999999999</v>
      </c>
      <c r="D26" s="39">
        <v>3919.4712940000004</v>
      </c>
      <c r="E26" s="39">
        <f t="shared" si="4"/>
        <v>117.4092940000005</v>
      </c>
      <c r="F26" s="39">
        <f t="shared" si="1"/>
        <v>103.08804259372941</v>
      </c>
      <c r="G26" s="39">
        <v>-0.92658499999999999</v>
      </c>
      <c r="H26" s="39">
        <v>118.3358790000005</v>
      </c>
      <c r="I26" s="39">
        <v>17816.969000000001</v>
      </c>
      <c r="J26" s="39">
        <v>4200.9889999999996</v>
      </c>
      <c r="K26" s="39">
        <v>2993.7221</v>
      </c>
      <c r="L26" s="39">
        <v>-1207.2668999999996</v>
      </c>
      <c r="M26" s="39">
        <v>71.26231704010651</v>
      </c>
      <c r="N26" s="39">
        <v>-3.2557999999999998</v>
      </c>
      <c r="O26" s="39">
        <v>-1204.0110999999997</v>
      </c>
      <c r="P26" s="90">
        <v>12029.3</v>
      </c>
      <c r="Q26" s="90">
        <v>5315</v>
      </c>
      <c r="R26" s="90">
        <v>5315</v>
      </c>
      <c r="S26" s="90">
        <f>R26-Q26</f>
        <v>0</v>
      </c>
      <c r="T26" s="91">
        <f>R26/Q26*100</f>
        <v>100</v>
      </c>
      <c r="U26" s="39">
        <v>0</v>
      </c>
      <c r="V26" s="39">
        <v>0</v>
      </c>
    </row>
    <row r="27" spans="1:22">
      <c r="B27" s="50"/>
      <c r="C27" s="50"/>
      <c r="D27" s="50"/>
      <c r="E27" s="50"/>
      <c r="F27" s="50"/>
      <c r="G27" s="50"/>
      <c r="H27" s="50"/>
      <c r="I27" s="38"/>
      <c r="J27" s="38"/>
      <c r="K27" s="38"/>
      <c r="L27" s="38"/>
      <c r="M27" s="38"/>
      <c r="N27" s="38"/>
      <c r="O27" s="38"/>
    </row>
  </sheetData>
  <mergeCells count="3">
    <mergeCell ref="A2:O2"/>
    <mergeCell ref="A1:O1"/>
    <mergeCell ref="A3:O3"/>
  </mergeCells>
  <pageMargins left="0.7" right="0.7" top="0.75" bottom="0.75" header="0.3" footer="0.3"/>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X44"/>
  <sheetViews>
    <sheetView showGridLines="0" view="pageBreakPreview" zoomScaleNormal="90" zoomScaleSheetLayoutView="100" workbookViewId="0">
      <pane xSplit="2" ySplit="5" topLeftCell="AI6" activePane="bottomRight" state="frozen"/>
      <selection activeCell="AY33" sqref="AY33"/>
      <selection pane="topRight" activeCell="AY33" sqref="AY33"/>
      <selection pane="bottomLeft" activeCell="AY33" sqref="AY33"/>
      <selection pane="bottomRight" activeCell="A6" sqref="A6:XFD6"/>
    </sheetView>
  </sheetViews>
  <sheetFormatPr defaultColWidth="8.85546875" defaultRowHeight="15"/>
  <cols>
    <col min="1" max="1" width="3.85546875" customWidth="1"/>
    <col min="2" max="2" width="41.28515625" bestFit="1" customWidth="1"/>
    <col min="3" max="3" width="11.7109375" hidden="1" customWidth="1"/>
    <col min="4" max="4" width="8.85546875" hidden="1" customWidth="1"/>
    <col min="5" max="32" width="11.7109375" hidden="1" customWidth="1"/>
    <col min="33" max="50" width="11.7109375" customWidth="1"/>
  </cols>
  <sheetData>
    <row r="1" spans="1:50" ht="15" customHeight="1">
      <c r="A1" s="316" t="s">
        <v>384</v>
      </c>
      <c r="B1" s="316"/>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6"/>
      <c r="AN1" s="316"/>
      <c r="AO1" s="316"/>
      <c r="AP1" s="316"/>
      <c r="AQ1" s="316"/>
      <c r="AR1" s="316"/>
      <c r="AS1" s="316"/>
      <c r="AT1" s="316"/>
      <c r="AU1" s="316"/>
      <c r="AV1" s="316"/>
      <c r="AW1" s="316"/>
      <c r="AX1" s="316"/>
    </row>
    <row r="2" spans="1:50" ht="18.75">
      <c r="A2" s="317" t="s">
        <v>259</v>
      </c>
      <c r="B2" s="317"/>
      <c r="C2" s="317"/>
      <c r="D2" s="317"/>
      <c r="E2" s="317"/>
      <c r="F2" s="317"/>
      <c r="G2" s="317"/>
      <c r="H2" s="317"/>
      <c r="I2" s="317"/>
      <c r="J2" s="317"/>
      <c r="K2" s="317"/>
      <c r="L2" s="317"/>
      <c r="M2" s="317"/>
      <c r="N2" s="317"/>
      <c r="O2" s="317"/>
      <c r="P2" s="317"/>
      <c r="Q2" s="317"/>
      <c r="R2" s="317"/>
      <c r="S2" s="317"/>
      <c r="T2" s="317"/>
      <c r="U2" s="317"/>
      <c r="V2" s="317"/>
      <c r="W2" s="317"/>
      <c r="X2" s="317"/>
      <c r="Y2" s="317"/>
      <c r="Z2" s="317"/>
      <c r="AA2" s="317"/>
      <c r="AB2" s="317"/>
      <c r="AC2" s="317"/>
      <c r="AD2" s="317"/>
      <c r="AE2" s="317"/>
      <c r="AF2" s="317"/>
      <c r="AG2" s="317"/>
      <c r="AH2" s="317"/>
      <c r="AI2" s="317"/>
      <c r="AJ2" s="317"/>
      <c r="AK2" s="317"/>
      <c r="AL2" s="317"/>
      <c r="AM2" s="317"/>
      <c r="AN2" s="317"/>
      <c r="AO2" s="317"/>
      <c r="AP2" s="317"/>
      <c r="AQ2" s="317"/>
      <c r="AR2" s="317"/>
      <c r="AS2" s="317"/>
      <c r="AT2" s="317"/>
      <c r="AU2" s="317"/>
      <c r="AV2" s="317"/>
      <c r="AW2" s="317"/>
      <c r="AX2" s="317"/>
    </row>
    <row r="3" spans="1:50">
      <c r="A3" s="318" t="s">
        <v>237</v>
      </c>
      <c r="B3" s="318"/>
      <c r="C3" s="318"/>
      <c r="D3" s="318"/>
      <c r="E3" s="318"/>
      <c r="F3" s="318"/>
      <c r="G3" s="318"/>
      <c r="H3" s="318"/>
      <c r="I3" s="318"/>
      <c r="J3" s="318"/>
      <c r="K3" s="318"/>
      <c r="L3" s="318"/>
      <c r="M3" s="318"/>
      <c r="N3" s="318"/>
      <c r="O3" s="318"/>
      <c r="P3" s="318"/>
      <c r="Q3" s="318"/>
      <c r="R3" s="318"/>
      <c r="S3" s="318"/>
      <c r="T3" s="318"/>
      <c r="U3" s="318"/>
      <c r="V3" s="318"/>
      <c r="W3" s="318"/>
      <c r="X3" s="318"/>
      <c r="Y3" s="318"/>
      <c r="Z3" s="318"/>
      <c r="AA3" s="318"/>
      <c r="AB3" s="318"/>
      <c r="AC3" s="318"/>
      <c r="AD3" s="318"/>
      <c r="AE3" s="318"/>
      <c r="AF3" s="318"/>
      <c r="AG3" s="318"/>
      <c r="AH3" s="318"/>
      <c r="AI3" s="318"/>
      <c r="AJ3" s="318"/>
      <c r="AK3" s="318"/>
      <c r="AL3" s="318"/>
      <c r="AM3" s="318"/>
      <c r="AN3" s="318"/>
      <c r="AO3" s="318"/>
      <c r="AP3" s="318"/>
      <c r="AQ3" s="318"/>
      <c r="AR3" s="318"/>
      <c r="AS3" s="318"/>
      <c r="AT3" s="318"/>
      <c r="AU3" s="318"/>
      <c r="AV3" s="318"/>
      <c r="AW3" s="318"/>
      <c r="AX3" s="318"/>
    </row>
    <row r="4" spans="1:50">
      <c r="A4" s="319" t="s">
        <v>260</v>
      </c>
      <c r="B4" s="319" t="s">
        <v>261</v>
      </c>
      <c r="C4" s="314" t="s">
        <v>262</v>
      </c>
      <c r="D4" s="314"/>
      <c r="E4" s="302" t="s">
        <v>263</v>
      </c>
      <c r="F4" s="303"/>
      <c r="G4" s="314" t="s">
        <v>264</v>
      </c>
      <c r="H4" s="314"/>
      <c r="I4" s="314" t="s">
        <v>265</v>
      </c>
      <c r="J4" s="314"/>
      <c r="K4" s="314" t="s">
        <v>298</v>
      </c>
      <c r="L4" s="314"/>
      <c r="M4" s="302" t="s">
        <v>432</v>
      </c>
      <c r="N4" s="303"/>
      <c r="O4" s="302" t="s">
        <v>442</v>
      </c>
      <c r="P4" s="303"/>
      <c r="Q4" s="302" t="s">
        <v>443</v>
      </c>
      <c r="R4" s="303"/>
      <c r="S4" s="302" t="s">
        <v>444</v>
      </c>
      <c r="T4" s="303"/>
      <c r="U4" s="302" t="s">
        <v>446</v>
      </c>
      <c r="V4" s="303"/>
      <c r="W4" s="314" t="s">
        <v>481</v>
      </c>
      <c r="X4" s="314"/>
      <c r="Y4" s="314" t="s">
        <v>482</v>
      </c>
      <c r="Z4" s="314"/>
      <c r="AA4" s="314" t="s">
        <v>483</v>
      </c>
      <c r="AB4" s="314"/>
      <c r="AC4" s="314" t="s">
        <v>484</v>
      </c>
      <c r="AD4" s="314"/>
      <c r="AE4" s="314" t="s">
        <v>685</v>
      </c>
      <c r="AF4" s="314"/>
      <c r="AG4" s="314" t="s">
        <v>686</v>
      </c>
      <c r="AH4" s="314"/>
      <c r="AI4" s="314" t="s">
        <v>687</v>
      </c>
      <c r="AJ4" s="314"/>
      <c r="AK4" s="314" t="s">
        <v>688</v>
      </c>
      <c r="AL4" s="314"/>
      <c r="AM4" s="314" t="s">
        <v>706</v>
      </c>
      <c r="AN4" s="314"/>
      <c r="AO4" s="314" t="s">
        <v>819</v>
      </c>
      <c r="AP4" s="314"/>
      <c r="AQ4" s="314" t="s">
        <v>820</v>
      </c>
      <c r="AR4" s="314"/>
      <c r="AS4" s="314" t="s">
        <v>821</v>
      </c>
      <c r="AT4" s="314"/>
      <c r="AU4" s="314" t="s">
        <v>822</v>
      </c>
      <c r="AV4" s="314"/>
      <c r="AW4" s="314" t="s">
        <v>906</v>
      </c>
      <c r="AX4" s="314"/>
    </row>
    <row r="5" spans="1:50" ht="38.25">
      <c r="A5" s="319"/>
      <c r="B5" s="319"/>
      <c r="C5" s="68" t="s">
        <v>266</v>
      </c>
      <c r="D5" s="68" t="s">
        <v>267</v>
      </c>
      <c r="E5" s="68" t="s">
        <v>244</v>
      </c>
      <c r="F5" s="68" t="s">
        <v>268</v>
      </c>
      <c r="G5" s="68" t="s">
        <v>244</v>
      </c>
      <c r="H5" s="68" t="s">
        <v>268</v>
      </c>
      <c r="I5" s="68" t="s">
        <v>244</v>
      </c>
      <c r="J5" s="68" t="s">
        <v>268</v>
      </c>
      <c r="K5" s="68" t="s">
        <v>244</v>
      </c>
      <c r="L5" s="68" t="s">
        <v>268</v>
      </c>
      <c r="M5" s="68" t="s">
        <v>244</v>
      </c>
      <c r="N5" s="68" t="s">
        <v>268</v>
      </c>
      <c r="O5" s="68" t="s">
        <v>244</v>
      </c>
      <c r="P5" s="68" t="s">
        <v>268</v>
      </c>
      <c r="Q5" s="68" t="s">
        <v>244</v>
      </c>
      <c r="R5" s="68" t="s">
        <v>268</v>
      </c>
      <c r="S5" s="68" t="s">
        <v>244</v>
      </c>
      <c r="T5" s="68" t="s">
        <v>268</v>
      </c>
      <c r="U5" s="68" t="s">
        <v>244</v>
      </c>
      <c r="V5" s="68" t="s">
        <v>268</v>
      </c>
      <c r="W5" s="68" t="s">
        <v>244</v>
      </c>
      <c r="X5" s="68" t="s">
        <v>268</v>
      </c>
      <c r="Y5" s="68" t="s">
        <v>244</v>
      </c>
      <c r="Z5" s="68" t="s">
        <v>268</v>
      </c>
      <c r="AA5" s="68" t="s">
        <v>244</v>
      </c>
      <c r="AB5" s="68" t="s">
        <v>268</v>
      </c>
      <c r="AC5" s="68" t="s">
        <v>244</v>
      </c>
      <c r="AD5" s="68" t="s">
        <v>268</v>
      </c>
      <c r="AE5" s="68" t="s">
        <v>244</v>
      </c>
      <c r="AF5" s="68" t="s">
        <v>268</v>
      </c>
      <c r="AG5" s="68" t="s">
        <v>244</v>
      </c>
      <c r="AH5" s="68" t="s">
        <v>268</v>
      </c>
      <c r="AI5" s="68" t="s">
        <v>244</v>
      </c>
      <c r="AJ5" s="68" t="s">
        <v>268</v>
      </c>
      <c r="AK5" s="68" t="s">
        <v>244</v>
      </c>
      <c r="AL5" s="68" t="s">
        <v>268</v>
      </c>
      <c r="AM5" s="68" t="s">
        <v>244</v>
      </c>
      <c r="AN5" s="68" t="s">
        <v>268</v>
      </c>
      <c r="AO5" s="68" t="s">
        <v>244</v>
      </c>
      <c r="AP5" s="68" t="s">
        <v>268</v>
      </c>
      <c r="AQ5" s="68" t="s">
        <v>244</v>
      </c>
      <c r="AR5" s="68" t="s">
        <v>268</v>
      </c>
      <c r="AS5" s="68" t="s">
        <v>244</v>
      </c>
      <c r="AT5" s="68" t="s">
        <v>268</v>
      </c>
      <c r="AU5" s="215" t="s">
        <v>244</v>
      </c>
      <c r="AV5" s="215" t="s">
        <v>268</v>
      </c>
      <c r="AW5" s="68" t="s">
        <v>244</v>
      </c>
      <c r="AX5" s="68" t="s">
        <v>268</v>
      </c>
    </row>
    <row r="6" spans="1:50" s="388" customFormat="1" ht="25.5">
      <c r="A6" s="385" t="s">
        <v>100</v>
      </c>
      <c r="B6" s="386" t="s">
        <v>269</v>
      </c>
      <c r="C6" s="387">
        <v>13504.2</v>
      </c>
      <c r="D6" s="387">
        <v>40634.974676345861</v>
      </c>
      <c r="E6" s="27">
        <v>16486.847000000002</v>
      </c>
      <c r="F6" s="27">
        <v>43252.131000000001</v>
      </c>
      <c r="G6" s="27">
        <v>17746.944574664347</v>
      </c>
      <c r="H6" s="27">
        <v>39612.800000000003</v>
      </c>
      <c r="I6" s="27">
        <v>18233.279342999998</v>
      </c>
      <c r="J6" s="27">
        <v>45150.879000000001</v>
      </c>
      <c r="K6" s="23">
        <v>19674.123040607228</v>
      </c>
      <c r="L6" s="23">
        <v>45805.972016035077</v>
      </c>
      <c r="M6" s="58">
        <v>21975.567465731077</v>
      </c>
      <c r="N6" s="58">
        <v>50908.257385806472</v>
      </c>
      <c r="O6" s="58">
        <v>21694.082999999999</v>
      </c>
      <c r="P6" s="58">
        <v>47346.319000000003</v>
      </c>
      <c r="Q6" s="58">
        <v>22952.845663</v>
      </c>
      <c r="R6" s="58">
        <v>49352.468000000001</v>
      </c>
      <c r="S6" s="58">
        <v>23871.983163000001</v>
      </c>
      <c r="T6" s="58">
        <v>50057.63</v>
      </c>
      <c r="U6" s="58">
        <v>25317.692954999999</v>
      </c>
      <c r="V6" s="58">
        <v>54723.21</v>
      </c>
      <c r="W6" s="58">
        <v>26418.9067</v>
      </c>
      <c r="X6" s="58">
        <v>58964.192999999999</v>
      </c>
      <c r="Y6" s="58">
        <v>28542.294551951036</v>
      </c>
      <c r="Z6" s="58">
        <v>62850.493365228103</v>
      </c>
      <c r="AA6" s="58">
        <v>29167.177619999999</v>
      </c>
      <c r="AB6" s="58">
        <v>61473.175999999999</v>
      </c>
      <c r="AC6" s="58">
        <v>27165.706393</v>
      </c>
      <c r="AD6" s="58">
        <v>59762.642</v>
      </c>
      <c r="AE6" s="58">
        <v>27260.3</v>
      </c>
      <c r="AF6" s="58">
        <v>61015</v>
      </c>
      <c r="AG6" s="58">
        <v>28721.4</v>
      </c>
      <c r="AH6" s="58">
        <v>60920.2</v>
      </c>
      <c r="AI6" s="58">
        <v>30504.806062269196</v>
      </c>
      <c r="AJ6" s="58">
        <v>63653.790585458322</v>
      </c>
      <c r="AK6" s="58">
        <v>31838.094866879335</v>
      </c>
      <c r="AL6" s="58">
        <v>60813.108581730783</v>
      </c>
      <c r="AM6" s="58">
        <v>31878.508144813582</v>
      </c>
      <c r="AN6" s="58">
        <v>63323.880943970413</v>
      </c>
      <c r="AO6" s="58">
        <v>33534.250882279528</v>
      </c>
      <c r="AP6" s="58">
        <v>64440.613544225533</v>
      </c>
      <c r="AQ6" s="58">
        <v>35503.699999999997</v>
      </c>
      <c r="AR6" s="58">
        <v>64694.6</v>
      </c>
      <c r="AS6" s="58">
        <v>36444.199999999997</v>
      </c>
      <c r="AT6" s="58">
        <v>72515.600000000006</v>
      </c>
      <c r="AU6" s="58">
        <v>36847.200724137379</v>
      </c>
      <c r="AV6" s="58">
        <v>76519.501441494765</v>
      </c>
      <c r="AW6" s="58">
        <v>38495.061564000003</v>
      </c>
      <c r="AX6" s="58">
        <v>79237.293000000005</v>
      </c>
    </row>
    <row r="7" spans="1:50">
      <c r="A7" s="28">
        <v>1</v>
      </c>
      <c r="B7" s="26" t="s">
        <v>270</v>
      </c>
      <c r="C7" s="22">
        <v>10193.299999999999</v>
      </c>
      <c r="D7" s="22">
        <v>30672.323169546449</v>
      </c>
      <c r="E7" s="27">
        <v>12851.748</v>
      </c>
      <c r="F7" s="27">
        <v>33715.694000000003</v>
      </c>
      <c r="G7" s="27">
        <v>14136.376385164447</v>
      </c>
      <c r="H7" s="27">
        <v>31553.70725020524</v>
      </c>
      <c r="I7" s="27">
        <f>I8+I17</f>
        <v>14369.206797999999</v>
      </c>
      <c r="J7" s="27">
        <f>J8+J17</f>
        <v>35582.315999999999</v>
      </c>
      <c r="K7" s="23">
        <v>15702.679427466897</v>
      </c>
      <c r="L7" s="23">
        <v>36559.519981995523</v>
      </c>
      <c r="M7" s="58">
        <v>18729.972657275102</v>
      </c>
      <c r="N7" s="58">
        <v>43389.562993201056</v>
      </c>
      <c r="O7" s="58">
        <v>19179.129000000001</v>
      </c>
      <c r="P7" s="58">
        <v>41857.550999999999</v>
      </c>
      <c r="Q7" s="58">
        <v>20051.873226</v>
      </c>
      <c r="R7" s="58">
        <v>43114.89</v>
      </c>
      <c r="S7" s="58">
        <v>21041.119850999999</v>
      </c>
      <c r="T7" s="58">
        <v>44121.536999999997</v>
      </c>
      <c r="U7" s="58">
        <v>22008.766320999999</v>
      </c>
      <c r="V7" s="58">
        <v>47571.093000000001</v>
      </c>
      <c r="W7" s="58">
        <v>22717.972639</v>
      </c>
      <c r="X7" s="58">
        <v>50704.101000000002</v>
      </c>
      <c r="Y7" s="58">
        <v>24623.747175827477</v>
      </c>
      <c r="Z7" s="58">
        <v>54221.802514318544</v>
      </c>
      <c r="AA7" s="58">
        <v>25199.826174000002</v>
      </c>
      <c r="AB7" s="58">
        <v>53111.527000000002</v>
      </c>
      <c r="AC7" s="58">
        <v>24914.692137999999</v>
      </c>
      <c r="AD7" s="58">
        <v>54810.569000000003</v>
      </c>
      <c r="AE7" s="58">
        <v>25861.5</v>
      </c>
      <c r="AF7" s="58">
        <v>57884.4</v>
      </c>
      <c r="AG7" s="58">
        <v>27324.799999999999</v>
      </c>
      <c r="AH7" s="58">
        <v>57957.8</v>
      </c>
      <c r="AI7" s="58">
        <v>28784.676087769265</v>
      </c>
      <c r="AJ7" s="58">
        <v>60064.428536964013</v>
      </c>
      <c r="AK7" s="58">
        <v>30074.943445461773</v>
      </c>
      <c r="AL7" s="58">
        <v>57445.359371703737</v>
      </c>
      <c r="AM7" s="58">
        <v>30574.985524313583</v>
      </c>
      <c r="AN7" s="58">
        <v>60734.546748864937</v>
      </c>
      <c r="AO7" s="58">
        <v>32191.714273779526</v>
      </c>
      <c r="AP7" s="58">
        <v>61860.747273736095</v>
      </c>
      <c r="AQ7" s="58">
        <v>33953.300000000003</v>
      </c>
      <c r="AR7" s="58">
        <v>61869.4</v>
      </c>
      <c r="AS7" s="58">
        <v>34845.1</v>
      </c>
      <c r="AT7" s="58">
        <v>69333.8</v>
      </c>
      <c r="AU7" s="58">
        <v>35330.93046963738</v>
      </c>
      <c r="AV7" s="58">
        <v>73370.707458648059</v>
      </c>
      <c r="AW7" s="58">
        <v>36824.245888999998</v>
      </c>
      <c r="AX7" s="58">
        <v>75798.126999999993</v>
      </c>
    </row>
    <row r="8" spans="1:50">
      <c r="A8" s="28"/>
      <c r="B8" s="26" t="s">
        <v>238</v>
      </c>
      <c r="C8" s="22">
        <v>5624.3</v>
      </c>
      <c r="D8" s="22">
        <v>16923.846009436955</v>
      </c>
      <c r="E8" s="27">
        <v>7045.2849999999999</v>
      </c>
      <c r="F8" s="27">
        <v>18482.831999999999</v>
      </c>
      <c r="G8" s="27">
        <v>7475.808265487447</v>
      </c>
      <c r="H8" s="27">
        <v>16686.699550205238</v>
      </c>
      <c r="I8" s="27">
        <v>8371.0511569999999</v>
      </c>
      <c r="J8" s="27">
        <v>20729.146000000001</v>
      </c>
      <c r="K8" s="23">
        <v>9208.0182827486478</v>
      </c>
      <c r="L8" s="23">
        <v>21438.425840489508</v>
      </c>
      <c r="M8" s="58">
        <v>11330.440791251016</v>
      </c>
      <c r="N8" s="58">
        <v>26247.922698475722</v>
      </c>
      <c r="O8" s="58">
        <v>11460.695</v>
      </c>
      <c r="P8" s="58">
        <v>25012.43</v>
      </c>
      <c r="Q8" s="58">
        <v>12100.149990828384</v>
      </c>
      <c r="R8" s="58">
        <v>26017.351833724057</v>
      </c>
      <c r="S8" s="58">
        <v>13166.244494</v>
      </c>
      <c r="T8" s="58">
        <v>27608.556</v>
      </c>
      <c r="U8" s="58">
        <v>14165.036518999999</v>
      </c>
      <c r="V8" s="58">
        <v>30617.175999999999</v>
      </c>
      <c r="W8" s="58">
        <v>15154.02</v>
      </c>
      <c r="X8" s="58">
        <v>33822.163</v>
      </c>
      <c r="Y8" s="58">
        <v>17045.621512360824</v>
      </c>
      <c r="Z8" s="58">
        <v>37534.674019247403</v>
      </c>
      <c r="AA8" s="58">
        <v>17590.242887</v>
      </c>
      <c r="AB8" s="58">
        <v>37073.455999999998</v>
      </c>
      <c r="AC8" s="58">
        <v>17833.984440953889</v>
      </c>
      <c r="AD8" s="58">
        <v>39233.510297769033</v>
      </c>
      <c r="AE8" s="22">
        <v>19066.363038630541</v>
      </c>
      <c r="AF8" s="22">
        <v>42675.059399772923</v>
      </c>
      <c r="AG8" s="22">
        <v>20186.100002865009</v>
      </c>
      <c r="AH8" s="22">
        <v>42816.145596370865</v>
      </c>
      <c r="AI8" s="22">
        <v>21567.649568551304</v>
      </c>
      <c r="AJ8" s="22">
        <v>45004.798465353386</v>
      </c>
      <c r="AK8" s="22">
        <v>21765.224511810993</v>
      </c>
      <c r="AL8" s="22">
        <v>41573.183542443738</v>
      </c>
      <c r="AM8" s="22">
        <v>22569.797171470418</v>
      </c>
      <c r="AN8" s="22">
        <v>44832.937053494927</v>
      </c>
      <c r="AO8" s="22">
        <v>23794.008228740873</v>
      </c>
      <c r="AP8" s="22">
        <v>45723.415570516096</v>
      </c>
      <c r="AQ8" s="22">
        <v>25222.902565357192</v>
      </c>
      <c r="AR8" s="22">
        <v>45960.936907300049</v>
      </c>
      <c r="AS8" s="22">
        <v>26146.9</v>
      </c>
      <c r="AT8" s="22">
        <v>52026.3</v>
      </c>
      <c r="AU8" s="22">
        <v>27145.138068009393</v>
      </c>
      <c r="AV8" s="22">
        <v>56371.512372823425</v>
      </c>
      <c r="AW8" s="22">
        <v>28471.879428</v>
      </c>
      <c r="AX8" s="22">
        <v>58605.82</v>
      </c>
    </row>
    <row r="9" spans="1:50" ht="25.5">
      <c r="A9" s="28"/>
      <c r="B9" s="51" t="s">
        <v>445</v>
      </c>
      <c r="C9" s="22"/>
      <c r="D9" s="22"/>
      <c r="E9" s="27"/>
      <c r="F9" s="27"/>
      <c r="G9" s="27"/>
      <c r="H9" s="27"/>
      <c r="I9" s="27"/>
      <c r="J9" s="27"/>
      <c r="K9" s="23"/>
      <c r="L9" s="23"/>
      <c r="M9" s="58"/>
      <c r="N9" s="58"/>
      <c r="O9" s="58"/>
      <c r="P9" s="58"/>
      <c r="Q9" s="58"/>
      <c r="R9" s="58"/>
      <c r="S9" s="58">
        <v>156.16590400000001</v>
      </c>
      <c r="T9" s="58">
        <v>327.46699999999998</v>
      </c>
      <c r="U9" s="58">
        <v>814.50181999999995</v>
      </c>
      <c r="V9" s="58">
        <v>1760.5139999999999</v>
      </c>
      <c r="W9" s="58">
        <v>901.46689900000001</v>
      </c>
      <c r="X9" s="58">
        <v>2011.9780000000001</v>
      </c>
      <c r="Y9" s="58">
        <v>938.861222</v>
      </c>
      <c r="Z9" s="58">
        <v>2067.3842776297538</v>
      </c>
      <c r="AA9" s="58">
        <v>938.861222</v>
      </c>
      <c r="AB9" s="58">
        <v>1978.758</v>
      </c>
      <c r="AC9" s="58">
        <v>938.861222</v>
      </c>
      <c r="AD9" s="58">
        <v>2065.42859468497</v>
      </c>
      <c r="AE9" s="22">
        <v>938.861222</v>
      </c>
      <c r="AF9" s="22">
        <v>2101.3949191996062</v>
      </c>
      <c r="AG9" s="22">
        <v>938.861222</v>
      </c>
      <c r="AH9" s="22">
        <v>1991.3910448394349</v>
      </c>
      <c r="AI9" s="22">
        <v>938.861222</v>
      </c>
      <c r="AJ9" s="22">
        <v>1959.1036078709596</v>
      </c>
      <c r="AK9" s="22">
        <v>938.861222</v>
      </c>
      <c r="AL9" s="22">
        <v>1793.29415517439</v>
      </c>
      <c r="AM9" s="22">
        <v>946.50319999999999</v>
      </c>
      <c r="AN9" s="22">
        <v>1880.1461999920543</v>
      </c>
      <c r="AO9" s="22">
        <v>1020.296915</v>
      </c>
      <c r="AP9" s="22">
        <v>1960.638972693557</v>
      </c>
      <c r="AQ9" s="92">
        <v>803.39509499999997</v>
      </c>
      <c r="AR9" s="92">
        <v>1463.9390203903133</v>
      </c>
      <c r="AS9" s="92">
        <v>803.39509499999997</v>
      </c>
      <c r="AT9" s="92">
        <v>1598.6</v>
      </c>
      <c r="AU9" s="92">
        <v>880.86249299999997</v>
      </c>
      <c r="AV9" s="92">
        <v>1829.2613137018732</v>
      </c>
      <c r="AW9" s="92">
        <v>945.02635199999997</v>
      </c>
      <c r="AX9" s="92">
        <v>1945.2190000000001</v>
      </c>
    </row>
    <row r="10" spans="1:50" ht="25.5">
      <c r="A10" s="28"/>
      <c r="B10" s="93" t="s">
        <v>823</v>
      </c>
      <c r="C10" s="22"/>
      <c r="D10" s="22"/>
      <c r="E10" s="27"/>
      <c r="F10" s="27"/>
      <c r="G10" s="27"/>
      <c r="H10" s="27"/>
      <c r="I10" s="27"/>
      <c r="J10" s="27"/>
      <c r="K10" s="23"/>
      <c r="L10" s="23"/>
      <c r="M10" s="58"/>
      <c r="N10" s="58"/>
      <c r="O10" s="58"/>
      <c r="P10" s="58"/>
      <c r="Q10" s="58"/>
      <c r="R10" s="58"/>
      <c r="S10" s="58"/>
      <c r="T10" s="58"/>
      <c r="U10" s="58"/>
      <c r="V10" s="58"/>
      <c r="W10" s="58"/>
      <c r="X10" s="58"/>
      <c r="Y10" s="58"/>
      <c r="Z10" s="58"/>
      <c r="AA10" s="58"/>
      <c r="AB10" s="58"/>
      <c r="AC10" s="58"/>
      <c r="AD10" s="58"/>
      <c r="AE10" s="22"/>
      <c r="AF10" s="22"/>
      <c r="AG10" s="22"/>
      <c r="AH10" s="22"/>
      <c r="AI10" s="22"/>
      <c r="AJ10" s="22"/>
      <c r="AK10" s="22"/>
      <c r="AL10" s="22"/>
      <c r="AM10" s="22"/>
      <c r="AN10" s="22"/>
      <c r="AO10" s="22"/>
      <c r="AP10" s="22"/>
      <c r="AQ10" s="94">
        <v>29</v>
      </c>
      <c r="AR10" s="94">
        <v>52.843528489950621</v>
      </c>
      <c r="AS10" s="94">
        <v>29</v>
      </c>
      <c r="AT10" s="94">
        <v>57.7</v>
      </c>
      <c r="AU10" s="94">
        <v>29</v>
      </c>
      <c r="AV10" s="94">
        <v>60.223449765336213</v>
      </c>
      <c r="AW10" s="94">
        <v>318</v>
      </c>
      <c r="AX10" s="94">
        <v>654.56299999999999</v>
      </c>
    </row>
    <row r="11" spans="1:50" ht="25.5">
      <c r="A11" s="28"/>
      <c r="B11" s="26" t="s">
        <v>271</v>
      </c>
      <c r="C11" s="22"/>
      <c r="D11" s="22"/>
      <c r="E11" s="27"/>
      <c r="F11" s="27"/>
      <c r="G11" s="27"/>
      <c r="H11" s="27"/>
      <c r="I11" s="27">
        <v>277.14934099999999</v>
      </c>
      <c r="J11" s="27">
        <v>686.30200000000002</v>
      </c>
      <c r="K11" s="23">
        <v>335.76067280000001</v>
      </c>
      <c r="L11" s="23">
        <v>781.72958208190732</v>
      </c>
      <c r="M11" s="58">
        <v>156.56293909999997</v>
      </c>
      <c r="N11" s="58">
        <v>362.69126670836511</v>
      </c>
      <c r="O11" s="58">
        <v>51.830784100000002</v>
      </c>
      <c r="P11" s="58">
        <v>113.11825425578351</v>
      </c>
      <c r="Q11" s="58">
        <v>78.539614200000003</v>
      </c>
      <c r="R11" s="58">
        <v>168.87334265072676</v>
      </c>
      <c r="S11" s="58">
        <v>198.40836180000002</v>
      </c>
      <c r="T11" s="58">
        <v>416.04599999999999</v>
      </c>
      <c r="U11" s="58">
        <v>198.40836180000002</v>
      </c>
      <c r="V11" s="58">
        <v>428.85199999999998</v>
      </c>
      <c r="W11" s="58">
        <v>401.849514</v>
      </c>
      <c r="X11" s="58">
        <v>896.88499999999999</v>
      </c>
      <c r="Y11" s="58">
        <v>632.22408179999991</v>
      </c>
      <c r="Z11" s="58">
        <v>1392.1654191531059</v>
      </c>
      <c r="AA11" s="58">
        <v>622.58130600000004</v>
      </c>
      <c r="AB11" s="58">
        <v>1312.162</v>
      </c>
      <c r="AC11" s="58">
        <v>622.58130570000003</v>
      </c>
      <c r="AD11" s="58">
        <v>1369.6350442185851</v>
      </c>
      <c r="AE11" s="22">
        <v>788.50681279999992</v>
      </c>
      <c r="AF11" s="22">
        <v>1764.8659581897132</v>
      </c>
      <c r="AG11" s="22">
        <v>686.66230800000005</v>
      </c>
      <c r="AH11" s="22">
        <v>1456.459313621516</v>
      </c>
      <c r="AI11" s="22">
        <v>848.04427699999997</v>
      </c>
      <c r="AJ11" s="22">
        <v>1769.597639964109</v>
      </c>
      <c r="AK11" s="22">
        <v>845.59177739999996</v>
      </c>
      <c r="AL11" s="22">
        <v>1615.1426393398788</v>
      </c>
      <c r="AM11" s="22">
        <v>892.16470700000002</v>
      </c>
      <c r="AN11" s="22">
        <v>1772.207514600135</v>
      </c>
      <c r="AO11" s="22">
        <v>842.97217450000005</v>
      </c>
      <c r="AP11" s="22">
        <v>1619.8854215107899</v>
      </c>
      <c r="AQ11" s="92">
        <v>868.40760490000002</v>
      </c>
      <c r="AR11" s="92">
        <v>1582.4042072559632</v>
      </c>
      <c r="AS11" s="92">
        <v>497.2</v>
      </c>
      <c r="AT11" s="92">
        <v>989.3</v>
      </c>
      <c r="AU11" s="92">
        <v>367.90937220000001</v>
      </c>
      <c r="AV11" s="92">
        <v>764.0266067201062</v>
      </c>
      <c r="AW11" s="92">
        <v>246.47349199999999</v>
      </c>
      <c r="AX11" s="92">
        <v>507.33499999999998</v>
      </c>
    </row>
    <row r="12" spans="1:50">
      <c r="A12" s="25"/>
      <c r="B12" s="26" t="s">
        <v>272</v>
      </c>
      <c r="C12" s="22">
        <v>808.5</v>
      </c>
      <c r="D12" s="22">
        <v>2432.7854963439954</v>
      </c>
      <c r="E12" s="27">
        <v>703.36699999999996</v>
      </c>
      <c r="F12" s="27">
        <v>1845.2370000000001</v>
      </c>
      <c r="G12" s="27">
        <v>667.1146040000001</v>
      </c>
      <c r="H12" s="27">
        <v>1489.0618602263344</v>
      </c>
      <c r="I12" s="27">
        <v>671.91526799999997</v>
      </c>
      <c r="J12" s="27">
        <v>1663.857</v>
      </c>
      <c r="K12" s="23">
        <v>671.36526800000001</v>
      </c>
      <c r="L12" s="23">
        <v>1563.095778910852</v>
      </c>
      <c r="M12" s="58">
        <v>601.18391799999995</v>
      </c>
      <c r="N12" s="58">
        <v>1392.6933027544189</v>
      </c>
      <c r="O12" s="58">
        <v>608.38036199999999</v>
      </c>
      <c r="P12" s="58">
        <v>1327.7615931907465</v>
      </c>
      <c r="Q12" s="58">
        <v>934.72825999999998</v>
      </c>
      <c r="R12" s="58">
        <v>2009.8225251569622</v>
      </c>
      <c r="S12" s="58">
        <v>836.49549000000002</v>
      </c>
      <c r="T12" s="58">
        <v>1754.0640000000001</v>
      </c>
      <c r="U12" s="58">
        <v>1208.326683</v>
      </c>
      <c r="V12" s="58">
        <v>2611.7510000000002</v>
      </c>
      <c r="W12" s="58">
        <v>1615.2810710000001</v>
      </c>
      <c r="X12" s="58">
        <v>3605.136</v>
      </c>
      <c r="Y12" s="58">
        <v>1826.7207759999999</v>
      </c>
      <c r="Z12" s="58">
        <v>4022.4622376852444</v>
      </c>
      <c r="AA12" s="58">
        <v>1935.511373</v>
      </c>
      <c r="AB12" s="58">
        <v>4117.25</v>
      </c>
      <c r="AC12" s="58">
        <v>2017.1948359999999</v>
      </c>
      <c r="AD12" s="58">
        <v>4437.6866332277368</v>
      </c>
      <c r="AE12" s="22">
        <v>2174.660703</v>
      </c>
      <c r="AF12" s="22">
        <v>4867.4083508661988</v>
      </c>
      <c r="AG12" s="22">
        <v>2243.8048250000002</v>
      </c>
      <c r="AH12" s="22">
        <v>4759.2687078437202</v>
      </c>
      <c r="AI12" s="22">
        <v>2265.9073979999998</v>
      </c>
      <c r="AJ12" s="22">
        <v>4728.2252738768439</v>
      </c>
      <c r="AK12" s="22">
        <v>2316.163916</v>
      </c>
      <c r="AL12" s="22">
        <v>4424.0438476525196</v>
      </c>
      <c r="AM12" s="22">
        <v>1749.8319570000001</v>
      </c>
      <c r="AN12" s="22">
        <v>3475.8888343728891</v>
      </c>
      <c r="AO12" s="22">
        <v>1641.770626</v>
      </c>
      <c r="AP12" s="22">
        <v>3154.8850400661045</v>
      </c>
      <c r="AQ12" s="92">
        <v>1913.753391</v>
      </c>
      <c r="AR12" s="92">
        <v>3487.2235117257969</v>
      </c>
      <c r="AS12" s="92">
        <v>2071.6999999999998</v>
      </c>
      <c r="AT12" s="92">
        <v>4122.2</v>
      </c>
      <c r="AU12" s="92">
        <v>1930.2147520000001</v>
      </c>
      <c r="AV12" s="92">
        <v>4008.4203845994098</v>
      </c>
      <c r="AW12" s="92">
        <v>1883.059943</v>
      </c>
      <c r="AX12" s="92">
        <v>3876.0450000000001</v>
      </c>
    </row>
    <row r="13" spans="1:50" ht="27.75" customHeight="1">
      <c r="A13" s="25"/>
      <c r="B13" s="26" t="s">
        <v>273</v>
      </c>
      <c r="C13" s="22">
        <v>1403.2</v>
      </c>
      <c r="D13" s="22">
        <v>4222.3958324556916</v>
      </c>
      <c r="E13" s="27">
        <v>1326.228807</v>
      </c>
      <c r="F13" s="27">
        <v>3479.2719999999999</v>
      </c>
      <c r="G13" s="27">
        <v>1326.228807</v>
      </c>
      <c r="H13" s="27">
        <v>2960.2660811142609</v>
      </c>
      <c r="I13" s="27">
        <v>1302.228807</v>
      </c>
      <c r="J13" s="27">
        <v>3224.6959999999999</v>
      </c>
      <c r="K13" s="23">
        <v>1302.228807</v>
      </c>
      <c r="L13" s="23">
        <v>3031.894035063212</v>
      </c>
      <c r="M13" s="58">
        <v>1200.805807</v>
      </c>
      <c r="N13" s="58">
        <v>2781.7680334514789</v>
      </c>
      <c r="O13" s="58">
        <v>1195.805807</v>
      </c>
      <c r="P13" s="58">
        <v>2609.7900632911396</v>
      </c>
      <c r="Q13" s="58">
        <v>1168.1058069999999</v>
      </c>
      <c r="R13" s="58">
        <v>2513.1285090737078</v>
      </c>
      <c r="S13" s="58">
        <v>1168.1058069999999</v>
      </c>
      <c r="T13" s="58">
        <v>2449.424</v>
      </c>
      <c r="U13" s="58">
        <v>1016.743666</v>
      </c>
      <c r="V13" s="58">
        <v>2197.652</v>
      </c>
      <c r="W13" s="58">
        <v>823.74366599999996</v>
      </c>
      <c r="X13" s="58">
        <v>1838.508</v>
      </c>
      <c r="Y13" s="58">
        <v>814.74366599999996</v>
      </c>
      <c r="Z13" s="58">
        <v>1794.075850527382</v>
      </c>
      <c r="AA13" s="58">
        <v>794.077</v>
      </c>
      <c r="AB13" s="58">
        <v>1673.6079999999999</v>
      </c>
      <c r="AC13" s="58">
        <v>732.077</v>
      </c>
      <c r="AD13" s="58">
        <v>1610.5178634283702</v>
      </c>
      <c r="AE13" s="22">
        <v>716.4</v>
      </c>
      <c r="AF13" s="22">
        <v>1603.4737454675681</v>
      </c>
      <c r="AG13" s="22">
        <v>706.4</v>
      </c>
      <c r="AH13" s="22">
        <v>1498.3243541339668</v>
      </c>
      <c r="AI13" s="22">
        <v>691.4</v>
      </c>
      <c r="AJ13" s="22">
        <v>1442.731047722388</v>
      </c>
      <c r="AK13" s="22">
        <v>631.4</v>
      </c>
      <c r="AL13" s="22">
        <v>1206.0205523933225</v>
      </c>
      <c r="AM13" s="22">
        <v>602.4</v>
      </c>
      <c r="AN13" s="22">
        <v>1196.6151523578721</v>
      </c>
      <c r="AO13" s="22">
        <v>572.4</v>
      </c>
      <c r="AP13" s="22">
        <v>1099.9442725648073</v>
      </c>
      <c r="AQ13" s="92">
        <v>572.4</v>
      </c>
      <c r="AR13" s="92">
        <v>1043.0219209533702</v>
      </c>
      <c r="AS13" s="92">
        <v>526.1</v>
      </c>
      <c r="AT13" s="92">
        <v>1046.8</v>
      </c>
      <c r="AU13" s="92">
        <v>511.1</v>
      </c>
      <c r="AV13" s="92">
        <v>1061.3863853470118</v>
      </c>
      <c r="AW13" s="92">
        <v>490.1</v>
      </c>
      <c r="AX13" s="92">
        <v>1008.81</v>
      </c>
    </row>
    <row r="14" spans="1:50" ht="17.25" customHeight="1">
      <c r="A14" s="25"/>
      <c r="B14" s="26" t="s">
        <v>274</v>
      </c>
      <c r="C14" s="22">
        <v>3410.9</v>
      </c>
      <c r="D14" s="22">
        <v>10263.690975837269</v>
      </c>
      <c r="E14" s="27">
        <v>5013.7929999999997</v>
      </c>
      <c r="F14" s="27">
        <v>13153.349</v>
      </c>
      <c r="G14" s="27">
        <v>5480.2365849999996</v>
      </c>
      <c r="H14" s="27">
        <v>12232.397904064643</v>
      </c>
      <c r="I14" s="27">
        <v>6117.7492099999999</v>
      </c>
      <c r="J14" s="27">
        <v>15149.317999999999</v>
      </c>
      <c r="K14" s="23">
        <v>6896.5272789999999</v>
      </c>
      <c r="L14" s="23">
        <v>16056.732739633537</v>
      </c>
      <c r="M14" s="58">
        <v>9369.7411279999997</v>
      </c>
      <c r="N14" s="58">
        <v>21705.796390761461</v>
      </c>
      <c r="O14" s="58">
        <v>9602.3996499999994</v>
      </c>
      <c r="P14" s="58">
        <v>20956.786665211701</v>
      </c>
      <c r="Q14" s="58">
        <v>9915.7631390000006</v>
      </c>
      <c r="R14" s="58">
        <v>21320.553752042659</v>
      </c>
      <c r="S14" s="58">
        <v>10804.697021</v>
      </c>
      <c r="T14" s="58">
        <v>22656.580999999998</v>
      </c>
      <c r="U14" s="58">
        <v>10924.754903999999</v>
      </c>
      <c r="V14" s="58">
        <v>23613.433000000001</v>
      </c>
      <c r="W14" s="58">
        <v>11409.45061</v>
      </c>
      <c r="X14" s="58">
        <v>25464.682000000001</v>
      </c>
      <c r="Y14" s="58">
        <v>12830.813058</v>
      </c>
      <c r="Z14" s="58">
        <v>28253.612529451919</v>
      </c>
      <c r="AA14" s="58">
        <v>13278.852113000001</v>
      </c>
      <c r="AB14" s="58">
        <v>27986.705000000002</v>
      </c>
      <c r="AC14" s="58">
        <v>13521.00923</v>
      </c>
      <c r="AD14" s="58">
        <v>29745.268457409362</v>
      </c>
      <c r="AE14" s="22">
        <v>14445.712149000001</v>
      </c>
      <c r="AF14" s="22">
        <v>32332.942721249834</v>
      </c>
      <c r="AG14" s="22">
        <v>15608.026744999999</v>
      </c>
      <c r="AH14" s="22">
        <v>33105.728471132228</v>
      </c>
      <c r="AI14" s="22">
        <v>16821.053123000002</v>
      </c>
      <c r="AJ14" s="22">
        <v>35100.167191119079</v>
      </c>
      <c r="AK14" s="22">
        <v>17030.603663000002</v>
      </c>
      <c r="AL14" s="22">
        <v>32529.708643083624</v>
      </c>
      <c r="AM14" s="22">
        <v>18316.393445000002</v>
      </c>
      <c r="AN14" s="22">
        <v>36383.920871240713</v>
      </c>
      <c r="AO14" s="22">
        <v>19633.480247</v>
      </c>
      <c r="AP14" s="22">
        <v>37728.396485328311</v>
      </c>
      <c r="AQ14" s="92">
        <v>20952.716955</v>
      </c>
      <c r="AR14" s="92">
        <v>38179.844667359095</v>
      </c>
      <c r="AS14" s="92">
        <v>22136.5</v>
      </c>
      <c r="AT14" s="92">
        <v>44046.6</v>
      </c>
      <c r="AU14" s="92">
        <v>23301.156413000001</v>
      </c>
      <c r="AV14" s="92">
        <v>48388.828369398179</v>
      </c>
      <c r="AW14" s="92">
        <v>24364.679197000001</v>
      </c>
      <c r="AX14" s="92">
        <v>50151.659</v>
      </c>
    </row>
    <row r="15" spans="1:50" ht="25.5">
      <c r="A15" s="25"/>
      <c r="B15" s="69" t="s">
        <v>724</v>
      </c>
      <c r="C15" s="22"/>
      <c r="D15" s="22"/>
      <c r="E15" s="27"/>
      <c r="F15" s="27"/>
      <c r="G15" s="27"/>
      <c r="H15" s="27"/>
      <c r="I15" s="27"/>
      <c r="J15" s="27"/>
      <c r="K15" s="23"/>
      <c r="L15" s="23"/>
      <c r="M15" s="58"/>
      <c r="N15" s="58"/>
      <c r="O15" s="58"/>
      <c r="P15" s="58"/>
      <c r="Q15" s="58"/>
      <c r="R15" s="58"/>
      <c r="S15" s="58"/>
      <c r="T15" s="58"/>
      <c r="U15" s="58"/>
      <c r="V15" s="58"/>
      <c r="W15" s="58"/>
      <c r="X15" s="58"/>
      <c r="Y15" s="58"/>
      <c r="Z15" s="58"/>
      <c r="AA15" s="58"/>
      <c r="AB15" s="58"/>
      <c r="AC15" s="58"/>
      <c r="AD15" s="58"/>
      <c r="AE15" s="22"/>
      <c r="AF15" s="22"/>
      <c r="AG15" s="22"/>
      <c r="AH15" s="22"/>
      <c r="AI15" s="22"/>
      <c r="AJ15" s="22"/>
      <c r="AK15" s="22"/>
      <c r="AL15" s="22"/>
      <c r="AM15" s="22">
        <v>60</v>
      </c>
      <c r="AN15" s="22">
        <v>119.18477613126215</v>
      </c>
      <c r="AO15" s="22">
        <v>80.5</v>
      </c>
      <c r="AP15" s="22">
        <v>154.6916735525279</v>
      </c>
      <c r="AQ15" s="92">
        <v>80.5</v>
      </c>
      <c r="AR15" s="92">
        <v>146.68634632555259</v>
      </c>
      <c r="AS15" s="92">
        <v>80.5</v>
      </c>
      <c r="AT15" s="92">
        <v>160.19999999999999</v>
      </c>
      <c r="AU15" s="92">
        <v>122.5</v>
      </c>
      <c r="AV15" s="92">
        <v>254.39215849150642</v>
      </c>
      <c r="AW15" s="92">
        <v>222.5</v>
      </c>
      <c r="AX15" s="92">
        <v>457.98899999999998</v>
      </c>
    </row>
    <row r="16" spans="1:50">
      <c r="A16" s="25"/>
      <c r="B16" s="26" t="s">
        <v>275</v>
      </c>
      <c r="C16" s="22">
        <v>1.7</v>
      </c>
      <c r="D16" s="22">
        <v>4.9737048000000064</v>
      </c>
      <c r="E16" s="27">
        <v>1.9279571916240026</v>
      </c>
      <c r="F16" s="27">
        <v>4.9737048000000064</v>
      </c>
      <c r="G16" s="27">
        <v>2.2282694874480029</v>
      </c>
      <c r="H16" s="27">
        <v>4.9737048000000064</v>
      </c>
      <c r="I16" s="27">
        <v>2.0085310000000001</v>
      </c>
      <c r="J16" s="27">
        <v>4.9740000000000002</v>
      </c>
      <c r="K16" s="23">
        <v>2.1362559486480031</v>
      </c>
      <c r="L16" s="23">
        <v>4.9737048000000064</v>
      </c>
      <c r="M16" s="58">
        <v>2.1469991510160029</v>
      </c>
      <c r="N16" s="58">
        <v>4.9737048000000064</v>
      </c>
      <c r="O16" s="58">
        <v>2.2789515393600031</v>
      </c>
      <c r="P16" s="58">
        <v>4.9737048000000064</v>
      </c>
      <c r="Q16" s="58">
        <v>2.313170628384003</v>
      </c>
      <c r="R16" s="58">
        <v>4.9737048000000064</v>
      </c>
      <c r="S16" s="58">
        <v>2.3719100820720032</v>
      </c>
      <c r="T16" s="58">
        <v>4.9740000000000002</v>
      </c>
      <c r="U16" s="58">
        <v>2.301085</v>
      </c>
      <c r="V16" s="58">
        <v>4.9740000000000002</v>
      </c>
      <c r="W16" s="58">
        <v>2.2284679999999999</v>
      </c>
      <c r="X16" s="58">
        <v>4.9740000000000002</v>
      </c>
      <c r="Y16" s="58">
        <v>2.2587085608240032</v>
      </c>
      <c r="Z16" s="58">
        <v>4.9737048000000064</v>
      </c>
      <c r="AA16" s="58">
        <v>2.359874</v>
      </c>
      <c r="AB16" s="58">
        <v>4.9740000000000002</v>
      </c>
      <c r="AC16" s="58">
        <v>2.2608472538880031</v>
      </c>
      <c r="AD16" s="58">
        <v>4.9737048000000064</v>
      </c>
      <c r="AE16" s="22">
        <v>2.2221518305440027</v>
      </c>
      <c r="AF16" s="22">
        <v>4.9737048000000064</v>
      </c>
      <c r="AG16" s="22">
        <v>2.3449028650080002</v>
      </c>
      <c r="AH16" s="22">
        <v>4.9737048000000064</v>
      </c>
      <c r="AI16" s="22">
        <v>2.3835485513040005</v>
      </c>
      <c r="AJ16" s="22">
        <v>4.9737048000000001</v>
      </c>
      <c r="AK16" s="22">
        <v>2.603933410992</v>
      </c>
      <c r="AL16" s="22">
        <v>4.9737048000000001</v>
      </c>
      <c r="AM16" s="22">
        <v>2.5038624704160002</v>
      </c>
      <c r="AN16" s="22">
        <v>4.9737048000000001</v>
      </c>
      <c r="AO16" s="22">
        <v>2.5882662408720005</v>
      </c>
      <c r="AP16" s="22">
        <v>4.9737048000000001</v>
      </c>
      <c r="AQ16" s="95">
        <v>2.7295194571920001</v>
      </c>
      <c r="AR16" s="95">
        <v>4.9737048000000001</v>
      </c>
      <c r="AS16" s="95">
        <v>2.5</v>
      </c>
      <c r="AT16" s="95">
        <v>5</v>
      </c>
      <c r="AU16" s="95">
        <v>2.3950378093920035</v>
      </c>
      <c r="AV16" s="95">
        <v>4.9737048000000064</v>
      </c>
      <c r="AW16" s="95">
        <v>2.0404439999999999</v>
      </c>
      <c r="AX16" s="95">
        <v>4.2</v>
      </c>
    </row>
    <row r="17" spans="1:50">
      <c r="A17" s="28"/>
      <c r="B17" s="26" t="s">
        <v>239</v>
      </c>
      <c r="C17" s="22">
        <v>4569</v>
      </c>
      <c r="D17" s="22">
        <v>13748.477160109494</v>
      </c>
      <c r="E17" s="27">
        <v>5806.4620000000004</v>
      </c>
      <c r="F17" s="27">
        <v>15232.861999999999</v>
      </c>
      <c r="G17" s="27">
        <v>6660.5681196769992</v>
      </c>
      <c r="H17" s="27">
        <v>14867.007700000002</v>
      </c>
      <c r="I17" s="27">
        <v>5998.1556410000003</v>
      </c>
      <c r="J17" s="27">
        <v>14853.17</v>
      </c>
      <c r="K17" s="23">
        <v>6494.6611447182504</v>
      </c>
      <c r="L17" s="23">
        <v>15121.094141506021</v>
      </c>
      <c r="M17" s="58">
        <v>7399.5318660240837</v>
      </c>
      <c r="N17" s="58">
        <v>17141.640294725334</v>
      </c>
      <c r="O17" s="58">
        <v>7718.4343378079311</v>
      </c>
      <c r="P17" s="58">
        <v>16845.120772169208</v>
      </c>
      <c r="Q17" s="58">
        <v>7951.7232348622138</v>
      </c>
      <c r="R17" s="58">
        <v>17097.538562961672</v>
      </c>
      <c r="S17" s="58">
        <v>7874.8753569999999</v>
      </c>
      <c r="T17" s="58">
        <v>16512.981</v>
      </c>
      <c r="U17" s="58">
        <v>7843.7298019999998</v>
      </c>
      <c r="V17" s="58">
        <v>16953.917000000001</v>
      </c>
      <c r="W17" s="58">
        <v>7563.9524090000004</v>
      </c>
      <c r="X17" s="58">
        <v>16881.937999999998</v>
      </c>
      <c r="Y17" s="58">
        <v>7578.1256634666543</v>
      </c>
      <c r="Z17" s="58">
        <v>16687.128495071134</v>
      </c>
      <c r="AA17" s="58">
        <v>7609.5832870000004</v>
      </c>
      <c r="AB17" s="58">
        <v>16038.07</v>
      </c>
      <c r="AC17" s="58">
        <v>7080.7076968316487</v>
      </c>
      <c r="AD17" s="58">
        <v>15577.058467158678</v>
      </c>
      <c r="AE17" s="22">
        <v>6795.1627809165684</v>
      </c>
      <c r="AF17" s="22">
        <v>15209.191953347441</v>
      </c>
      <c r="AG17" s="22">
        <v>7138.6853289040264</v>
      </c>
      <c r="AH17" s="22">
        <v>15141.65640543</v>
      </c>
      <c r="AI17" s="22">
        <v>7217.0265192179604</v>
      </c>
      <c r="AJ17" s="22">
        <v>15059.630071610625</v>
      </c>
      <c r="AK17" s="22">
        <v>8309.7189336507799</v>
      </c>
      <c r="AL17" s="22">
        <v>15872.175829259999</v>
      </c>
      <c r="AM17" s="22">
        <v>8005.1883528431654</v>
      </c>
      <c r="AN17" s="22">
        <v>15901.60969537</v>
      </c>
      <c r="AO17" s="22">
        <v>8397.7060450386562</v>
      </c>
      <c r="AP17" s="22">
        <v>16137.331703220001</v>
      </c>
      <c r="AQ17" s="96">
        <v>8730.3787707460688</v>
      </c>
      <c r="AR17" s="96">
        <v>15908.414458619998</v>
      </c>
      <c r="AS17" s="96">
        <v>8698.2000000000007</v>
      </c>
      <c r="AT17" s="96">
        <v>17307.5</v>
      </c>
      <c r="AU17" s="96">
        <v>8185.7924016279903</v>
      </c>
      <c r="AV17" s="96">
        <v>16999.195085824627</v>
      </c>
      <c r="AW17" s="96">
        <v>8352.3664609999996</v>
      </c>
      <c r="AX17" s="96">
        <v>17192.307000000001</v>
      </c>
    </row>
    <row r="18" spans="1:50">
      <c r="A18" s="25"/>
      <c r="B18" s="26" t="s">
        <v>276</v>
      </c>
      <c r="C18" s="22">
        <v>1334.5</v>
      </c>
      <c r="D18" s="22">
        <v>4015.6987616700003</v>
      </c>
      <c r="E18" s="27">
        <v>1405.223</v>
      </c>
      <c r="F18" s="27">
        <v>3686.5079999999998</v>
      </c>
      <c r="G18" s="27">
        <v>1618.3732064756</v>
      </c>
      <c r="H18" s="27">
        <v>3612.3595599999999</v>
      </c>
      <c r="I18" s="27">
        <v>1448.642591</v>
      </c>
      <c r="J18" s="27">
        <v>3587.2579999999998</v>
      </c>
      <c r="K18" s="23">
        <v>1513.320504684867</v>
      </c>
      <c r="L18" s="23">
        <v>3523.3650082299996</v>
      </c>
      <c r="M18" s="58">
        <v>1457.2977724502546</v>
      </c>
      <c r="N18" s="58">
        <v>3375.9533264999991</v>
      </c>
      <c r="O18" s="58">
        <v>1511.2797685999556</v>
      </c>
      <c r="P18" s="58">
        <v>3298.2971815799992</v>
      </c>
      <c r="Q18" s="58">
        <v>1513.9433446029195</v>
      </c>
      <c r="R18" s="58">
        <v>3255.2320989999989</v>
      </c>
      <c r="S18" s="58">
        <v>1518.7932490000001</v>
      </c>
      <c r="T18" s="58">
        <v>3184.7869999999998</v>
      </c>
      <c r="U18" s="58">
        <v>1641.7380740000001</v>
      </c>
      <c r="V18" s="58">
        <v>3548.5529999999999</v>
      </c>
      <c r="W18" s="58">
        <v>1557.4490619999999</v>
      </c>
      <c r="X18" s="58">
        <v>3476.0610000000001</v>
      </c>
      <c r="Y18" s="58">
        <v>1564.6253077105578</v>
      </c>
      <c r="Z18" s="58">
        <v>3445.3247037424471</v>
      </c>
      <c r="AA18" s="58">
        <v>1609.971313</v>
      </c>
      <c r="AB18" s="58">
        <v>3393.1990000000001</v>
      </c>
      <c r="AC18" s="58">
        <v>1530.8203325811419</v>
      </c>
      <c r="AD18" s="58">
        <v>3367.6969653756205</v>
      </c>
      <c r="AE18" s="22">
        <v>1472.3688358575287</v>
      </c>
      <c r="AF18" s="22">
        <v>3295.5119653017791</v>
      </c>
      <c r="AG18" s="22">
        <v>1550.2389543142722</v>
      </c>
      <c r="AH18" s="22">
        <v>3288.1664495700002</v>
      </c>
      <c r="AI18" s="22">
        <v>1578.2224521082942</v>
      </c>
      <c r="AJ18" s="22">
        <v>3293.2463579247842</v>
      </c>
      <c r="AK18" s="22">
        <v>1998.1262297848421</v>
      </c>
      <c r="AL18" s="22">
        <v>3816.5684184300003</v>
      </c>
      <c r="AM18" s="22">
        <v>1895.1411252477385</v>
      </c>
      <c r="AN18" s="22">
        <v>3764.53284583</v>
      </c>
      <c r="AO18" s="22">
        <v>1959.7693214285862</v>
      </c>
      <c r="AP18" s="22">
        <v>3765.9626845800003</v>
      </c>
      <c r="AQ18" s="97">
        <v>2011.0783317588282</v>
      </c>
      <c r="AR18" s="97">
        <v>3664.5681075800003</v>
      </c>
      <c r="AS18" s="97">
        <v>1822.3</v>
      </c>
      <c r="AT18" s="97">
        <v>3625.9</v>
      </c>
      <c r="AU18" s="97">
        <v>1687.9232679455461</v>
      </c>
      <c r="AV18" s="97">
        <v>3505.2607632710597</v>
      </c>
      <c r="AW18" s="97">
        <v>1657.9387260000001</v>
      </c>
      <c r="AX18" s="97">
        <v>3412.6610000000001</v>
      </c>
    </row>
    <row r="19" spans="1:50">
      <c r="A19" s="25"/>
      <c r="B19" s="26" t="s">
        <v>277</v>
      </c>
      <c r="C19" s="22">
        <v>719.2</v>
      </c>
      <c r="D19" s="22">
        <v>2164.0283450733818</v>
      </c>
      <c r="E19" s="27">
        <v>632.33000000000004</v>
      </c>
      <c r="F19" s="27">
        <v>1658.876</v>
      </c>
      <c r="G19" s="27">
        <v>631.36384494840001</v>
      </c>
      <c r="H19" s="27">
        <v>1409.2628400000001</v>
      </c>
      <c r="I19" s="27">
        <v>561.87786600000004</v>
      </c>
      <c r="J19" s="27">
        <v>1391.3720000000001</v>
      </c>
      <c r="K19" s="23">
        <v>488.95681695182793</v>
      </c>
      <c r="L19" s="23">
        <v>1138.406130129282</v>
      </c>
      <c r="M19" s="58">
        <v>907.28739489691532</v>
      </c>
      <c r="N19" s="58">
        <v>2101.8078506658217</v>
      </c>
      <c r="O19" s="58">
        <v>950.78701597745396</v>
      </c>
      <c r="P19" s="58">
        <v>2075.0480488377434</v>
      </c>
      <c r="Q19" s="58">
        <v>924.96460281647694</v>
      </c>
      <c r="R19" s="58">
        <v>1988.8290247193536</v>
      </c>
      <c r="S19" s="58">
        <v>909.35862199999997</v>
      </c>
      <c r="T19" s="58">
        <v>1906.8520000000001</v>
      </c>
      <c r="U19" s="58">
        <v>908.30346099999997</v>
      </c>
      <c r="V19" s="58">
        <v>1963.2629999999999</v>
      </c>
      <c r="W19" s="58">
        <v>883.70235500000001</v>
      </c>
      <c r="X19" s="58">
        <v>1972.33</v>
      </c>
      <c r="Y19" s="58">
        <v>885.61205528564153</v>
      </c>
      <c r="Z19" s="58">
        <v>1950.1289394790954</v>
      </c>
      <c r="AA19" s="58">
        <v>834.96602099999996</v>
      </c>
      <c r="AB19" s="58">
        <v>1759.787</v>
      </c>
      <c r="AC19" s="58">
        <v>801.31352186777826</v>
      </c>
      <c r="AD19" s="58">
        <v>1762.8333374423141</v>
      </c>
      <c r="AE19" s="22">
        <v>703.28561863397761</v>
      </c>
      <c r="AF19" s="22">
        <v>1574.1206379738969</v>
      </c>
      <c r="AG19" s="22">
        <v>724.77035043337537</v>
      </c>
      <c r="AH19" s="22">
        <v>1537.2891664900001</v>
      </c>
      <c r="AI19" s="22">
        <v>665.80860791947509</v>
      </c>
      <c r="AJ19" s="22">
        <v>1389.3299833471924</v>
      </c>
      <c r="AK19" s="22">
        <v>864.6645761197293</v>
      </c>
      <c r="AL19" s="22">
        <v>1651.57309111</v>
      </c>
      <c r="AM19" s="22">
        <v>761.21298682712245</v>
      </c>
      <c r="AN19" s="22">
        <v>1512.08332372</v>
      </c>
      <c r="AO19" s="22">
        <v>794.18660150556218</v>
      </c>
      <c r="AP19" s="22">
        <v>1526.1373229799999</v>
      </c>
      <c r="AQ19" s="92">
        <v>803.91276320673444</v>
      </c>
      <c r="AR19" s="92">
        <v>1464.8823105500001</v>
      </c>
      <c r="AS19" s="92">
        <v>712.88</v>
      </c>
      <c r="AT19" s="92">
        <v>1418.471</v>
      </c>
      <c r="AU19" s="92">
        <v>651.30825220170698</v>
      </c>
      <c r="AV19" s="92">
        <v>1352.552752007532</v>
      </c>
      <c r="AW19" s="92">
        <v>638.28683000000001</v>
      </c>
      <c r="AX19" s="92">
        <v>1313.8340000000001</v>
      </c>
    </row>
    <row r="20" spans="1:50">
      <c r="A20" s="25"/>
      <c r="B20" s="26" t="s">
        <v>278</v>
      </c>
      <c r="C20" s="22">
        <v>71.3</v>
      </c>
      <c r="D20" s="22">
        <v>214.41909278999998</v>
      </c>
      <c r="E20" s="27">
        <v>64.272999999999996</v>
      </c>
      <c r="F20" s="27">
        <v>168.61627089000007</v>
      </c>
      <c r="G20" s="27">
        <v>71.678795457399985</v>
      </c>
      <c r="H20" s="27">
        <v>159.99374</v>
      </c>
      <c r="I20" s="27">
        <v>64.610275000000001</v>
      </c>
      <c r="J20" s="27">
        <v>159.994</v>
      </c>
      <c r="K20" s="23">
        <v>65.015454785323541</v>
      </c>
      <c r="L20" s="23">
        <v>151.37122485000009</v>
      </c>
      <c r="M20" s="58">
        <v>57.898247606912733</v>
      </c>
      <c r="N20" s="58">
        <v>134.12617881000008</v>
      </c>
      <c r="O20" s="58">
        <v>57.505775082978033</v>
      </c>
      <c r="P20" s="58">
        <v>125.50365579000008</v>
      </c>
      <c r="Q20" s="58">
        <v>58.369240234813233</v>
      </c>
      <c r="R20" s="58">
        <v>125.50365579000008</v>
      </c>
      <c r="S20" s="58">
        <v>55.739443000000001</v>
      </c>
      <c r="T20" s="58">
        <v>116.881</v>
      </c>
      <c r="U20" s="58">
        <v>54.075055999999996</v>
      </c>
      <c r="V20" s="58">
        <v>116.881</v>
      </c>
      <c r="W20" s="58">
        <v>48.505000000000003</v>
      </c>
      <c r="X20" s="58">
        <v>108.259</v>
      </c>
      <c r="Y20" s="58">
        <v>49.163482445767542</v>
      </c>
      <c r="Z20" s="58">
        <v>108.25860975000009</v>
      </c>
      <c r="AA20" s="58">
        <v>47.274334000000003</v>
      </c>
      <c r="AB20" s="58">
        <v>99.635999999999996</v>
      </c>
      <c r="AC20" s="58">
        <v>45.290579583988844</v>
      </c>
      <c r="AD20" s="58">
        <v>99.636086730000102</v>
      </c>
      <c r="AE20" s="22">
        <v>40.661699654353839</v>
      </c>
      <c r="AF20" s="22">
        <v>91.010563710000099</v>
      </c>
      <c r="AG20" s="22">
        <v>42.907840366716599</v>
      </c>
      <c r="AH20" s="22">
        <v>91.01056371</v>
      </c>
      <c r="AI20" s="22">
        <v>39.481383049868747</v>
      </c>
      <c r="AJ20" s="22">
        <v>82.385040690000096</v>
      </c>
      <c r="AK20" s="22">
        <v>43.131864202842593</v>
      </c>
      <c r="AL20" s="22">
        <v>82.385040689999997</v>
      </c>
      <c r="AM20" s="22">
        <v>37.132016385431399</v>
      </c>
      <c r="AN20" s="22">
        <v>73.759517670000008</v>
      </c>
      <c r="AO20" s="22">
        <v>38.383715400291301</v>
      </c>
      <c r="AP20" s="22">
        <v>73.759517670000008</v>
      </c>
      <c r="AQ20" s="92">
        <v>35.744884923973501</v>
      </c>
      <c r="AR20" s="92">
        <v>65.133994650000005</v>
      </c>
      <c r="AS20" s="92">
        <v>32.734000000000002</v>
      </c>
      <c r="AT20" s="92">
        <v>65.132999999999996</v>
      </c>
      <c r="AU20" s="92">
        <v>27.211089428710256</v>
      </c>
      <c r="AV20" s="92">
        <v>56.508471630000116</v>
      </c>
      <c r="AW20" s="92">
        <v>27.452946000000001</v>
      </c>
      <c r="AX20" s="92">
        <v>56.508000000000003</v>
      </c>
    </row>
    <row r="21" spans="1:50">
      <c r="A21" s="25"/>
      <c r="B21" s="26" t="s">
        <v>242</v>
      </c>
      <c r="C21" s="22">
        <v>47.5</v>
      </c>
      <c r="D21" s="22">
        <v>142.87127185127039</v>
      </c>
      <c r="E21" s="27">
        <v>45.255000000000003</v>
      </c>
      <c r="F21" s="27">
        <v>118.724</v>
      </c>
      <c r="G21" s="27">
        <v>50.775840563999999</v>
      </c>
      <c r="H21" s="27">
        <v>113.3364</v>
      </c>
      <c r="I21" s="27">
        <v>45.609456000000002</v>
      </c>
      <c r="J21" s="27">
        <v>112.94199999999999</v>
      </c>
      <c r="K21" s="23">
        <v>46.28690417020109</v>
      </c>
      <c r="L21" s="23">
        <v>107.76676717701822</v>
      </c>
      <c r="M21" s="58">
        <v>41.065520760756897</v>
      </c>
      <c r="N21" s="58">
        <v>95.131745918773348</v>
      </c>
      <c r="O21" s="58">
        <v>41.121120268511994</v>
      </c>
      <c r="P21" s="58">
        <v>89.744915470344822</v>
      </c>
      <c r="Q21" s="58">
        <v>41.378875080644193</v>
      </c>
      <c r="R21" s="58">
        <v>88.971521202038772</v>
      </c>
      <c r="S21" s="58">
        <v>39.797682999999999</v>
      </c>
      <c r="T21" s="58">
        <v>83.453000000000003</v>
      </c>
      <c r="U21" s="58">
        <v>38.259086000000003</v>
      </c>
      <c r="V21" s="58">
        <v>82.695999999999998</v>
      </c>
      <c r="W21" s="58">
        <v>34.686225999999998</v>
      </c>
      <c r="X21" s="58">
        <v>77.415999999999997</v>
      </c>
      <c r="Y21" s="58">
        <v>34.947853470835696</v>
      </c>
      <c r="Z21" s="58">
        <v>76.955615068010687</v>
      </c>
      <c r="AA21" s="58">
        <v>33.970714000000001</v>
      </c>
      <c r="AB21" s="58">
        <v>71.596999999999994</v>
      </c>
      <c r="AC21" s="58">
        <v>32.371832968697994</v>
      </c>
      <c r="AD21" s="58">
        <v>71.215753627019524</v>
      </c>
      <c r="AE21" s="22">
        <v>29.431172798210593</v>
      </c>
      <c r="AF21" s="22">
        <v>65.873971077959155</v>
      </c>
      <c r="AG21" s="22">
        <v>30.847507530553997</v>
      </c>
      <c r="AH21" s="22">
        <v>65.429744900000003</v>
      </c>
      <c r="AI21" s="22">
        <v>28.833621789929193</v>
      </c>
      <c r="AJ21" s="22">
        <v>60.166562589840353</v>
      </c>
      <c r="AK21" s="22">
        <v>31.344175822036597</v>
      </c>
      <c r="AL21" s="22">
        <v>59.869686790000003</v>
      </c>
      <c r="AM21" s="22">
        <v>27.477334880364801</v>
      </c>
      <c r="AN21" s="22">
        <v>54.581333440000002</v>
      </c>
      <c r="AO21" s="22">
        <v>28.329445063227098</v>
      </c>
      <c r="AP21" s="22">
        <v>54.438872889999999</v>
      </c>
      <c r="AQ21" s="92">
        <v>26.959066525069801</v>
      </c>
      <c r="AR21" s="92">
        <v>49.124558620000002</v>
      </c>
      <c r="AS21" s="92">
        <v>24.594999999999999</v>
      </c>
      <c r="AT21" s="92">
        <v>48.939</v>
      </c>
      <c r="AU21" s="92">
        <v>21.003784838945595</v>
      </c>
      <c r="AV21" s="92">
        <v>43.617944176902419</v>
      </c>
      <c r="AW21" s="92">
        <v>21.098931</v>
      </c>
      <c r="AX21" s="92">
        <v>43.43</v>
      </c>
    </row>
    <row r="22" spans="1:50">
      <c r="A22" s="25"/>
      <c r="B22" s="45" t="s">
        <v>433</v>
      </c>
      <c r="C22" s="22"/>
      <c r="D22" s="22"/>
      <c r="E22" s="27"/>
      <c r="F22" s="27"/>
      <c r="G22" s="27"/>
      <c r="H22" s="27"/>
      <c r="I22" s="27"/>
      <c r="J22" s="27"/>
      <c r="K22" s="23"/>
      <c r="L22" s="23"/>
      <c r="M22" s="58">
        <v>322.81942199999997</v>
      </c>
      <c r="N22" s="58">
        <v>747.8384460351657</v>
      </c>
      <c r="O22" s="58">
        <v>337.89522599999998</v>
      </c>
      <c r="P22" s="58">
        <v>737.44047577477079</v>
      </c>
      <c r="Q22" s="58">
        <v>323.45474999999999</v>
      </c>
      <c r="R22" s="58">
        <v>695.48196009288733</v>
      </c>
      <c r="S22" s="58">
        <v>305.88396</v>
      </c>
      <c r="T22" s="58">
        <v>641.41399999999999</v>
      </c>
      <c r="U22" s="58">
        <v>326.17474800000002</v>
      </c>
      <c r="V22" s="58">
        <v>705.01400000000001</v>
      </c>
      <c r="W22" s="58">
        <v>322.01864399999999</v>
      </c>
      <c r="X22" s="58">
        <v>718.71100000000001</v>
      </c>
      <c r="Y22" s="58">
        <v>328.04102400000005</v>
      </c>
      <c r="Z22" s="58">
        <v>722.35048113976188</v>
      </c>
      <c r="AA22" s="58">
        <v>333.22291799999999</v>
      </c>
      <c r="AB22" s="58">
        <v>702.30600000000004</v>
      </c>
      <c r="AC22" s="58">
        <v>308.65032635519998</v>
      </c>
      <c r="AD22" s="58">
        <v>679.00898969376976</v>
      </c>
      <c r="AE22" s="22">
        <v>296.09512133880003</v>
      </c>
      <c r="AF22" s="22">
        <v>662.73136966471202</v>
      </c>
      <c r="AG22" s="22">
        <v>286.36482285839992</v>
      </c>
      <c r="AH22" s="22">
        <v>607.40003999999988</v>
      </c>
      <c r="AI22" s="22">
        <v>303.48011180160006</v>
      </c>
      <c r="AJ22" s="22">
        <v>633.26609728439371</v>
      </c>
      <c r="AK22" s="22">
        <v>459.28439218419311</v>
      </c>
      <c r="AL22" s="22">
        <v>877.26705157999993</v>
      </c>
      <c r="AM22" s="22">
        <v>458.05620587712104</v>
      </c>
      <c r="AN22" s="22">
        <v>909.88877255</v>
      </c>
      <c r="AO22" s="22">
        <v>478.0672794310621</v>
      </c>
      <c r="AP22" s="22">
        <v>918.67114938999998</v>
      </c>
      <c r="AQ22" s="92">
        <v>498.62397435782248</v>
      </c>
      <c r="AR22" s="92">
        <v>908.58793775000004</v>
      </c>
      <c r="AS22" s="92">
        <v>421.60399999999998</v>
      </c>
      <c r="AT22" s="92">
        <v>838.89700000000005</v>
      </c>
      <c r="AU22" s="92">
        <v>394.69911117599997</v>
      </c>
      <c r="AV22" s="92">
        <v>819.66007221829966</v>
      </c>
      <c r="AW22" s="92">
        <v>367.80117200000001</v>
      </c>
      <c r="AX22" s="92">
        <v>757.07299999999998</v>
      </c>
    </row>
    <row r="23" spans="1:50">
      <c r="A23" s="25"/>
      <c r="B23" s="26" t="s">
        <v>279</v>
      </c>
      <c r="C23" s="22">
        <v>1.9</v>
      </c>
      <c r="D23" s="22">
        <v>0.55276864864562592</v>
      </c>
      <c r="E23" s="27">
        <v>1.5649999999999999</v>
      </c>
      <c r="F23" s="27">
        <v>4.1059999999999999</v>
      </c>
      <c r="G23" s="27">
        <v>1.6105153082000001</v>
      </c>
      <c r="H23" s="27">
        <v>3.5948200000000003</v>
      </c>
      <c r="I23" s="27">
        <v>1.483959</v>
      </c>
      <c r="J23" s="27">
        <v>3.6749999999999998</v>
      </c>
      <c r="K23" s="23">
        <v>1.42773156590316</v>
      </c>
      <c r="L23" s="23">
        <v>3.3240938881589717</v>
      </c>
      <c r="M23" s="58">
        <v>1.1293086800357595</v>
      </c>
      <c r="N23" s="58">
        <v>2.6161389024851376</v>
      </c>
      <c r="O23" s="58">
        <v>1.0222171692304793</v>
      </c>
      <c r="P23" s="58">
        <v>2.2309410066138788</v>
      </c>
      <c r="Q23" s="58">
        <v>1.0282520448469206</v>
      </c>
      <c r="R23" s="58">
        <v>2.2109143477400028</v>
      </c>
      <c r="S23" s="58">
        <v>0.86660199999999998</v>
      </c>
      <c r="T23" s="58">
        <v>1.8169999999999999</v>
      </c>
      <c r="U23" s="58">
        <v>0.85245499999999996</v>
      </c>
      <c r="V23" s="58">
        <v>1.843</v>
      </c>
      <c r="W23" s="58">
        <v>0.82418199999999997</v>
      </c>
      <c r="X23" s="58">
        <v>1.839</v>
      </c>
      <c r="Y23" s="58">
        <v>0.66539592369132161</v>
      </c>
      <c r="Z23" s="58">
        <v>1.4652102342750351</v>
      </c>
      <c r="AA23" s="58">
        <v>0.51764100000000002</v>
      </c>
      <c r="AB23" s="58">
        <v>1.091</v>
      </c>
      <c r="AC23" s="58">
        <v>0.49843565312903965</v>
      </c>
      <c r="AD23" s="58">
        <v>1.0965233481367469</v>
      </c>
      <c r="AE23" s="22">
        <v>0.32489678401488031</v>
      </c>
      <c r="AF23" s="22">
        <v>0.72719634722879345</v>
      </c>
      <c r="AG23" s="22">
        <v>0.34359267908019997</v>
      </c>
      <c r="AH23" s="22">
        <v>0.72878436999999996</v>
      </c>
      <c r="AI23" s="22">
        <v>0.17356866548436017</v>
      </c>
      <c r="AJ23" s="22">
        <v>0.36218238733877295</v>
      </c>
      <c r="AK23" s="22">
        <v>0.1877953895616</v>
      </c>
      <c r="AL23" s="22">
        <v>0.35870303999999997</v>
      </c>
      <c r="AM23" s="22"/>
      <c r="AN23" s="22"/>
      <c r="AO23" s="22"/>
      <c r="AP23" s="22"/>
      <c r="AQ23" s="92"/>
      <c r="AR23" s="92"/>
      <c r="AS23" s="92"/>
      <c r="AT23" s="92"/>
      <c r="AU23" s="92"/>
      <c r="AV23" s="92"/>
      <c r="AW23" s="92"/>
      <c r="AX23" s="92"/>
    </row>
    <row r="24" spans="1:50">
      <c r="A24" s="25"/>
      <c r="B24" s="26" t="s">
        <v>280</v>
      </c>
      <c r="C24" s="22">
        <v>1.4</v>
      </c>
      <c r="D24" s="22">
        <v>4.1153238304877267</v>
      </c>
      <c r="E24" s="27">
        <v>0.67300000000000004</v>
      </c>
      <c r="F24" s="27">
        <v>1.766</v>
      </c>
      <c r="G24" s="27">
        <v>0.79138726449999997</v>
      </c>
      <c r="H24" s="27">
        <v>1.7664500000000001</v>
      </c>
      <c r="I24" s="27">
        <v>0.47617599999999999</v>
      </c>
      <c r="J24" s="27">
        <v>1.179</v>
      </c>
      <c r="K24" s="23">
        <v>0.50644883541952235</v>
      </c>
      <c r="L24" s="23">
        <v>1.1791316509965364</v>
      </c>
      <c r="M24" s="58"/>
      <c r="N24" s="58"/>
      <c r="O24" s="58"/>
      <c r="P24" s="58"/>
      <c r="Q24" s="58"/>
      <c r="R24" s="58"/>
      <c r="S24" s="58"/>
      <c r="T24" s="58"/>
      <c r="U24" s="58"/>
      <c r="V24" s="58"/>
      <c r="W24" s="58"/>
      <c r="X24" s="58"/>
      <c r="Y24" s="58"/>
      <c r="Z24" s="58"/>
      <c r="AA24" s="58"/>
      <c r="AB24" s="58"/>
      <c r="AC24" s="58"/>
      <c r="AD24" s="58"/>
      <c r="AE24" s="22"/>
      <c r="AF24" s="22"/>
      <c r="AG24" s="22"/>
      <c r="AH24" s="22"/>
      <c r="AI24" s="22"/>
      <c r="AJ24" s="22"/>
      <c r="AK24" s="22"/>
      <c r="AL24" s="22"/>
      <c r="AM24" s="22"/>
      <c r="AN24" s="22"/>
      <c r="AO24" s="22"/>
      <c r="AP24" s="22"/>
      <c r="AQ24" s="92"/>
      <c r="AR24" s="92"/>
      <c r="AS24" s="92"/>
      <c r="AT24" s="92"/>
      <c r="AU24" s="92"/>
      <c r="AV24" s="92"/>
      <c r="AW24" s="92"/>
      <c r="AX24" s="92"/>
    </row>
    <row r="25" spans="1:50">
      <c r="A25" s="25"/>
      <c r="B25" s="26" t="s">
        <v>240</v>
      </c>
      <c r="C25" s="22">
        <v>162.5</v>
      </c>
      <c r="D25" s="22">
        <v>489.08602398218648</v>
      </c>
      <c r="E25" s="27">
        <v>160.48599999999999</v>
      </c>
      <c r="F25" s="27">
        <v>421.02699999999999</v>
      </c>
      <c r="G25" s="27">
        <v>189.14204006630001</v>
      </c>
      <c r="H25" s="27">
        <v>422.18263000000002</v>
      </c>
      <c r="I25" s="27">
        <v>164.77385599999999</v>
      </c>
      <c r="J25" s="27">
        <v>408.02800000000002</v>
      </c>
      <c r="K25" s="23">
        <v>175.77772817000005</v>
      </c>
      <c r="L25" s="23">
        <v>409.25177101813705</v>
      </c>
      <c r="M25" s="58">
        <v>139.72230375000004</v>
      </c>
      <c r="N25" s="58">
        <v>323.67851310028499</v>
      </c>
      <c r="O25" s="58">
        <v>138.14735944000003</v>
      </c>
      <c r="P25" s="58">
        <v>301.50012972501099</v>
      </c>
      <c r="Q25" s="58">
        <v>119.94581907000003</v>
      </c>
      <c r="R25" s="58">
        <v>257.90362748344376</v>
      </c>
      <c r="S25" s="58">
        <v>114.36732499999999</v>
      </c>
      <c r="T25" s="58">
        <v>239.81899999999999</v>
      </c>
      <c r="U25" s="58">
        <v>115.815606</v>
      </c>
      <c r="V25" s="58">
        <v>250.33099999999999</v>
      </c>
      <c r="W25" s="58">
        <v>110.09399999999999</v>
      </c>
      <c r="X25" s="58">
        <v>245.71799999999999</v>
      </c>
      <c r="Y25" s="58">
        <v>97.667699850000034</v>
      </c>
      <c r="Z25" s="58">
        <v>215.06550954572486</v>
      </c>
      <c r="AA25" s="58">
        <v>96.950749000000002</v>
      </c>
      <c r="AB25" s="58">
        <v>204.33500000000001</v>
      </c>
      <c r="AC25" s="58">
        <v>92.547408000000033</v>
      </c>
      <c r="AD25" s="58">
        <v>203.59778247096099</v>
      </c>
      <c r="AE25" s="22">
        <v>83.789153850000005</v>
      </c>
      <c r="AF25" s="22">
        <v>187.54007307847266</v>
      </c>
      <c r="AG25" s="22">
        <v>78.899342340801397</v>
      </c>
      <c r="AH25" s="22">
        <v>167.35108459</v>
      </c>
      <c r="AI25" s="22">
        <v>88.16713915000004</v>
      </c>
      <c r="AJ25" s="22">
        <v>183.97666913590558</v>
      </c>
      <c r="AK25" s="22">
        <v>82.176497241725386</v>
      </c>
      <c r="AL25" s="22">
        <v>156.96316851</v>
      </c>
      <c r="AM25" s="22">
        <v>80.94154329891461</v>
      </c>
      <c r="AN25" s="22">
        <v>160.78332863</v>
      </c>
      <c r="AO25" s="22">
        <v>81.602650799809098</v>
      </c>
      <c r="AP25" s="22">
        <v>156.81056669</v>
      </c>
      <c r="AQ25" s="92">
        <v>81.731437292105696</v>
      </c>
      <c r="AR25" s="92">
        <v>148.93025982999998</v>
      </c>
      <c r="AS25" s="92">
        <v>66.3</v>
      </c>
      <c r="AT25" s="92">
        <v>131.9</v>
      </c>
      <c r="AU25" s="92">
        <v>60.595958740000007</v>
      </c>
      <c r="AV25" s="92">
        <v>125.83785093657849</v>
      </c>
      <c r="AW25" s="92">
        <v>55.494884999999996</v>
      </c>
      <c r="AX25" s="92">
        <v>114.229</v>
      </c>
    </row>
    <row r="26" spans="1:50">
      <c r="A26" s="25"/>
      <c r="B26" s="26" t="s">
        <v>281</v>
      </c>
      <c r="C26" s="22">
        <v>4</v>
      </c>
      <c r="D26" s="22">
        <v>12.074686929816144</v>
      </c>
      <c r="E26" s="27">
        <v>3.6779999999999999</v>
      </c>
      <c r="F26" s="27">
        <v>9.6509999999999998</v>
      </c>
      <c r="G26" s="27">
        <v>4.273486748199999</v>
      </c>
      <c r="H26" s="27">
        <v>9.5388199999999994</v>
      </c>
      <c r="I26" s="27">
        <v>3.7564630000000001</v>
      </c>
      <c r="J26" s="27">
        <v>9.3019999999999996</v>
      </c>
      <c r="K26" s="23">
        <v>4.1445555547073987</v>
      </c>
      <c r="L26" s="23">
        <v>9.6494972287197012</v>
      </c>
      <c r="M26" s="58">
        <v>3.4926405834081979</v>
      </c>
      <c r="N26" s="58">
        <v>8.0909967878430233</v>
      </c>
      <c r="O26" s="58">
        <v>3.6557483808005968</v>
      </c>
      <c r="P26" s="58">
        <v>7.9784993033622804</v>
      </c>
      <c r="Q26" s="58">
        <v>3.3213399547124984</v>
      </c>
      <c r="R26" s="58">
        <v>7.141437934790785</v>
      </c>
      <c r="S26" s="58">
        <v>3.140917</v>
      </c>
      <c r="T26" s="58">
        <v>6.5860000000000003</v>
      </c>
      <c r="U26" s="58">
        <v>3.169597</v>
      </c>
      <c r="V26" s="58">
        <v>6.851</v>
      </c>
      <c r="W26" s="58">
        <v>3.12921</v>
      </c>
      <c r="X26" s="58">
        <v>6.984</v>
      </c>
      <c r="Y26" s="58">
        <v>3.0070319389599978</v>
      </c>
      <c r="Z26" s="58">
        <v>6.6215223371281295</v>
      </c>
      <c r="AA26" s="58">
        <v>3.054532</v>
      </c>
      <c r="AB26" s="58">
        <v>6.4379999999999997</v>
      </c>
      <c r="AC26" s="58">
        <v>2.8637358867935969</v>
      </c>
      <c r="AD26" s="58">
        <v>6.3000173503907009</v>
      </c>
      <c r="AE26" s="22">
        <v>2.7472455153233972</v>
      </c>
      <c r="AF26" s="22">
        <v>6.1489894698137721</v>
      </c>
      <c r="AG26" s="22">
        <v>2.6942540461056002</v>
      </c>
      <c r="AH26" s="22">
        <v>5.7147033600000006</v>
      </c>
      <c r="AI26" s="22">
        <v>2.8552826810087981</v>
      </c>
      <c r="AJ26" s="22">
        <v>5.958063311997992</v>
      </c>
      <c r="AK26" s="22">
        <v>2.7174996344964</v>
      </c>
      <c r="AL26" s="22">
        <v>5.1906246600000001</v>
      </c>
      <c r="AM26" s="22">
        <v>2.6956689338088005</v>
      </c>
      <c r="AN26" s="22">
        <v>5.3547116400000005</v>
      </c>
      <c r="AO26" s="22">
        <v>2.8091115503216999</v>
      </c>
      <c r="AP26" s="22">
        <v>5.3980890300000004</v>
      </c>
      <c r="AQ26" s="92">
        <v>2.9632122230403</v>
      </c>
      <c r="AR26" s="92">
        <v>5.3995375700000006</v>
      </c>
      <c r="AS26" s="92">
        <v>2.5</v>
      </c>
      <c r="AT26" s="92">
        <v>5</v>
      </c>
      <c r="AU26" s="92">
        <v>2.3477971852748003</v>
      </c>
      <c r="AV26" s="92">
        <v>4.8756015809170581</v>
      </c>
      <c r="AW26" s="92">
        <v>2.1953510000000001</v>
      </c>
      <c r="AX26" s="92">
        <v>4.5190000000000001</v>
      </c>
    </row>
    <row r="27" spans="1:50" ht="25.5">
      <c r="A27" s="25"/>
      <c r="B27" s="26" t="s">
        <v>398</v>
      </c>
      <c r="C27" s="22"/>
      <c r="D27" s="22"/>
      <c r="E27" s="27"/>
      <c r="F27" s="27"/>
      <c r="G27" s="27"/>
      <c r="H27" s="27"/>
      <c r="I27" s="27"/>
      <c r="J27" s="27"/>
      <c r="K27" s="23"/>
      <c r="L27" s="23"/>
      <c r="M27" s="58">
        <v>41.892255295799998</v>
      </c>
      <c r="N27" s="58">
        <v>97.046946268677459</v>
      </c>
      <c r="O27" s="58">
        <v>44.626106888999999</v>
      </c>
      <c r="P27" s="58">
        <v>97.394384305979926</v>
      </c>
      <c r="Q27" s="58">
        <v>46.031011057800008</v>
      </c>
      <c r="R27" s="58">
        <v>98.974393776984627</v>
      </c>
      <c r="S27" s="58">
        <v>50.124555000000001</v>
      </c>
      <c r="T27" s="58">
        <v>105.107</v>
      </c>
      <c r="U27" s="58">
        <v>56.89472</v>
      </c>
      <c r="V27" s="58">
        <v>122.976</v>
      </c>
      <c r="W27" s="58">
        <v>65.532386000000002</v>
      </c>
      <c r="X27" s="58">
        <v>146.261</v>
      </c>
      <c r="Y27" s="58">
        <v>63.628812841200002</v>
      </c>
      <c r="Z27" s="58">
        <v>140.11145011604606</v>
      </c>
      <c r="AA27" s="58">
        <v>70.184064000000006</v>
      </c>
      <c r="AB27" s="58">
        <v>147.92099999999999</v>
      </c>
      <c r="AC27" s="58">
        <v>75.94752393492</v>
      </c>
      <c r="AD27" s="58">
        <v>167.0792061222281</v>
      </c>
      <c r="AE27" s="22">
        <v>75.601286484360003</v>
      </c>
      <c r="AF27" s="22">
        <v>169.21367671865349</v>
      </c>
      <c r="AG27" s="22">
        <v>85.513414337969181</v>
      </c>
      <c r="AH27" s="22">
        <v>181.37999901999999</v>
      </c>
      <c r="AI27" s="22">
        <v>93.505352052299997</v>
      </c>
      <c r="AJ27" s="22">
        <v>195.11581506228737</v>
      </c>
      <c r="AK27" s="22">
        <v>105.6306532690258</v>
      </c>
      <c r="AL27" s="22">
        <v>201.76233576999999</v>
      </c>
      <c r="AM27" s="22">
        <v>101.633471389495</v>
      </c>
      <c r="AN27" s="22">
        <v>201.88604225</v>
      </c>
      <c r="AO27" s="22">
        <v>109.09841985822391</v>
      </c>
      <c r="AP27" s="22">
        <v>209.64741801</v>
      </c>
      <c r="AQ27" s="92">
        <v>117.61360045955189</v>
      </c>
      <c r="AR27" s="92">
        <v>214.31440161</v>
      </c>
      <c r="AS27" s="92">
        <v>118</v>
      </c>
      <c r="AT27" s="92">
        <v>234.8</v>
      </c>
      <c r="AU27" s="92">
        <v>109.5981401118069</v>
      </c>
      <c r="AV27" s="92">
        <v>227.59924432405799</v>
      </c>
      <c r="AW27" s="92">
        <v>115.23936999999999</v>
      </c>
      <c r="AX27" s="92">
        <v>237.20599999999999</v>
      </c>
    </row>
    <row r="28" spans="1:50">
      <c r="A28" s="25"/>
      <c r="B28" s="26" t="s">
        <v>282</v>
      </c>
      <c r="C28" s="22">
        <v>66.5</v>
      </c>
      <c r="D28" s="22">
        <v>200</v>
      </c>
      <c r="E28" s="27">
        <v>76.236000000000004</v>
      </c>
      <c r="F28" s="27">
        <v>200</v>
      </c>
      <c r="G28" s="27">
        <v>89.602000000000004</v>
      </c>
      <c r="H28" s="27">
        <v>200</v>
      </c>
      <c r="I28" s="27">
        <v>80.766000000000005</v>
      </c>
      <c r="J28" s="27">
        <v>200</v>
      </c>
      <c r="K28" s="23">
        <v>85.902000000000001</v>
      </c>
      <c r="L28" s="23">
        <v>200</v>
      </c>
      <c r="M28" s="58">
        <v>86.334000000000003</v>
      </c>
      <c r="N28" s="58">
        <v>200</v>
      </c>
      <c r="O28" s="58">
        <v>91.64</v>
      </c>
      <c r="P28" s="58">
        <v>200</v>
      </c>
      <c r="Q28" s="58">
        <v>93.016000000000005</v>
      </c>
      <c r="R28" s="58">
        <v>200</v>
      </c>
      <c r="S28" s="58">
        <v>95.378</v>
      </c>
      <c r="T28" s="58">
        <v>200</v>
      </c>
      <c r="U28" s="58">
        <v>92.53</v>
      </c>
      <c r="V28" s="58">
        <v>200</v>
      </c>
      <c r="W28" s="58">
        <v>89.61</v>
      </c>
      <c r="X28" s="58">
        <v>200</v>
      </c>
      <c r="Y28" s="58">
        <v>90.825999999999993</v>
      </c>
      <c r="Z28" s="58">
        <v>200</v>
      </c>
      <c r="AA28" s="58">
        <v>94.894000000000005</v>
      </c>
      <c r="AB28" s="58">
        <v>200</v>
      </c>
      <c r="AC28" s="58">
        <v>90.912000000000006</v>
      </c>
      <c r="AD28" s="58">
        <v>200</v>
      </c>
      <c r="AE28" s="22">
        <v>89.355999999999995</v>
      </c>
      <c r="AF28" s="22">
        <v>200</v>
      </c>
      <c r="AG28" s="22">
        <v>94.292000000000002</v>
      </c>
      <c r="AH28" s="22">
        <v>200</v>
      </c>
      <c r="AI28" s="22">
        <v>95.846000000000004</v>
      </c>
      <c r="AJ28" s="22">
        <v>200</v>
      </c>
      <c r="AK28" s="22">
        <v>104.708</v>
      </c>
      <c r="AL28" s="22">
        <v>200</v>
      </c>
      <c r="AM28" s="22">
        <v>100.684</v>
      </c>
      <c r="AN28" s="22">
        <v>200</v>
      </c>
      <c r="AO28" s="22">
        <v>104.078</v>
      </c>
      <c r="AP28" s="22">
        <v>200</v>
      </c>
      <c r="AQ28" s="92">
        <v>109.758</v>
      </c>
      <c r="AR28" s="92">
        <v>200</v>
      </c>
      <c r="AS28" s="92">
        <v>100.5</v>
      </c>
      <c r="AT28" s="92">
        <v>200</v>
      </c>
      <c r="AU28" s="92">
        <v>96.308000000000007</v>
      </c>
      <c r="AV28" s="92">
        <v>200</v>
      </c>
      <c r="AW28" s="92">
        <v>97.164000000000001</v>
      </c>
      <c r="AX28" s="92">
        <v>200</v>
      </c>
    </row>
    <row r="29" spans="1:50">
      <c r="A29" s="25"/>
      <c r="B29" s="26" t="s">
        <v>241</v>
      </c>
      <c r="C29" s="22">
        <v>2160.1</v>
      </c>
      <c r="D29" s="22">
        <v>6500</v>
      </c>
      <c r="E29" s="27">
        <v>3416.74</v>
      </c>
      <c r="F29" s="27">
        <v>8963.5869999999995</v>
      </c>
      <c r="G29" s="27">
        <v>4002.9570028443991</v>
      </c>
      <c r="H29" s="27">
        <v>8934.9724399999996</v>
      </c>
      <c r="I29" s="27">
        <v>3626.1590000000001</v>
      </c>
      <c r="J29" s="27">
        <v>8979.42</v>
      </c>
      <c r="K29" s="23">
        <v>4113.3230000000012</v>
      </c>
      <c r="L29" s="23">
        <v>9576.7805173337092</v>
      </c>
      <c r="M29" s="58">
        <v>3878.9929999999999</v>
      </c>
      <c r="N29" s="58">
        <v>8986.0147798086491</v>
      </c>
      <c r="O29" s="58">
        <v>4101.5540000000001</v>
      </c>
      <c r="P29" s="58">
        <v>8951.4491488432996</v>
      </c>
      <c r="Q29" s="58">
        <v>4098.2700000000004</v>
      </c>
      <c r="R29" s="58">
        <v>8811.9678334910132</v>
      </c>
      <c r="S29" s="58">
        <v>4116.625</v>
      </c>
      <c r="T29" s="58">
        <v>8632.232</v>
      </c>
      <c r="U29" s="58">
        <v>4091.5169999999998</v>
      </c>
      <c r="V29" s="58">
        <v>8843.6550000000007</v>
      </c>
      <c r="W29" s="58">
        <v>3982.8009999999999</v>
      </c>
      <c r="X29" s="58">
        <v>8889.1890000000003</v>
      </c>
      <c r="Y29" s="58">
        <v>4042.3409999999999</v>
      </c>
      <c r="Z29" s="58">
        <v>8901.2859753814992</v>
      </c>
      <c r="AA29" s="58">
        <v>4191.777</v>
      </c>
      <c r="AB29" s="58">
        <v>8834.6509999999998</v>
      </c>
      <c r="AC29" s="58">
        <v>3795.8919999999994</v>
      </c>
      <c r="AD29" s="58">
        <v>8350.6951777543109</v>
      </c>
      <c r="AE29" s="22">
        <v>3711.1017499999998</v>
      </c>
      <c r="AF29" s="22">
        <v>8306.3291776713377</v>
      </c>
      <c r="AG29" s="22">
        <v>3910.0132499986071</v>
      </c>
      <c r="AH29" s="22">
        <v>8293.414605689999</v>
      </c>
      <c r="AI29" s="22">
        <v>4011.0529999999999</v>
      </c>
      <c r="AJ29" s="22">
        <v>8369.7869498987966</v>
      </c>
      <c r="AK29" s="22">
        <v>4318.34725000048</v>
      </c>
      <c r="AL29" s="22">
        <v>8248.3616342599998</v>
      </c>
      <c r="AM29" s="22">
        <v>4180.2140000019472</v>
      </c>
      <c r="AN29" s="22">
        <v>8303.6311628500007</v>
      </c>
      <c r="AO29" s="22">
        <v>4403.5815000015764</v>
      </c>
      <c r="AP29" s="22">
        <v>8462.0794019900004</v>
      </c>
      <c r="AQ29" s="92">
        <v>4644.1934999995547</v>
      </c>
      <c r="AR29" s="92">
        <v>8462.6059148299992</v>
      </c>
      <c r="AS29" s="92">
        <v>5011.6000000000004</v>
      </c>
      <c r="AT29" s="92">
        <v>9972</v>
      </c>
      <c r="AU29" s="92">
        <v>4778.9970000000003</v>
      </c>
      <c r="AV29" s="92">
        <v>9924.4029571790506</v>
      </c>
      <c r="AW29" s="92">
        <v>4814.5602500000005</v>
      </c>
      <c r="AX29" s="92">
        <v>9910.1730000000007</v>
      </c>
    </row>
    <row r="30" spans="1:50" ht="25.5">
      <c r="A30" s="25"/>
      <c r="B30" s="45" t="s">
        <v>434</v>
      </c>
      <c r="C30" s="22"/>
      <c r="D30" s="22"/>
      <c r="E30" s="27"/>
      <c r="F30" s="27"/>
      <c r="G30" s="27"/>
      <c r="H30" s="27"/>
      <c r="I30" s="27"/>
      <c r="J30" s="27"/>
      <c r="K30" s="23"/>
      <c r="L30" s="23"/>
      <c r="M30" s="58">
        <v>461.59999999999997</v>
      </c>
      <c r="N30" s="58">
        <v>1069.3353719276297</v>
      </c>
      <c r="O30" s="58">
        <v>439.2</v>
      </c>
      <c r="P30" s="58">
        <v>958.53339153208208</v>
      </c>
      <c r="Q30" s="58">
        <v>728</v>
      </c>
      <c r="R30" s="58">
        <v>1565.3220951234198</v>
      </c>
      <c r="S30" s="58">
        <v>664.8</v>
      </c>
      <c r="T30" s="58">
        <v>1394.0319999999999</v>
      </c>
      <c r="U30" s="58">
        <v>514.4</v>
      </c>
      <c r="V30" s="58">
        <v>1111.856</v>
      </c>
      <c r="W30" s="58">
        <v>465.6</v>
      </c>
      <c r="X30" s="58">
        <v>1039.17</v>
      </c>
      <c r="Y30" s="58">
        <v>417.6</v>
      </c>
      <c r="Z30" s="58">
        <v>919.56047827714531</v>
      </c>
      <c r="AA30" s="58">
        <v>292.8</v>
      </c>
      <c r="AB30" s="58">
        <v>617.11</v>
      </c>
      <c r="AC30" s="58">
        <v>303.60000000000002</v>
      </c>
      <c r="AD30" s="58">
        <v>667.8986272439281</v>
      </c>
      <c r="AE30" s="22">
        <v>290.40000000000003</v>
      </c>
      <c r="AF30" s="22">
        <v>649.98433233358708</v>
      </c>
      <c r="AG30" s="22">
        <v>331.79999999814578</v>
      </c>
      <c r="AH30" s="22">
        <v>703.77126372999999</v>
      </c>
      <c r="AI30" s="22">
        <v>309.60000000000002</v>
      </c>
      <c r="AJ30" s="22">
        <v>646.03634997808979</v>
      </c>
      <c r="AK30" s="22">
        <v>299.40000000184671</v>
      </c>
      <c r="AL30" s="22">
        <v>571.87607442000001</v>
      </c>
      <c r="AM30" s="22">
        <v>360.00000000122185</v>
      </c>
      <c r="AN30" s="22">
        <v>715.10865679000005</v>
      </c>
      <c r="AO30" s="22">
        <v>397.79999999999609</v>
      </c>
      <c r="AP30" s="22">
        <v>764.42667999000003</v>
      </c>
      <c r="AQ30" s="92">
        <v>397.79999999938769</v>
      </c>
      <c r="AR30" s="92">
        <v>724.86743562999993</v>
      </c>
      <c r="AS30" s="92">
        <v>385.2</v>
      </c>
      <c r="AT30" s="92">
        <v>766.5</v>
      </c>
      <c r="AU30" s="92">
        <v>355.8</v>
      </c>
      <c r="AV30" s="92">
        <v>738.87942850022841</v>
      </c>
      <c r="AW30" s="92">
        <v>312</v>
      </c>
      <c r="AX30" s="92">
        <v>642.21299999999997</v>
      </c>
    </row>
    <row r="31" spans="1:50">
      <c r="A31" s="25"/>
      <c r="B31" s="237" t="s">
        <v>907</v>
      </c>
      <c r="C31" s="22"/>
      <c r="D31" s="22"/>
      <c r="E31" s="27"/>
      <c r="F31" s="27"/>
      <c r="G31" s="27"/>
      <c r="H31" s="27"/>
      <c r="I31" s="27"/>
      <c r="J31" s="27"/>
      <c r="K31" s="23"/>
      <c r="L31" s="23"/>
      <c r="M31" s="58"/>
      <c r="N31" s="58"/>
      <c r="O31" s="58"/>
      <c r="P31" s="58"/>
      <c r="Q31" s="58"/>
      <c r="R31" s="58"/>
      <c r="S31" s="58"/>
      <c r="T31" s="58"/>
      <c r="U31" s="58"/>
      <c r="V31" s="58"/>
      <c r="W31" s="58"/>
      <c r="X31" s="58"/>
      <c r="Y31" s="58"/>
      <c r="Z31" s="58"/>
      <c r="AA31" s="58"/>
      <c r="AB31" s="58"/>
      <c r="AC31" s="58"/>
      <c r="AD31" s="58"/>
      <c r="AE31" s="22"/>
      <c r="AF31" s="22"/>
      <c r="AG31" s="22"/>
      <c r="AH31" s="22"/>
      <c r="AI31" s="22"/>
      <c r="AJ31" s="22"/>
      <c r="AK31" s="22"/>
      <c r="AL31" s="22"/>
      <c r="AM31" s="22"/>
      <c r="AN31" s="22"/>
      <c r="AO31" s="22"/>
      <c r="AP31" s="22"/>
      <c r="AQ31" s="92"/>
      <c r="AR31" s="92"/>
      <c r="AS31" s="92"/>
      <c r="AT31" s="92"/>
      <c r="AU31" s="92"/>
      <c r="AV31" s="92"/>
      <c r="AW31" s="92">
        <v>243.13399999999999</v>
      </c>
      <c r="AX31" s="92">
        <v>500.46100000000001</v>
      </c>
    </row>
    <row r="32" spans="1:50">
      <c r="A32" s="28">
        <v>2</v>
      </c>
      <c r="B32" s="26" t="s">
        <v>283</v>
      </c>
      <c r="C32" s="22">
        <v>3183.4</v>
      </c>
      <c r="D32" s="22">
        <v>9579.1494136990968</v>
      </c>
      <c r="E32" s="27">
        <v>3418.56</v>
      </c>
      <c r="F32" s="27">
        <v>8968.3619999999992</v>
      </c>
      <c r="G32" s="27">
        <v>3420.3</v>
      </c>
      <c r="H32" s="27">
        <v>7634.4451349300243</v>
      </c>
      <c r="I32" s="27">
        <v>3283.562144</v>
      </c>
      <c r="J32" s="27">
        <v>8131.0510000000004</v>
      </c>
      <c r="K32" s="23">
        <v>3173.0640245404302</v>
      </c>
      <c r="L32" s="23">
        <v>7387.6371319420505</v>
      </c>
      <c r="M32" s="58">
        <v>2102.5379598559798</v>
      </c>
      <c r="N32" s="58">
        <v>4870.706696911946</v>
      </c>
      <c r="O32" s="58">
        <v>1432.855</v>
      </c>
      <c r="P32" s="58">
        <v>3127.14</v>
      </c>
      <c r="Q32" s="58">
        <v>1796.2373600000001</v>
      </c>
      <c r="R32" s="58">
        <v>3862.1390000000001</v>
      </c>
      <c r="S32" s="58">
        <v>1722.178637</v>
      </c>
      <c r="T32" s="58">
        <v>3611.27</v>
      </c>
      <c r="U32" s="58">
        <v>2236.2477330000002</v>
      </c>
      <c r="V32" s="58">
        <v>4833.5630000000001</v>
      </c>
      <c r="W32" s="58">
        <v>2631.8267850000002</v>
      </c>
      <c r="X32" s="58">
        <v>5873.9579999999996</v>
      </c>
      <c r="Y32" s="58">
        <v>2842.2886185235602</v>
      </c>
      <c r="Z32" s="58">
        <v>6258.7554632452384</v>
      </c>
      <c r="AA32" s="58">
        <v>2852.5456899999999</v>
      </c>
      <c r="AB32" s="58">
        <v>6012.0680000000002</v>
      </c>
      <c r="AC32" s="58">
        <v>1199.9999999163499</v>
      </c>
      <c r="AD32" s="58">
        <v>2639.915522519249</v>
      </c>
      <c r="AE32" s="58">
        <v>499.99999993719001</v>
      </c>
      <c r="AF32" s="58">
        <v>1119.1190293593941</v>
      </c>
      <c r="AG32" s="58">
        <v>400.62887211084001</v>
      </c>
      <c r="AH32" s="58">
        <v>849.7621688178001</v>
      </c>
      <c r="AI32" s="58">
        <v>499.99999999992997</v>
      </c>
      <c r="AJ32" s="58">
        <v>1043.3403584916009</v>
      </c>
      <c r="AK32" s="58">
        <v>454.12880091756</v>
      </c>
      <c r="AL32" s="58">
        <v>867.4194921449365</v>
      </c>
      <c r="AM32" s="58"/>
      <c r="AN32" s="58"/>
      <c r="AO32" s="58"/>
      <c r="AP32" s="58"/>
      <c r="AQ32" s="58"/>
      <c r="AR32" s="58"/>
      <c r="AS32" s="58"/>
      <c r="AT32" s="58"/>
      <c r="AU32" s="58"/>
      <c r="AV32" s="58"/>
      <c r="AW32" s="58"/>
      <c r="AX32" s="58"/>
    </row>
    <row r="33" spans="1:50">
      <c r="A33" s="28"/>
      <c r="B33" s="26" t="s">
        <v>238</v>
      </c>
      <c r="C33" s="22">
        <v>3183.4</v>
      </c>
      <c r="D33" s="22">
        <v>9579.1494136990968</v>
      </c>
      <c r="E33" s="27">
        <v>3418.56</v>
      </c>
      <c r="F33" s="27">
        <v>8968.3619999999992</v>
      </c>
      <c r="G33" s="27">
        <v>3420.3</v>
      </c>
      <c r="H33" s="27">
        <v>7634.4451349300243</v>
      </c>
      <c r="I33" s="27">
        <v>3283.562144</v>
      </c>
      <c r="J33" s="27">
        <v>8131.0510000000004</v>
      </c>
      <c r="K33" s="23">
        <v>3173.0640245404302</v>
      </c>
      <c r="L33" s="23">
        <v>7387.6371319420496</v>
      </c>
      <c r="M33" s="58">
        <v>2102.5379598559798</v>
      </c>
      <c r="N33" s="58">
        <v>4870.706696911946</v>
      </c>
      <c r="O33" s="58">
        <v>1432.855</v>
      </c>
      <c r="P33" s="58">
        <v>3127.14</v>
      </c>
      <c r="Q33" s="58">
        <v>1796.2037359999999</v>
      </c>
      <c r="R33" s="58">
        <v>3862.1390000000001</v>
      </c>
      <c r="S33" s="58">
        <v>1722.178637</v>
      </c>
      <c r="T33" s="58">
        <v>3611.27</v>
      </c>
      <c r="U33" s="58">
        <v>2236.2477330000002</v>
      </c>
      <c r="V33" s="58">
        <v>4833.5630000000001</v>
      </c>
      <c r="W33" s="58">
        <v>2631.826</v>
      </c>
      <c r="X33" s="58">
        <v>5873.9579999999996</v>
      </c>
      <c r="Y33" s="58">
        <v>2842.2886185235602</v>
      </c>
      <c r="Z33" s="58">
        <v>6258.7554632452384</v>
      </c>
      <c r="AA33" s="58">
        <v>2852.5456899999999</v>
      </c>
      <c r="AB33" s="58">
        <v>6012.0680000000002</v>
      </c>
      <c r="AC33" s="58">
        <v>1199.9999999163499</v>
      </c>
      <c r="AD33" s="58">
        <v>2639.915522519249</v>
      </c>
      <c r="AE33" s="58">
        <v>499.99999993719001</v>
      </c>
      <c r="AF33" s="58">
        <v>1119.1190293593941</v>
      </c>
      <c r="AG33" s="58">
        <v>400.62887211084001</v>
      </c>
      <c r="AH33" s="58">
        <v>849.7621688178001</v>
      </c>
      <c r="AI33" s="58">
        <v>499.99999999992997</v>
      </c>
      <c r="AJ33" s="58">
        <v>1043.3403584916009</v>
      </c>
      <c r="AK33" s="58">
        <v>454.12880091756</v>
      </c>
      <c r="AL33" s="58">
        <v>867.4194921449365</v>
      </c>
      <c r="AM33" s="58"/>
      <c r="AN33" s="58"/>
      <c r="AO33" s="58"/>
      <c r="AP33" s="58"/>
      <c r="AQ33" s="58"/>
      <c r="AR33" s="58"/>
      <c r="AS33" s="58"/>
      <c r="AT33" s="58"/>
      <c r="AU33" s="58"/>
      <c r="AV33" s="58"/>
      <c r="AW33" s="58"/>
      <c r="AX33" s="58"/>
    </row>
    <row r="34" spans="1:50" ht="23.25" customHeight="1">
      <c r="A34" s="28">
        <v>3</v>
      </c>
      <c r="B34" s="26" t="s">
        <v>284</v>
      </c>
      <c r="C34" s="22">
        <v>572.1</v>
      </c>
      <c r="D34" s="22">
        <v>1721.5335398549632</v>
      </c>
      <c r="E34" s="27">
        <v>846.65499999999997</v>
      </c>
      <c r="F34" s="27">
        <v>2221.143</v>
      </c>
      <c r="G34" s="27">
        <v>849.90000000000009</v>
      </c>
      <c r="H34" s="27">
        <v>1897.0345533192233</v>
      </c>
      <c r="I34" s="27">
        <v>1261.0213100000001</v>
      </c>
      <c r="J34" s="27">
        <v>3122.654</v>
      </c>
      <c r="K34" s="23">
        <v>1497.5165819741469</v>
      </c>
      <c r="L34" s="23">
        <v>3486.5697701430627</v>
      </c>
      <c r="M34" s="58">
        <v>1874.4978050963523</v>
      </c>
      <c r="N34" s="58">
        <v>4342.4324254554458</v>
      </c>
      <c r="O34" s="58">
        <v>1807.125</v>
      </c>
      <c r="P34" s="58">
        <v>3943.9670000000001</v>
      </c>
      <c r="Q34" s="58">
        <v>1816.3706179999999</v>
      </c>
      <c r="R34" s="58">
        <v>3905.5010000000002</v>
      </c>
      <c r="S34" s="58">
        <v>1849.1324059999999</v>
      </c>
      <c r="T34" s="58">
        <v>3877.482</v>
      </c>
      <c r="U34" s="58">
        <v>1801.7823100000001</v>
      </c>
      <c r="V34" s="58">
        <v>3894.482</v>
      </c>
      <c r="W34" s="58">
        <v>1827.7550000000001</v>
      </c>
      <c r="X34" s="58">
        <v>4079.357</v>
      </c>
      <c r="Y34" s="58">
        <v>1860.350277597561</v>
      </c>
      <c r="Z34" s="58">
        <v>4096.5148252649269</v>
      </c>
      <c r="AA34" s="58">
        <v>1972.6894299999999</v>
      </c>
      <c r="AB34" s="58">
        <v>4157.6689999999999</v>
      </c>
      <c r="AC34" s="58">
        <v>1970.6319309</v>
      </c>
      <c r="AD34" s="58">
        <v>4335.2515199313621</v>
      </c>
      <c r="AE34" s="58">
        <v>1798.7496882</v>
      </c>
      <c r="AF34" s="58">
        <v>4026.0300107435432</v>
      </c>
      <c r="AG34" s="58">
        <v>1886.50688943148</v>
      </c>
      <c r="AH34" s="58">
        <v>4001.4145196442537</v>
      </c>
      <c r="AI34" s="58">
        <v>2144.9359049999998</v>
      </c>
      <c r="AJ34" s="58">
        <v>4475.7963921290402</v>
      </c>
      <c r="AK34" s="58">
        <v>2301.5681054219399</v>
      </c>
      <c r="AL34" s="58">
        <v>4396.1647733161553</v>
      </c>
      <c r="AM34" s="58">
        <v>2271.17324404994</v>
      </c>
      <c r="AN34" s="58">
        <v>4511.4879107900761</v>
      </c>
      <c r="AO34" s="58">
        <v>2307.2105419948998</v>
      </c>
      <c r="AP34" s="58">
        <v>4433.6181363879014</v>
      </c>
      <c r="AQ34" s="58">
        <v>2543.4828519562202</v>
      </c>
      <c r="AR34" s="58">
        <v>4634.7106396913578</v>
      </c>
      <c r="AS34" s="58">
        <v>2678.7</v>
      </c>
      <c r="AT34" s="58">
        <v>5330</v>
      </c>
      <c r="AU34" s="58">
        <v>2540.4618642811297</v>
      </c>
      <c r="AV34" s="58">
        <v>5275.70267118231</v>
      </c>
      <c r="AW34" s="58">
        <v>2772.1911019999998</v>
      </c>
      <c r="AX34" s="58">
        <v>5706.21</v>
      </c>
    </row>
    <row r="35" spans="1:50">
      <c r="A35" s="28"/>
      <c r="B35" s="26" t="s">
        <v>285</v>
      </c>
      <c r="C35" s="22">
        <v>444.7</v>
      </c>
      <c r="D35" s="22">
        <v>1338.03144675473</v>
      </c>
      <c r="E35" s="27">
        <v>630.11599999999999</v>
      </c>
      <c r="F35" s="27">
        <v>1653.067</v>
      </c>
      <c r="G35" s="27">
        <v>659.6</v>
      </c>
      <c r="H35" s="27">
        <v>1472.3555849928464</v>
      </c>
      <c r="I35" s="27">
        <v>680.51090899999997</v>
      </c>
      <c r="J35" s="27">
        <v>1685.1420000000001</v>
      </c>
      <c r="K35" s="23">
        <v>699.13699337424703</v>
      </c>
      <c r="L35" s="23">
        <v>1627.7548680455568</v>
      </c>
      <c r="M35" s="58">
        <v>731.44095649635244</v>
      </c>
      <c r="N35" s="58">
        <v>1694.4447297619765</v>
      </c>
      <c r="O35" s="58">
        <v>725.02700000000004</v>
      </c>
      <c r="P35" s="58">
        <v>1582.3389999999999</v>
      </c>
      <c r="Q35" s="58">
        <v>711.60191799999996</v>
      </c>
      <c r="R35" s="58">
        <v>1530.0630000000001</v>
      </c>
      <c r="S35" s="58">
        <v>740.44772999999998</v>
      </c>
      <c r="T35" s="58">
        <v>1552.6590000000001</v>
      </c>
      <c r="U35" s="58">
        <v>729.10341000000005</v>
      </c>
      <c r="V35" s="58">
        <v>1575.9290000000001</v>
      </c>
      <c r="W35" s="58">
        <v>758.64869699999997</v>
      </c>
      <c r="X35" s="58">
        <v>1693.223</v>
      </c>
      <c r="Y35" s="58">
        <v>784.09151999756114</v>
      </c>
      <c r="Z35" s="58">
        <v>1726.5794376006015</v>
      </c>
      <c r="AA35" s="58">
        <v>857.88367300000004</v>
      </c>
      <c r="AB35" s="58">
        <v>1808.088</v>
      </c>
      <c r="AC35" s="58">
        <v>919.61767529999997</v>
      </c>
      <c r="AD35" s="58">
        <v>2023.0941466473071</v>
      </c>
      <c r="AE35" s="58">
        <v>900.00058560000002</v>
      </c>
      <c r="AF35" s="58">
        <v>2014.4155638121672</v>
      </c>
      <c r="AG35" s="58">
        <v>890.47837683147998</v>
      </c>
      <c r="AH35" s="58">
        <v>1888.7676087716457</v>
      </c>
      <c r="AI35" s="58">
        <v>924.80593050000004</v>
      </c>
      <c r="AJ35" s="58">
        <v>1929.7747021263276</v>
      </c>
      <c r="AK35" s="58">
        <v>992.54548492193999</v>
      </c>
      <c r="AL35" s="58">
        <v>1895.8350554340452</v>
      </c>
      <c r="AM35" s="58">
        <v>967.65062354993995</v>
      </c>
      <c r="AN35" s="58">
        <v>1922.1537156845973</v>
      </c>
      <c r="AO35" s="58">
        <v>964.67393349489998</v>
      </c>
      <c r="AP35" s="58">
        <v>1853.7518658984609</v>
      </c>
      <c r="AQ35" s="58">
        <v>993.02601345622008</v>
      </c>
      <c r="AR35" s="58">
        <v>1809.4827045977879</v>
      </c>
      <c r="AS35" s="58">
        <v>1079.5999999999999</v>
      </c>
      <c r="AT35" s="58">
        <v>2148.1999999999998</v>
      </c>
      <c r="AU35" s="58">
        <v>1024.19160978113</v>
      </c>
      <c r="AV35" s="58">
        <v>2126.9086883356103</v>
      </c>
      <c r="AW35" s="58">
        <v>1101.3754269999999</v>
      </c>
      <c r="AX35" s="58">
        <v>2267.0439999999999</v>
      </c>
    </row>
    <row r="36" spans="1:50">
      <c r="A36" s="28"/>
      <c r="B36" s="26" t="s">
        <v>286</v>
      </c>
      <c r="C36" s="22">
        <v>127.5</v>
      </c>
      <c r="D36" s="22">
        <v>383.50209310023172</v>
      </c>
      <c r="E36" s="27">
        <v>216.53899999999999</v>
      </c>
      <c r="F36" s="27">
        <v>568.07600000000002</v>
      </c>
      <c r="G36" s="27">
        <v>190.3</v>
      </c>
      <c r="H36" s="27">
        <v>424.67896832637672</v>
      </c>
      <c r="I36" s="27">
        <v>580.510401</v>
      </c>
      <c r="J36" s="27">
        <v>1437.5119999999999</v>
      </c>
      <c r="K36" s="23">
        <v>798.37958859989988</v>
      </c>
      <c r="L36" s="23">
        <v>1858.8149020975063</v>
      </c>
      <c r="M36" s="58">
        <v>1143.0568486</v>
      </c>
      <c r="N36" s="58">
        <v>2647.987695693469</v>
      </c>
      <c r="O36" s="58">
        <v>1082.097</v>
      </c>
      <c r="P36" s="58">
        <v>2361.6280000000002</v>
      </c>
      <c r="Q36" s="58">
        <v>1104.768701</v>
      </c>
      <c r="R36" s="58">
        <v>2375.4380000000001</v>
      </c>
      <c r="S36" s="58">
        <v>1108.6846760000001</v>
      </c>
      <c r="T36" s="58">
        <v>2324.8229999999999</v>
      </c>
      <c r="U36" s="58">
        <v>1072.678901</v>
      </c>
      <c r="V36" s="58">
        <v>2318.5540000000001</v>
      </c>
      <c r="W36" s="58">
        <v>1069.1072770000001</v>
      </c>
      <c r="X36" s="58">
        <v>2386.134</v>
      </c>
      <c r="Y36" s="58">
        <v>1076.2587575999999</v>
      </c>
      <c r="Z36" s="58">
        <v>2369.9353876643249</v>
      </c>
      <c r="AA36" s="58">
        <v>1114.8057570000001</v>
      </c>
      <c r="AB36" s="58">
        <v>2349.5810000000001</v>
      </c>
      <c r="AC36" s="58">
        <v>1051.0142556000001</v>
      </c>
      <c r="AD36" s="58">
        <v>2312.1573732840548</v>
      </c>
      <c r="AE36" s="58">
        <v>898.74910260000001</v>
      </c>
      <c r="AF36" s="58">
        <v>2011.6144469313758</v>
      </c>
      <c r="AG36" s="58">
        <v>996.0285126</v>
      </c>
      <c r="AH36" s="58">
        <v>2112.6469108726083</v>
      </c>
      <c r="AI36" s="58">
        <v>1220.1299744999999</v>
      </c>
      <c r="AJ36" s="58">
        <v>2546.0216900027126</v>
      </c>
      <c r="AK36" s="58">
        <v>1309.0226204999999</v>
      </c>
      <c r="AL36" s="58">
        <v>2500.3297178821103</v>
      </c>
      <c r="AM36" s="58">
        <v>1303.5226204999999</v>
      </c>
      <c r="AN36" s="58">
        <v>2589.3341951054786</v>
      </c>
      <c r="AO36" s="58">
        <v>1342.5366085000001</v>
      </c>
      <c r="AP36" s="58">
        <v>2579.8662704894409</v>
      </c>
      <c r="AQ36" s="58">
        <v>1550.4568385</v>
      </c>
      <c r="AR36" s="58">
        <v>2825.2279350935696</v>
      </c>
      <c r="AS36" s="58">
        <v>1599.1</v>
      </c>
      <c r="AT36" s="58">
        <v>3181.8</v>
      </c>
      <c r="AU36" s="58">
        <v>1516.2702545</v>
      </c>
      <c r="AV36" s="58">
        <v>3148.7939828467001</v>
      </c>
      <c r="AW36" s="58">
        <v>1670.8156759999999</v>
      </c>
      <c r="AX36" s="58">
        <v>3439.1660000000002</v>
      </c>
    </row>
    <row r="37" spans="1:50">
      <c r="A37" s="28" t="s">
        <v>101</v>
      </c>
      <c r="B37" s="26" t="s">
        <v>243</v>
      </c>
      <c r="C37" s="22">
        <v>446.2</v>
      </c>
      <c r="D37" s="22">
        <v>1342.4909983195253</v>
      </c>
      <c r="E37" s="27">
        <v>768.48699999999997</v>
      </c>
      <c r="F37" s="27">
        <v>2016.0740000000001</v>
      </c>
      <c r="G37" s="27">
        <v>890.4</v>
      </c>
      <c r="H37" s="27">
        <v>1987.3608079597977</v>
      </c>
      <c r="I37" s="27">
        <v>827.55537400000003</v>
      </c>
      <c r="J37" s="27">
        <v>2049.2669999999998</v>
      </c>
      <c r="K37" s="23">
        <v>903.54466549674373</v>
      </c>
      <c r="L37" s="23">
        <v>2103.6638623006302</v>
      </c>
      <c r="M37" s="58">
        <v>1172.5892291820255</v>
      </c>
      <c r="N37" s="58">
        <v>2716.4019486691814</v>
      </c>
      <c r="O37" s="58">
        <v>1241.9839999999999</v>
      </c>
      <c r="P37" s="58">
        <v>2710.5720000000001</v>
      </c>
      <c r="Q37" s="58">
        <v>1379.5223229999999</v>
      </c>
      <c r="R37" s="58">
        <v>2966.2040000000002</v>
      </c>
      <c r="S37" s="58">
        <v>1364.317262</v>
      </c>
      <c r="T37" s="58">
        <v>2860.864</v>
      </c>
      <c r="U37" s="58">
        <v>1303.804527</v>
      </c>
      <c r="V37" s="58">
        <v>2818.123</v>
      </c>
      <c r="W37" s="58">
        <v>1284.844578</v>
      </c>
      <c r="X37" s="58">
        <v>2867.6370000000002</v>
      </c>
      <c r="Y37" s="58">
        <v>1333.7356350557448</v>
      </c>
      <c r="Z37" s="58">
        <v>2936.9027262143982</v>
      </c>
      <c r="AA37" s="58">
        <v>1371.1722749999999</v>
      </c>
      <c r="AB37" s="58">
        <v>2889.9029999999998</v>
      </c>
      <c r="AC37" s="58">
        <v>1461.8678774690302</v>
      </c>
      <c r="AD37" s="58">
        <v>3216.0064182264832</v>
      </c>
      <c r="AE37" s="58">
        <v>1443.8367942152663</v>
      </c>
      <c r="AF37" s="58">
        <v>3231.6504637970952</v>
      </c>
      <c r="AG37" s="58">
        <v>1583.8097971334948</v>
      </c>
      <c r="AH37" s="58">
        <v>3359.3725812020002</v>
      </c>
      <c r="AI37" s="58">
        <v>1652.9271193755262</v>
      </c>
      <c r="AJ37" s="58">
        <v>3449.1311465799849</v>
      </c>
      <c r="AK37" s="58">
        <v>1917.0954246789495</v>
      </c>
      <c r="AL37" s="58">
        <v>3661.7936063699999</v>
      </c>
      <c r="AM37" s="58">
        <v>1934.4385044301414</v>
      </c>
      <c r="AN37" s="58">
        <v>3842.59366817</v>
      </c>
      <c r="AO37" s="58">
        <v>2108.0820558287955</v>
      </c>
      <c r="AP37" s="58">
        <v>4050.96572922</v>
      </c>
      <c r="AQ37" s="58">
        <v>2424.3971464457318</v>
      </c>
      <c r="AR37" s="58">
        <v>4417.7137820400003</v>
      </c>
      <c r="AS37" s="58">
        <v>2293</v>
      </c>
      <c r="AT37" s="58">
        <v>4562.5</v>
      </c>
      <c r="AU37" s="58">
        <v>2225.7957841593743</v>
      </c>
      <c r="AV37" s="58">
        <v>4622.2448481110059</v>
      </c>
      <c r="AW37" s="58">
        <v>2414.4762799999999</v>
      </c>
      <c r="AX37" s="58">
        <v>4969.8990000000003</v>
      </c>
    </row>
    <row r="38" spans="1:50">
      <c r="A38" s="28"/>
      <c r="B38" s="26" t="s">
        <v>238</v>
      </c>
      <c r="C38" s="22">
        <v>9.4</v>
      </c>
      <c r="D38" s="22">
        <v>28.354717770000004</v>
      </c>
      <c r="E38" s="27">
        <v>172.28299999999999</v>
      </c>
      <c r="F38" s="27">
        <v>451.97300000000001</v>
      </c>
      <c r="G38" s="27">
        <v>201.5</v>
      </c>
      <c r="H38" s="27">
        <v>449.6767762181139</v>
      </c>
      <c r="I38" s="27">
        <v>181.89565999999999</v>
      </c>
      <c r="J38" s="27">
        <v>450.42599999999999</v>
      </c>
      <c r="K38" s="23">
        <v>192.79836121819719</v>
      </c>
      <c r="L38" s="23">
        <v>448.87979608902515</v>
      </c>
      <c r="M38" s="58">
        <v>197.12652147407243</v>
      </c>
      <c r="N38" s="58">
        <v>456.66022997677021</v>
      </c>
      <c r="O38" s="58">
        <v>208.55500000000001</v>
      </c>
      <c r="P38" s="58">
        <v>455.16199999999998</v>
      </c>
      <c r="Q38" s="58">
        <v>211.641222</v>
      </c>
      <c r="R38" s="58">
        <v>455.06400000000002</v>
      </c>
      <c r="S38" s="58">
        <v>216.418904</v>
      </c>
      <c r="T38" s="58">
        <v>453.81299999999999</v>
      </c>
      <c r="U38" s="58">
        <v>210.04676599999999</v>
      </c>
      <c r="V38" s="58">
        <v>454.00799999999998</v>
      </c>
      <c r="W38" s="58">
        <v>202.93466100000001</v>
      </c>
      <c r="X38" s="58">
        <v>452.92899999999997</v>
      </c>
      <c r="Y38" s="58">
        <v>205.6488509312436</v>
      </c>
      <c r="Z38" s="58">
        <v>452.84136906005682</v>
      </c>
      <c r="AA38" s="58">
        <v>211.586217</v>
      </c>
      <c r="AB38" s="58">
        <v>445.94200000000001</v>
      </c>
      <c r="AC38" s="58">
        <v>202.82581663938998</v>
      </c>
      <c r="AD38" s="58">
        <v>446.20251812607796</v>
      </c>
      <c r="AE38" s="58">
        <v>199.30261663938998</v>
      </c>
      <c r="AF38" s="58">
        <v>446.08670182056045</v>
      </c>
      <c r="AG38" s="58">
        <v>210.16181663949999</v>
      </c>
      <c r="AH38" s="58">
        <v>445.76807500000001</v>
      </c>
      <c r="AI38" s="58">
        <v>254.89287699463992</v>
      </c>
      <c r="AJ38" s="58">
        <v>531.88005132116086</v>
      </c>
      <c r="AK38" s="58">
        <v>361.3913342115174</v>
      </c>
      <c r="AL38" s="58">
        <v>690.28409331</v>
      </c>
      <c r="AM38" s="58">
        <v>371.44290485425421</v>
      </c>
      <c r="AN38" s="58">
        <v>737.83899100999997</v>
      </c>
      <c r="AO38" s="58">
        <v>452.55929850925691</v>
      </c>
      <c r="AP38" s="58">
        <v>869.65410270999996</v>
      </c>
      <c r="AQ38" s="58">
        <v>676.32093161429611</v>
      </c>
      <c r="AR38" s="58">
        <v>1232.3856695900001</v>
      </c>
      <c r="AS38" s="58">
        <v>643.9</v>
      </c>
      <c r="AT38" s="58">
        <v>1281.3</v>
      </c>
      <c r="AU38" s="58">
        <v>656.26897262980719</v>
      </c>
      <c r="AV38" s="58">
        <v>1362.8545346800001</v>
      </c>
      <c r="AW38" s="58">
        <v>745.21516699999995</v>
      </c>
      <c r="AX38" s="58">
        <v>1533.933</v>
      </c>
    </row>
    <row r="39" spans="1:50">
      <c r="A39" s="28"/>
      <c r="B39" s="26" t="s">
        <v>239</v>
      </c>
      <c r="C39" s="22">
        <v>436.7</v>
      </c>
      <c r="D39" s="22">
        <v>1314.1362805495253</v>
      </c>
      <c r="E39" s="27">
        <v>596.20299999999997</v>
      </c>
      <c r="F39" s="27">
        <v>1564.1010000000001</v>
      </c>
      <c r="G39" s="27">
        <v>688.9</v>
      </c>
      <c r="H39" s="27">
        <v>1537.6840317416838</v>
      </c>
      <c r="I39" s="27">
        <v>645.65971400000001</v>
      </c>
      <c r="J39" s="27">
        <v>1598.84</v>
      </c>
      <c r="K39" s="23">
        <v>710.7463042785464</v>
      </c>
      <c r="L39" s="23">
        <v>1654.784066211605</v>
      </c>
      <c r="M39" s="58">
        <v>975.46270770795297</v>
      </c>
      <c r="N39" s="58">
        <v>2259.7417186924108</v>
      </c>
      <c r="O39" s="58">
        <v>1033.4290000000001</v>
      </c>
      <c r="P39" s="58">
        <v>2255.4110000000001</v>
      </c>
      <c r="Q39" s="58">
        <v>1167.8811000000001</v>
      </c>
      <c r="R39" s="58">
        <v>2511.14</v>
      </c>
      <c r="S39" s="58">
        <v>1147.8983579999999</v>
      </c>
      <c r="T39" s="58">
        <v>2407.0509999999999</v>
      </c>
      <c r="U39" s="58">
        <v>1093.7577610000001</v>
      </c>
      <c r="V39" s="58">
        <v>2364.1149999999998</v>
      </c>
      <c r="W39" s="58">
        <v>1081.909917</v>
      </c>
      <c r="X39" s="58">
        <v>2414.7080000000001</v>
      </c>
      <c r="Y39" s="58">
        <v>1128.086784124501</v>
      </c>
      <c r="Z39" s="58">
        <v>2484.0613571543413</v>
      </c>
      <c r="AA39" s="58">
        <v>1159.5860580000001</v>
      </c>
      <c r="AB39" s="58">
        <v>2443.9609999999998</v>
      </c>
      <c r="AC39" s="58">
        <v>1259.0420608296401</v>
      </c>
      <c r="AD39" s="58">
        <v>2769.8039001004054</v>
      </c>
      <c r="AE39" s="58">
        <v>1244.5341775758761</v>
      </c>
      <c r="AF39" s="58">
        <v>2785.5637619765348</v>
      </c>
      <c r="AG39" s="58">
        <v>1373.647980493995</v>
      </c>
      <c r="AH39" s="58">
        <v>2913.6045062020003</v>
      </c>
      <c r="AI39" s="58">
        <v>1398.0342423808863</v>
      </c>
      <c r="AJ39" s="58">
        <v>2917.2510952588241</v>
      </c>
      <c r="AK39" s="58">
        <v>1555.7040904674323</v>
      </c>
      <c r="AL39" s="58">
        <v>2971.5095130599998</v>
      </c>
      <c r="AM39" s="58">
        <v>1562.9955995758871</v>
      </c>
      <c r="AN39" s="58">
        <v>3104.75467716</v>
      </c>
      <c r="AO39" s="58">
        <v>1655.5227573195389</v>
      </c>
      <c r="AP39" s="58">
        <v>3181.3116265099998</v>
      </c>
      <c r="AQ39" s="58">
        <v>1748.0762148314354</v>
      </c>
      <c r="AR39" s="58">
        <v>3185.3281124499999</v>
      </c>
      <c r="AS39" s="58">
        <v>1649</v>
      </c>
      <c r="AT39" s="58">
        <v>3281.2</v>
      </c>
      <c r="AU39" s="58">
        <v>1569.5268115295667</v>
      </c>
      <c r="AV39" s="58">
        <v>3259.3903134310058</v>
      </c>
      <c r="AW39" s="58">
        <v>1669.261113</v>
      </c>
      <c r="AX39" s="58">
        <v>3435.9659999999999</v>
      </c>
    </row>
    <row r="40" spans="1:50">
      <c r="A40" s="28" t="s">
        <v>102</v>
      </c>
      <c r="B40" s="26" t="s">
        <v>287</v>
      </c>
      <c r="C40" s="22">
        <v>37.799999999999997</v>
      </c>
      <c r="D40" s="22">
        <v>113.85637769686758</v>
      </c>
      <c r="E40" s="27">
        <v>30.6238907</v>
      </c>
      <c r="F40" s="27">
        <v>80.34</v>
      </c>
      <c r="G40" s="27">
        <v>30.6238907</v>
      </c>
      <c r="H40" s="27">
        <v>68.355373094350568</v>
      </c>
      <c r="I40" s="27">
        <v>30.623891</v>
      </c>
      <c r="J40" s="27">
        <v>75.834000000000003</v>
      </c>
      <c r="K40" s="23">
        <v>28.608350699999999</v>
      </c>
      <c r="L40" s="23">
        <v>66.606949081511488</v>
      </c>
      <c r="M40" s="58">
        <v>26.608350699999999</v>
      </c>
      <c r="N40" s="58">
        <v>61.640490884240272</v>
      </c>
      <c r="O40" s="58">
        <v>26.608000000000001</v>
      </c>
      <c r="P40" s="58">
        <v>58.070999999999998</v>
      </c>
      <c r="Q40" s="58">
        <v>26.608000000000001</v>
      </c>
      <c r="R40" s="58">
        <v>57.212000000000003</v>
      </c>
      <c r="S40" s="58">
        <v>26.608000000000001</v>
      </c>
      <c r="T40" s="58">
        <v>55.795999999999999</v>
      </c>
      <c r="U40" s="58">
        <v>24.608350000000002</v>
      </c>
      <c r="V40" s="58">
        <v>53.19</v>
      </c>
      <c r="W40" s="58">
        <v>24.608350000000002</v>
      </c>
      <c r="X40" s="58">
        <v>54.923000000000002</v>
      </c>
      <c r="Y40" s="58">
        <v>24.608350699999999</v>
      </c>
      <c r="Z40" s="58">
        <v>54.18789927994186</v>
      </c>
      <c r="AA40" s="58">
        <v>22.608350999999999</v>
      </c>
      <c r="AB40" s="58">
        <v>47.65</v>
      </c>
      <c r="AC40" s="58">
        <v>22.608350699999999</v>
      </c>
      <c r="AD40" s="58">
        <v>49.73677996304118</v>
      </c>
      <c r="AE40" s="58">
        <v>22.608350699999999</v>
      </c>
      <c r="AF40" s="58">
        <v>50.602870987958283</v>
      </c>
      <c r="AG40" s="58">
        <v>22.608350699999999</v>
      </c>
      <c r="AH40" s="58">
        <v>47.953910618080009</v>
      </c>
      <c r="AI40" s="58">
        <v>22.608350699999999</v>
      </c>
      <c r="AJ40" s="58">
        <v>47.176409448490283</v>
      </c>
      <c r="AK40" s="58">
        <v>20.608350699999999</v>
      </c>
      <c r="AL40" s="58">
        <v>39.363469266913711</v>
      </c>
      <c r="AM40" s="58">
        <v>20.608350699999999</v>
      </c>
      <c r="AN40" s="58">
        <v>40.936694410233997</v>
      </c>
      <c r="AO40" s="58">
        <v>20.608350699999999</v>
      </c>
      <c r="AP40" s="58">
        <v>39.601742347085839</v>
      </c>
      <c r="AQ40" s="58">
        <v>20.608350699999999</v>
      </c>
      <c r="AR40" s="58">
        <v>37.552343701598062</v>
      </c>
      <c r="AS40" s="58">
        <v>6</v>
      </c>
      <c r="AT40" s="58">
        <v>11.9</v>
      </c>
      <c r="AU40" s="58">
        <v>6</v>
      </c>
      <c r="AV40" s="58">
        <v>12.460024089379905</v>
      </c>
      <c r="AW40" s="58">
        <v>6</v>
      </c>
      <c r="AX40" s="58">
        <v>12.35</v>
      </c>
    </row>
    <row r="41" spans="1:50">
      <c r="A41" s="28"/>
      <c r="B41" s="26" t="s">
        <v>238</v>
      </c>
      <c r="C41" s="22">
        <v>37.799999999999997</v>
      </c>
      <c r="D41" s="22">
        <v>113.85637769686758</v>
      </c>
      <c r="E41" s="27">
        <v>30.6238907</v>
      </c>
      <c r="F41" s="27">
        <v>80.34</v>
      </c>
      <c r="G41" s="27">
        <v>30.6238907</v>
      </c>
      <c r="H41" s="27">
        <v>68.355373094350568</v>
      </c>
      <c r="I41" s="27">
        <v>30.623891</v>
      </c>
      <c r="J41" s="27">
        <v>75.834000000000003</v>
      </c>
      <c r="K41" s="23">
        <v>28.608350699999999</v>
      </c>
      <c r="L41" s="23">
        <v>66.606949081511488</v>
      </c>
      <c r="M41" s="58">
        <v>26.608350699999999</v>
      </c>
      <c r="N41" s="58">
        <v>61.640490884240272</v>
      </c>
      <c r="O41" s="58">
        <v>26.608000000000001</v>
      </c>
      <c r="P41" s="58">
        <v>58.070999999999998</v>
      </c>
      <c r="Q41" s="58">
        <v>26.608000000000001</v>
      </c>
      <c r="R41" s="58">
        <v>57.212000000000003</v>
      </c>
      <c r="S41" s="58">
        <v>26.608000000000001</v>
      </c>
      <c r="T41" s="58">
        <v>55.795999999999999</v>
      </c>
      <c r="U41" s="58">
        <v>24.608350000000002</v>
      </c>
      <c r="V41" s="58">
        <v>53.19</v>
      </c>
      <c r="W41" s="58">
        <v>24.608350000000002</v>
      </c>
      <c r="X41" s="58">
        <v>54.923000000000002</v>
      </c>
      <c r="Y41" s="58">
        <v>24.608350699999999</v>
      </c>
      <c r="Z41" s="58">
        <v>54.18789927994186</v>
      </c>
      <c r="AA41" s="58">
        <v>22.608350999999999</v>
      </c>
      <c r="AB41" s="58">
        <v>47.65</v>
      </c>
      <c r="AC41" s="58">
        <v>22.608350699999999</v>
      </c>
      <c r="AD41" s="58">
        <v>49.73677996304118</v>
      </c>
      <c r="AE41" s="58">
        <v>22.608350699999999</v>
      </c>
      <c r="AF41" s="58">
        <v>50.602870987958283</v>
      </c>
      <c r="AG41" s="58">
        <v>22.608350699999999</v>
      </c>
      <c r="AH41" s="58">
        <v>47.953910618080009</v>
      </c>
      <c r="AI41" s="58">
        <v>22.608350699999999</v>
      </c>
      <c r="AJ41" s="58">
        <v>47.176409448490283</v>
      </c>
      <c r="AK41" s="58">
        <v>20.608350699999999</v>
      </c>
      <c r="AL41" s="58">
        <v>39.363469266913711</v>
      </c>
      <c r="AM41" s="58">
        <v>20.608350699999999</v>
      </c>
      <c r="AN41" s="58">
        <v>40.936694410233997</v>
      </c>
      <c r="AO41" s="58">
        <v>20.608350699999999</v>
      </c>
      <c r="AP41" s="58">
        <v>39.601742347085839</v>
      </c>
      <c r="AQ41" s="58">
        <v>20.608350699999999</v>
      </c>
      <c r="AR41" s="58">
        <v>37.552343701598062</v>
      </c>
      <c r="AS41" s="58">
        <v>6</v>
      </c>
      <c r="AT41" s="58">
        <v>11.9</v>
      </c>
      <c r="AU41" s="58">
        <v>6</v>
      </c>
      <c r="AV41" s="58">
        <v>12.460024089379905</v>
      </c>
      <c r="AW41" s="58">
        <v>6</v>
      </c>
      <c r="AX41" s="58">
        <v>12.35</v>
      </c>
    </row>
    <row r="42" spans="1:50" ht="49.5" customHeight="1">
      <c r="A42" s="315" t="s">
        <v>288</v>
      </c>
      <c r="B42" s="315"/>
      <c r="C42" s="22">
        <v>13988.2</v>
      </c>
      <c r="D42" s="22">
        <v>42091.32205446859</v>
      </c>
      <c r="E42" s="27">
        <v>17285.957999999999</v>
      </c>
      <c r="F42" s="27">
        <v>45348.544000000002</v>
      </c>
      <c r="G42" s="27">
        <v>18667.968465364349</v>
      </c>
      <c r="H42" s="27">
        <v>41668.516181054154</v>
      </c>
      <c r="I42" s="27">
        <f>I6+I37+I40</f>
        <v>19091.458607999997</v>
      </c>
      <c r="J42" s="27">
        <f>J6+J37+J40</f>
        <v>47275.98</v>
      </c>
      <c r="K42" s="23">
        <v>20606.27605680397</v>
      </c>
      <c r="L42" s="23">
        <v>47976.24282741722</v>
      </c>
      <c r="M42" s="58">
        <v>23174.765045613105</v>
      </c>
      <c r="N42" s="58">
        <v>53686.299825359885</v>
      </c>
      <c r="O42" s="58">
        <v>22962.675999999999</v>
      </c>
      <c r="P42" s="58">
        <v>50114.963000000003</v>
      </c>
      <c r="Q42" s="58">
        <v>24358.975986000001</v>
      </c>
      <c r="R42" s="58">
        <v>52375.883999999998</v>
      </c>
      <c r="S42" s="58">
        <v>25262.908776</v>
      </c>
      <c r="T42" s="58">
        <v>52974.288999999997</v>
      </c>
      <c r="U42" s="58">
        <v>26646.105833000001</v>
      </c>
      <c r="V42" s="58">
        <v>57594.521999999997</v>
      </c>
      <c r="W42" s="58">
        <v>27728.359627999998</v>
      </c>
      <c r="X42" s="58">
        <v>61886.752999999997</v>
      </c>
      <c r="Y42" s="58">
        <v>29900.638537706778</v>
      </c>
      <c r="Z42" s="58">
        <v>65841.583990722444</v>
      </c>
      <c r="AA42" s="58">
        <v>30560.958245999998</v>
      </c>
      <c r="AB42" s="58">
        <v>64410.728000000003</v>
      </c>
      <c r="AC42" s="58">
        <v>28650.182621470918</v>
      </c>
      <c r="AD42" s="58">
        <v>63028.384858920537</v>
      </c>
      <c r="AE42" s="58">
        <v>28726.720066999569</v>
      </c>
      <c r="AF42" s="58">
        <v>64297.238164196177</v>
      </c>
      <c r="AG42" s="58">
        <v>30327.86086431337</v>
      </c>
      <c r="AH42" s="58">
        <v>64327.537573311361</v>
      </c>
      <c r="AI42" s="58">
        <v>32180.341532344723</v>
      </c>
      <c r="AJ42" s="58">
        <v>67150.098141486815</v>
      </c>
      <c r="AK42" s="58">
        <v>33775.798642258284</v>
      </c>
      <c r="AL42" s="58">
        <v>64514.265657367701</v>
      </c>
      <c r="AM42" s="58">
        <v>33833.554999943728</v>
      </c>
      <c r="AN42" s="58">
        <v>67207.411306550654</v>
      </c>
      <c r="AO42" s="58">
        <v>35662.941288808317</v>
      </c>
      <c r="AP42" s="58">
        <v>68531.181015792623</v>
      </c>
      <c r="AQ42" s="58">
        <v>37948.743671748991</v>
      </c>
      <c r="AR42" s="58">
        <v>69149.845426755215</v>
      </c>
      <c r="AS42" s="58">
        <v>38743.1</v>
      </c>
      <c r="AT42" s="58">
        <v>77090</v>
      </c>
      <c r="AU42" s="58">
        <v>39078.996508296754</v>
      </c>
      <c r="AV42" s="58">
        <v>81154.206313695147</v>
      </c>
      <c r="AW42" s="58">
        <f>AW6+AW37+AW40</f>
        <v>40915.537844000006</v>
      </c>
      <c r="AX42" s="58">
        <f>AX6+AX37+AX40</f>
        <v>84219.542000000016</v>
      </c>
    </row>
    <row r="43" spans="1:50">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row>
    <row r="44" spans="1:50">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row>
  </sheetData>
  <mergeCells count="30">
    <mergeCell ref="AU4:AV4"/>
    <mergeCell ref="A42:B42"/>
    <mergeCell ref="AK4:AL4"/>
    <mergeCell ref="AM4:AN4"/>
    <mergeCell ref="A1:AX1"/>
    <mergeCell ref="A2:AX2"/>
    <mergeCell ref="A3:AX3"/>
    <mergeCell ref="A4:A5"/>
    <mergeCell ref="B4:B5"/>
    <mergeCell ref="C4:D4"/>
    <mergeCell ref="E4:F4"/>
    <mergeCell ref="G4:H4"/>
    <mergeCell ref="I4:J4"/>
    <mergeCell ref="K4:L4"/>
    <mergeCell ref="AS4:AT4"/>
    <mergeCell ref="AW4:AX4"/>
    <mergeCell ref="Y4:Z4"/>
    <mergeCell ref="AO4:AP4"/>
    <mergeCell ref="AQ4:AR4"/>
    <mergeCell ref="M4:N4"/>
    <mergeCell ref="O4:P4"/>
    <mergeCell ref="Q4:R4"/>
    <mergeCell ref="S4:T4"/>
    <mergeCell ref="U4:V4"/>
    <mergeCell ref="W4:X4"/>
    <mergeCell ref="AG4:AH4"/>
    <mergeCell ref="AI4:AJ4"/>
    <mergeCell ref="AA4:AB4"/>
    <mergeCell ref="AC4:AD4"/>
    <mergeCell ref="AE4:AF4"/>
  </mergeCells>
  <printOptions horizontalCentered="1"/>
  <pageMargins left="0" right="0" top="0.39370078740157483" bottom="0.19685039370078741" header="0" footer="0"/>
  <pageSetup paperSize="9" scale="56" firstPageNumber="40" fitToHeight="0" orientation="landscape"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79"/>
  <sheetViews>
    <sheetView view="pageBreakPreview" zoomScale="89" zoomScaleNormal="124" zoomScaleSheetLayoutView="89" workbookViewId="0">
      <selection activeCell="Q10" sqref="Q10"/>
    </sheetView>
  </sheetViews>
  <sheetFormatPr defaultRowHeight="12.75"/>
  <cols>
    <col min="1" max="4" width="4.7109375" style="98" customWidth="1"/>
    <col min="5" max="5" width="74" style="98" customWidth="1"/>
    <col min="6" max="6" width="12.28515625" style="98" customWidth="1"/>
    <col min="7" max="7" width="13" style="98" customWidth="1"/>
    <col min="8" max="8" width="11.42578125" style="98" customWidth="1"/>
    <col min="9" max="9" width="13.7109375" style="98" customWidth="1"/>
    <col min="10" max="10" width="16.42578125" style="98" customWidth="1"/>
    <col min="11" max="11" width="4.7109375" style="98" customWidth="1"/>
    <col min="12" max="16384" width="9.140625" style="98"/>
  </cols>
  <sheetData>
    <row r="1" spans="1:10">
      <c r="A1" s="324" t="s">
        <v>447</v>
      </c>
      <c r="B1" s="324"/>
      <c r="C1" s="324"/>
      <c r="D1" s="324"/>
      <c r="E1" s="324"/>
      <c r="F1" s="324"/>
      <c r="G1" s="324"/>
      <c r="H1" s="324"/>
      <c r="I1" s="324"/>
      <c r="J1" s="324"/>
    </row>
    <row r="2" spans="1:10" s="99" customFormat="1" ht="15.75">
      <c r="A2" s="325" t="s">
        <v>824</v>
      </c>
      <c r="B2" s="326"/>
      <c r="C2" s="326"/>
      <c r="D2" s="326"/>
      <c r="E2" s="326"/>
      <c r="F2" s="326"/>
      <c r="G2" s="326"/>
      <c r="H2" s="326"/>
      <c r="I2" s="326"/>
      <c r="J2" s="326"/>
    </row>
    <row r="3" spans="1:10" s="99" customFormat="1" ht="14.45" customHeight="1">
      <c r="A3" s="327"/>
      <c r="B3" s="327"/>
      <c r="C3" s="327"/>
      <c r="D3" s="327"/>
      <c r="E3" s="327"/>
      <c r="J3" s="196" t="s">
        <v>161</v>
      </c>
    </row>
    <row r="4" spans="1:10" s="99" customFormat="1">
      <c r="A4" s="328" t="s">
        <v>448</v>
      </c>
      <c r="B4" s="329"/>
      <c r="C4" s="329"/>
      <c r="D4" s="330"/>
      <c r="E4" s="334" t="s">
        <v>136</v>
      </c>
      <c r="F4" s="336" t="s">
        <v>449</v>
      </c>
      <c r="G4" s="337"/>
      <c r="H4" s="338"/>
      <c r="I4" s="336" t="s">
        <v>456</v>
      </c>
      <c r="J4" s="338"/>
    </row>
    <row r="5" spans="1:10" s="99" customFormat="1" ht="51">
      <c r="A5" s="331"/>
      <c r="B5" s="332"/>
      <c r="C5" s="332"/>
      <c r="D5" s="333"/>
      <c r="E5" s="335"/>
      <c r="F5" s="178" t="s">
        <v>825</v>
      </c>
      <c r="G5" s="179" t="s">
        <v>826</v>
      </c>
      <c r="H5" s="180" t="s">
        <v>827</v>
      </c>
      <c r="I5" s="181" t="s">
        <v>828</v>
      </c>
      <c r="J5" s="178" t="s">
        <v>450</v>
      </c>
    </row>
    <row r="6" spans="1:10" s="99" customFormat="1" ht="16.5" customHeight="1">
      <c r="A6" s="320" t="s">
        <v>1</v>
      </c>
      <c r="B6" s="321"/>
      <c r="C6" s="321"/>
      <c r="D6" s="322"/>
      <c r="E6" s="182" t="s">
        <v>4</v>
      </c>
      <c r="F6" s="183" t="s">
        <v>5</v>
      </c>
      <c r="G6" s="184" t="s">
        <v>6</v>
      </c>
      <c r="H6" s="184" t="s">
        <v>7</v>
      </c>
      <c r="I6" s="184" t="s">
        <v>11</v>
      </c>
      <c r="J6" s="184" t="s">
        <v>12</v>
      </c>
    </row>
    <row r="7" spans="1:10" s="177" customFormat="1">
      <c r="A7" s="323"/>
      <c r="B7" s="323"/>
      <c r="C7" s="323"/>
      <c r="D7" s="323"/>
      <c r="E7" s="175" t="s">
        <v>300</v>
      </c>
      <c r="F7" s="176">
        <v>662833.924</v>
      </c>
      <c r="G7" s="176">
        <v>396677.98460000003</v>
      </c>
      <c r="H7" s="176">
        <v>1059511.9086</v>
      </c>
      <c r="I7" s="176">
        <v>346173.71789999999</v>
      </c>
      <c r="J7" s="176">
        <v>44.794699999999999</v>
      </c>
    </row>
    <row r="8" spans="1:10" s="99" customFormat="1">
      <c r="A8" s="170" t="s">
        <v>1</v>
      </c>
      <c r="B8" s="170"/>
      <c r="C8" s="171"/>
      <c r="D8" s="172"/>
      <c r="E8" s="173" t="s">
        <v>401</v>
      </c>
      <c r="F8" s="174">
        <v>584281.1324</v>
      </c>
      <c r="G8" s="174">
        <v>376817.65839999996</v>
      </c>
      <c r="H8" s="174">
        <v>961098.79079999996</v>
      </c>
      <c r="I8" s="174">
        <v>279890.76180000004</v>
      </c>
      <c r="J8" s="174">
        <v>27.5778</v>
      </c>
    </row>
    <row r="9" spans="1:10" s="99" customFormat="1" ht="12" customHeight="1">
      <c r="A9" s="170"/>
      <c r="B9" s="170" t="s">
        <v>2</v>
      </c>
      <c r="C9" s="171"/>
      <c r="D9" s="172"/>
      <c r="E9" s="173" t="s">
        <v>402</v>
      </c>
      <c r="F9" s="174">
        <v>566537.4432000001</v>
      </c>
      <c r="G9" s="174">
        <v>242638.7077</v>
      </c>
      <c r="H9" s="174">
        <v>809176.15090000001</v>
      </c>
      <c r="I9" s="174">
        <v>279468.5698</v>
      </c>
      <c r="J9" s="174">
        <v>27.5778</v>
      </c>
    </row>
    <row r="10" spans="1:10" s="99" customFormat="1">
      <c r="A10" s="170"/>
      <c r="B10" s="170"/>
      <c r="C10" s="171" t="s">
        <v>256</v>
      </c>
      <c r="D10" s="172"/>
      <c r="E10" s="173" t="s">
        <v>403</v>
      </c>
      <c r="F10" s="174">
        <v>387.14580000000001</v>
      </c>
      <c r="G10" s="174">
        <v>184.45570000000001</v>
      </c>
      <c r="H10" s="174">
        <v>571.60149999999999</v>
      </c>
      <c r="I10" s="174">
        <v>0</v>
      </c>
      <c r="J10" s="174">
        <v>11.7904</v>
      </c>
    </row>
    <row r="11" spans="1:10" s="99" customFormat="1">
      <c r="A11" s="170"/>
      <c r="B11" s="170"/>
      <c r="C11" s="171"/>
      <c r="D11" s="170" t="s">
        <v>312</v>
      </c>
      <c r="E11" s="173" t="s">
        <v>313</v>
      </c>
      <c r="F11" s="174">
        <v>165.16929999999999</v>
      </c>
      <c r="G11" s="174">
        <v>140.65649999999999</v>
      </c>
      <c r="H11" s="174">
        <v>305.82580000000002</v>
      </c>
      <c r="I11" s="174">
        <v>0</v>
      </c>
      <c r="J11" s="174">
        <v>11.7904</v>
      </c>
    </row>
    <row r="12" spans="1:10" s="99" customFormat="1">
      <c r="A12" s="170"/>
      <c r="B12" s="170"/>
      <c r="C12" s="171"/>
      <c r="D12" s="170" t="s">
        <v>257</v>
      </c>
      <c r="E12" s="173" t="s">
        <v>314</v>
      </c>
      <c r="F12" s="174">
        <v>51.138400000000004</v>
      </c>
      <c r="G12" s="174">
        <v>22.123200000000001</v>
      </c>
      <c r="H12" s="174">
        <v>73.261600000000001</v>
      </c>
      <c r="I12" s="174">
        <v>0</v>
      </c>
      <c r="J12" s="174">
        <v>0</v>
      </c>
    </row>
    <row r="13" spans="1:10" s="99" customFormat="1">
      <c r="A13" s="170"/>
      <c r="B13" s="170"/>
      <c r="C13" s="171"/>
      <c r="D13" s="170" t="s">
        <v>337</v>
      </c>
      <c r="E13" s="173" t="s">
        <v>338</v>
      </c>
      <c r="F13" s="174">
        <v>170.0292</v>
      </c>
      <c r="G13" s="174">
        <v>20.359900000000003</v>
      </c>
      <c r="H13" s="174">
        <v>190.38910000000001</v>
      </c>
      <c r="I13" s="174">
        <v>0</v>
      </c>
      <c r="J13" s="174">
        <v>0</v>
      </c>
    </row>
    <row r="14" spans="1:10" s="99" customFormat="1">
      <c r="A14" s="170"/>
      <c r="B14" s="170"/>
      <c r="C14" s="171"/>
      <c r="D14" s="170" t="s">
        <v>255</v>
      </c>
      <c r="E14" s="173" t="s">
        <v>325</v>
      </c>
      <c r="F14" s="174">
        <v>0</v>
      </c>
      <c r="G14" s="174">
        <v>6.409999999999999E-2</v>
      </c>
      <c r="H14" s="174">
        <v>6.409999999999999E-2</v>
      </c>
      <c r="I14" s="174">
        <v>0</v>
      </c>
      <c r="J14" s="174">
        <v>0</v>
      </c>
    </row>
    <row r="15" spans="1:10" s="99" customFormat="1">
      <c r="A15" s="170"/>
      <c r="B15" s="170"/>
      <c r="C15" s="171"/>
      <c r="D15" s="170" t="s">
        <v>54</v>
      </c>
      <c r="E15" s="173" t="s">
        <v>689</v>
      </c>
      <c r="F15" s="174">
        <v>0.80889999999999995</v>
      </c>
      <c r="G15" s="174">
        <v>1.252</v>
      </c>
      <c r="H15" s="174">
        <v>2.0609000000000002</v>
      </c>
      <c r="I15" s="174">
        <v>0</v>
      </c>
      <c r="J15" s="174">
        <v>0</v>
      </c>
    </row>
    <row r="16" spans="1:10" s="99" customFormat="1">
      <c r="A16" s="170"/>
      <c r="B16" s="170"/>
      <c r="C16" s="171" t="s">
        <v>98</v>
      </c>
      <c r="D16" s="172"/>
      <c r="E16" s="173" t="s">
        <v>404</v>
      </c>
      <c r="F16" s="174">
        <v>11.202</v>
      </c>
      <c r="G16" s="174">
        <v>63.018999999999998</v>
      </c>
      <c r="H16" s="174">
        <v>74.221000000000004</v>
      </c>
      <c r="I16" s="174">
        <v>0</v>
      </c>
      <c r="J16" s="174">
        <v>0</v>
      </c>
    </row>
    <row r="17" spans="1:10" s="99" customFormat="1">
      <c r="A17" s="170"/>
      <c r="B17" s="170"/>
      <c r="C17" s="171"/>
      <c r="D17" s="170" t="s">
        <v>317</v>
      </c>
      <c r="E17" s="173" t="s">
        <v>318</v>
      </c>
      <c r="F17" s="174">
        <v>0.63629999999999998</v>
      </c>
      <c r="G17" s="174">
        <v>53.4709</v>
      </c>
      <c r="H17" s="174">
        <v>54.107199999999999</v>
      </c>
      <c r="I17" s="174">
        <v>0</v>
      </c>
      <c r="J17" s="174">
        <v>0</v>
      </c>
    </row>
    <row r="18" spans="1:10" s="99" customFormat="1" ht="13.5" customHeight="1">
      <c r="A18" s="170"/>
      <c r="B18" s="170"/>
      <c r="C18" s="171"/>
      <c r="D18" s="170" t="s">
        <v>319</v>
      </c>
      <c r="E18" s="173" t="s">
        <v>451</v>
      </c>
      <c r="F18" s="174">
        <v>8.0893999999999995</v>
      </c>
      <c r="G18" s="174">
        <v>5.7546999999999997</v>
      </c>
      <c r="H18" s="174">
        <v>13.844100000000001</v>
      </c>
      <c r="I18" s="174">
        <v>0</v>
      </c>
      <c r="J18" s="174">
        <v>0</v>
      </c>
    </row>
    <row r="19" spans="1:10" s="99" customFormat="1">
      <c r="A19" s="170"/>
      <c r="B19" s="170"/>
      <c r="C19" s="171"/>
      <c r="D19" s="170" t="s">
        <v>301</v>
      </c>
      <c r="E19" s="173" t="s">
        <v>360</v>
      </c>
      <c r="F19" s="174">
        <v>5.5299999999999995E-2</v>
      </c>
      <c r="G19" s="174">
        <v>5.7599999999999998E-2</v>
      </c>
      <c r="H19" s="174">
        <v>0.1129</v>
      </c>
      <c r="I19" s="174">
        <v>0</v>
      </c>
      <c r="J19" s="174">
        <v>0</v>
      </c>
    </row>
    <row r="20" spans="1:10" s="99" customFormat="1" ht="13.5" customHeight="1">
      <c r="A20" s="170"/>
      <c r="B20" s="170"/>
      <c r="C20" s="171"/>
      <c r="D20" s="170" t="s">
        <v>315</v>
      </c>
      <c r="E20" s="173" t="s">
        <v>316</v>
      </c>
      <c r="F20" s="174">
        <v>2.4209999999999998</v>
      </c>
      <c r="G20" s="174">
        <v>3.7358000000000002</v>
      </c>
      <c r="H20" s="174">
        <v>6.1568000000000005</v>
      </c>
      <c r="I20" s="174">
        <v>0</v>
      </c>
      <c r="J20" s="174">
        <v>0</v>
      </c>
    </row>
    <row r="21" spans="1:10" s="99" customFormat="1" ht="24.75" customHeight="1">
      <c r="A21" s="170"/>
      <c r="B21" s="170"/>
      <c r="C21" s="171" t="s">
        <v>387</v>
      </c>
      <c r="D21" s="172"/>
      <c r="E21" s="173" t="s">
        <v>405</v>
      </c>
      <c r="F21" s="174">
        <v>8.9972000000000012</v>
      </c>
      <c r="G21" s="174">
        <v>40.610699999999994</v>
      </c>
      <c r="H21" s="174">
        <v>49.607900000000001</v>
      </c>
      <c r="I21" s="174">
        <v>0</v>
      </c>
      <c r="J21" s="174">
        <v>0</v>
      </c>
    </row>
    <row r="22" spans="1:10" s="99" customFormat="1" ht="14.25" customHeight="1">
      <c r="A22" s="170"/>
      <c r="B22" s="170"/>
      <c r="C22" s="171"/>
      <c r="D22" s="170" t="s">
        <v>254</v>
      </c>
      <c r="E22" s="173" t="s">
        <v>829</v>
      </c>
      <c r="F22" s="174">
        <v>3.7538</v>
      </c>
      <c r="G22" s="174">
        <v>14.9427</v>
      </c>
      <c r="H22" s="174">
        <v>18.6965</v>
      </c>
      <c r="I22" s="174">
        <v>0</v>
      </c>
      <c r="J22" s="174">
        <v>0</v>
      </c>
    </row>
    <row r="23" spans="1:10" s="99" customFormat="1">
      <c r="A23" s="170"/>
      <c r="B23" s="170"/>
      <c r="C23" s="171"/>
      <c r="D23" s="170" t="s">
        <v>373</v>
      </c>
      <c r="E23" s="173" t="s">
        <v>382</v>
      </c>
      <c r="F23" s="174">
        <v>0.21249999999999999</v>
      </c>
      <c r="G23" s="174">
        <v>0.3841</v>
      </c>
      <c r="H23" s="174">
        <v>0.59660000000000002</v>
      </c>
      <c r="I23" s="174">
        <v>0</v>
      </c>
      <c r="J23" s="174">
        <v>0</v>
      </c>
    </row>
    <row r="24" spans="1:10" s="99" customFormat="1" ht="25.5">
      <c r="A24" s="170"/>
      <c r="B24" s="170"/>
      <c r="C24" s="171"/>
      <c r="D24" s="170" t="s">
        <v>324</v>
      </c>
      <c r="E24" s="173" t="s">
        <v>830</v>
      </c>
      <c r="F24" s="174">
        <v>4.9573999999999998</v>
      </c>
      <c r="G24" s="174">
        <v>22.616</v>
      </c>
      <c r="H24" s="174">
        <v>27.573400000000003</v>
      </c>
      <c r="I24" s="174">
        <v>0</v>
      </c>
      <c r="J24" s="174">
        <v>0</v>
      </c>
    </row>
    <row r="25" spans="1:10" s="99" customFormat="1" ht="26.25" customHeight="1">
      <c r="A25" s="170"/>
      <c r="B25" s="170"/>
      <c r="C25" s="171"/>
      <c r="D25" s="170" t="s">
        <v>331</v>
      </c>
      <c r="E25" s="173" t="s">
        <v>831</v>
      </c>
      <c r="F25" s="174">
        <v>7.3499999999999996E-2</v>
      </c>
      <c r="G25" s="174">
        <v>2.6678999999999999</v>
      </c>
      <c r="H25" s="174">
        <v>2.7414000000000001</v>
      </c>
      <c r="I25" s="174">
        <v>0</v>
      </c>
      <c r="J25" s="174">
        <v>0</v>
      </c>
    </row>
    <row r="26" spans="1:10" s="99" customFormat="1">
      <c r="A26" s="170"/>
      <c r="B26" s="170"/>
      <c r="C26" s="171" t="s">
        <v>374</v>
      </c>
      <c r="D26" s="172"/>
      <c r="E26" s="173" t="s">
        <v>406</v>
      </c>
      <c r="F26" s="174">
        <v>4150.9591</v>
      </c>
      <c r="G26" s="174">
        <v>7452.7870000000003</v>
      </c>
      <c r="H26" s="174">
        <v>11603.7461</v>
      </c>
      <c r="I26" s="174">
        <v>11250.1386</v>
      </c>
      <c r="J26" s="174">
        <v>6.0715000000000003</v>
      </c>
    </row>
    <row r="27" spans="1:10" s="99" customFormat="1">
      <c r="A27" s="170"/>
      <c r="B27" s="170"/>
      <c r="C27" s="171"/>
      <c r="D27" s="170" t="s">
        <v>341</v>
      </c>
      <c r="E27" s="173" t="s">
        <v>342</v>
      </c>
      <c r="F27" s="174">
        <v>9.9157000000000011</v>
      </c>
      <c r="G27" s="174">
        <v>3011.1151</v>
      </c>
      <c r="H27" s="174">
        <v>3021.0308</v>
      </c>
      <c r="I27" s="174">
        <v>3009.5717</v>
      </c>
      <c r="J27" s="174">
        <v>0</v>
      </c>
    </row>
    <row r="28" spans="1:10" s="99" customFormat="1" ht="16.5" customHeight="1">
      <c r="A28" s="170"/>
      <c r="B28" s="170"/>
      <c r="C28" s="171"/>
      <c r="D28" s="170" t="s">
        <v>352</v>
      </c>
      <c r="E28" s="173" t="s">
        <v>407</v>
      </c>
      <c r="F28" s="174">
        <v>0</v>
      </c>
      <c r="G28" s="174">
        <v>44.858699999999999</v>
      </c>
      <c r="H28" s="174">
        <v>44.858699999999999</v>
      </c>
      <c r="I28" s="174">
        <v>44.858699999999999</v>
      </c>
      <c r="J28" s="174">
        <v>0</v>
      </c>
    </row>
    <row r="29" spans="1:10" s="99" customFormat="1" ht="25.5">
      <c r="A29" s="170"/>
      <c r="B29" s="170"/>
      <c r="C29" s="171"/>
      <c r="D29" s="170" t="s">
        <v>334</v>
      </c>
      <c r="E29" s="173" t="s">
        <v>335</v>
      </c>
      <c r="F29" s="174">
        <v>3277.6064999999999</v>
      </c>
      <c r="G29" s="174">
        <v>4061.1623999999997</v>
      </c>
      <c r="H29" s="174">
        <v>7338.7689</v>
      </c>
      <c r="I29" s="174">
        <v>7171.9994999999999</v>
      </c>
      <c r="J29" s="174">
        <v>3.2368999999999999</v>
      </c>
    </row>
    <row r="30" spans="1:10" s="99" customFormat="1">
      <c r="A30" s="170"/>
      <c r="B30" s="170"/>
      <c r="C30" s="171"/>
      <c r="D30" s="170" t="s">
        <v>320</v>
      </c>
      <c r="E30" s="173" t="s">
        <v>321</v>
      </c>
      <c r="F30" s="174">
        <v>125.37230000000001</v>
      </c>
      <c r="G30" s="174">
        <v>15.3811</v>
      </c>
      <c r="H30" s="174">
        <v>140.7534</v>
      </c>
      <c r="I30" s="174">
        <v>0.8155</v>
      </c>
      <c r="J30" s="174">
        <v>2.7366999999999999</v>
      </c>
    </row>
    <row r="31" spans="1:10" s="99" customFormat="1">
      <c r="A31" s="170"/>
      <c r="B31" s="170"/>
      <c r="C31" s="171"/>
      <c r="D31" s="170" t="s">
        <v>326</v>
      </c>
      <c r="E31" s="173" t="s">
        <v>327</v>
      </c>
      <c r="F31" s="174">
        <v>738.06459999999993</v>
      </c>
      <c r="G31" s="174">
        <v>320.2697</v>
      </c>
      <c r="H31" s="174">
        <v>1058.3343</v>
      </c>
      <c r="I31" s="174">
        <v>1022.8932</v>
      </c>
      <c r="J31" s="174">
        <v>9.7900000000000001E-2</v>
      </c>
    </row>
    <row r="32" spans="1:10" s="99" customFormat="1">
      <c r="A32" s="170"/>
      <c r="B32" s="170"/>
      <c r="C32" s="171" t="s">
        <v>391</v>
      </c>
      <c r="D32" s="172"/>
      <c r="E32" s="173" t="s">
        <v>408</v>
      </c>
      <c r="F32" s="174">
        <v>73146.157400000011</v>
      </c>
      <c r="G32" s="174">
        <v>121383.98490000001</v>
      </c>
      <c r="H32" s="174">
        <v>194530.14230000001</v>
      </c>
      <c r="I32" s="174">
        <v>188191.6876</v>
      </c>
      <c r="J32" s="174">
        <v>9.7158999999999995</v>
      </c>
    </row>
    <row r="33" spans="1:10" s="99" customFormat="1">
      <c r="A33" s="170"/>
      <c r="B33" s="170"/>
      <c r="C33" s="171"/>
      <c r="D33" s="170" t="s">
        <v>308</v>
      </c>
      <c r="E33" s="173" t="s">
        <v>309</v>
      </c>
      <c r="F33" s="174">
        <v>143.99379999999999</v>
      </c>
      <c r="G33" s="174">
        <v>131.70939999999999</v>
      </c>
      <c r="H33" s="174">
        <v>275.70320000000004</v>
      </c>
      <c r="I33" s="174">
        <v>0</v>
      </c>
      <c r="J33" s="174">
        <v>0</v>
      </c>
    </row>
    <row r="34" spans="1:10" s="99" customFormat="1">
      <c r="A34" s="170"/>
      <c r="B34" s="170"/>
      <c r="C34" s="171"/>
      <c r="D34" s="170" t="s">
        <v>304</v>
      </c>
      <c r="E34" s="173" t="s">
        <v>305</v>
      </c>
      <c r="F34" s="174">
        <v>38.6768</v>
      </c>
      <c r="G34" s="174">
        <v>18.6172</v>
      </c>
      <c r="H34" s="174">
        <v>57.293999999999997</v>
      </c>
      <c r="I34" s="174">
        <v>0.65410000000000001</v>
      </c>
      <c r="J34" s="174">
        <v>0</v>
      </c>
    </row>
    <row r="35" spans="1:10" s="99" customFormat="1">
      <c r="A35" s="170"/>
      <c r="B35" s="170"/>
      <c r="C35" s="171"/>
      <c r="D35" s="170" t="s">
        <v>306</v>
      </c>
      <c r="E35" s="173" t="s">
        <v>307</v>
      </c>
      <c r="F35" s="174">
        <v>27.2302</v>
      </c>
      <c r="G35" s="174">
        <v>275.09559999999999</v>
      </c>
      <c r="H35" s="174">
        <v>302.32580000000002</v>
      </c>
      <c r="I35" s="174">
        <v>263.64620000000002</v>
      </c>
      <c r="J35" s="174">
        <v>0</v>
      </c>
    </row>
    <row r="36" spans="1:10" s="99" customFormat="1">
      <c r="A36" s="170"/>
      <c r="B36" s="170"/>
      <c r="C36" s="171"/>
      <c r="D36" s="170" t="s">
        <v>328</v>
      </c>
      <c r="E36" s="173" t="s">
        <v>409</v>
      </c>
      <c r="F36" s="174">
        <v>1537.3446000000001</v>
      </c>
      <c r="G36" s="174">
        <v>29315.639600000002</v>
      </c>
      <c r="H36" s="174">
        <v>30852.984199999999</v>
      </c>
      <c r="I36" s="174">
        <v>29399.3403</v>
      </c>
      <c r="J36" s="174">
        <v>0</v>
      </c>
    </row>
    <row r="37" spans="1:10" s="99" customFormat="1" ht="12" customHeight="1">
      <c r="A37" s="170"/>
      <c r="B37" s="170"/>
      <c r="C37" s="171"/>
      <c r="D37" s="170" t="s">
        <v>368</v>
      </c>
      <c r="E37" s="173" t="s">
        <v>369</v>
      </c>
      <c r="F37" s="174">
        <v>11.731299999999999</v>
      </c>
      <c r="G37" s="174">
        <v>105</v>
      </c>
      <c r="H37" s="174">
        <v>116.7313</v>
      </c>
      <c r="I37" s="174">
        <v>116.539</v>
      </c>
      <c r="J37" s="174">
        <v>0</v>
      </c>
    </row>
    <row r="38" spans="1:10" s="99" customFormat="1">
      <c r="A38" s="170"/>
      <c r="B38" s="170"/>
      <c r="C38" s="171"/>
      <c r="D38" s="170" t="s">
        <v>361</v>
      </c>
      <c r="E38" s="173" t="s">
        <v>410</v>
      </c>
      <c r="F38" s="174">
        <v>31.538700000000002</v>
      </c>
      <c r="G38" s="174">
        <v>0</v>
      </c>
      <c r="H38" s="174">
        <v>31.538700000000002</v>
      </c>
      <c r="I38" s="174">
        <v>31.538700000000002</v>
      </c>
      <c r="J38" s="174">
        <v>0</v>
      </c>
    </row>
    <row r="39" spans="1:10" s="99" customFormat="1" ht="25.5">
      <c r="A39" s="170"/>
      <c r="B39" s="170"/>
      <c r="C39" s="171"/>
      <c r="D39" s="170" t="s">
        <v>397</v>
      </c>
      <c r="E39" s="173" t="s">
        <v>690</v>
      </c>
      <c r="F39" s="174">
        <v>0</v>
      </c>
      <c r="G39" s="174">
        <v>1.9199999999999998E-2</v>
      </c>
      <c r="H39" s="174">
        <v>1.9199999999999998E-2</v>
      </c>
      <c r="I39" s="174">
        <v>0</v>
      </c>
      <c r="J39" s="174">
        <v>0</v>
      </c>
    </row>
    <row r="40" spans="1:10" s="99" customFormat="1" ht="13.5" customHeight="1">
      <c r="A40" s="170"/>
      <c r="B40" s="170"/>
      <c r="C40" s="171"/>
      <c r="D40" s="170" t="s">
        <v>691</v>
      </c>
      <c r="E40" s="173" t="s">
        <v>692</v>
      </c>
      <c r="F40" s="174">
        <v>0</v>
      </c>
      <c r="G40" s="174">
        <v>1064.4551999999999</v>
      </c>
      <c r="H40" s="174">
        <v>1064.4551999999999</v>
      </c>
      <c r="I40" s="174">
        <v>1064.4551999999999</v>
      </c>
      <c r="J40" s="174">
        <v>0</v>
      </c>
    </row>
    <row r="41" spans="1:10" s="99" customFormat="1">
      <c r="A41" s="170"/>
      <c r="B41" s="170"/>
      <c r="C41" s="171"/>
      <c r="D41" s="170" t="s">
        <v>310</v>
      </c>
      <c r="E41" s="173" t="s">
        <v>311</v>
      </c>
      <c r="F41" s="174">
        <v>71355.642000000007</v>
      </c>
      <c r="G41" s="174">
        <v>90473.448700000008</v>
      </c>
      <c r="H41" s="174">
        <v>161829.0907</v>
      </c>
      <c r="I41" s="174">
        <v>157315.5141</v>
      </c>
      <c r="J41" s="174">
        <v>9.7158999999999995</v>
      </c>
    </row>
    <row r="42" spans="1:10" s="99" customFormat="1">
      <c r="A42" s="170"/>
      <c r="B42" s="170"/>
      <c r="C42" s="171" t="s">
        <v>99</v>
      </c>
      <c r="D42" s="172"/>
      <c r="E42" s="173" t="s">
        <v>411</v>
      </c>
      <c r="F42" s="174">
        <v>488832.9817</v>
      </c>
      <c r="G42" s="174">
        <v>113513.85040000001</v>
      </c>
      <c r="H42" s="174">
        <v>602346.8321</v>
      </c>
      <c r="I42" s="174">
        <v>80026.743599999987</v>
      </c>
      <c r="J42" s="174">
        <v>0</v>
      </c>
    </row>
    <row r="43" spans="1:10" s="99" customFormat="1">
      <c r="A43" s="170"/>
      <c r="B43" s="170"/>
      <c r="C43" s="171"/>
      <c r="D43" s="170" t="s">
        <v>302</v>
      </c>
      <c r="E43" s="173" t="s">
        <v>303</v>
      </c>
      <c r="F43" s="174">
        <v>11.6935</v>
      </c>
      <c r="G43" s="174">
        <v>387.55279999999999</v>
      </c>
      <c r="H43" s="174">
        <v>399.24629999999996</v>
      </c>
      <c r="I43" s="174">
        <v>0</v>
      </c>
      <c r="J43" s="174">
        <v>0</v>
      </c>
    </row>
    <row r="44" spans="1:10" s="99" customFormat="1">
      <c r="A44" s="170"/>
      <c r="B44" s="170"/>
      <c r="C44" s="171"/>
      <c r="D44" s="170" t="s">
        <v>322</v>
      </c>
      <c r="E44" s="173" t="s">
        <v>323</v>
      </c>
      <c r="F44" s="174">
        <v>9.0266000000000002</v>
      </c>
      <c r="G44" s="174">
        <v>293.36950000000002</v>
      </c>
      <c r="H44" s="174">
        <v>302.39609999999999</v>
      </c>
      <c r="I44" s="174">
        <v>0</v>
      </c>
      <c r="J44" s="174">
        <v>0</v>
      </c>
    </row>
    <row r="45" spans="1:10" s="99" customFormat="1">
      <c r="A45" s="170"/>
      <c r="B45" s="170"/>
      <c r="C45" s="171"/>
      <c r="D45" s="170" t="s">
        <v>375</v>
      </c>
      <c r="E45" s="173" t="s">
        <v>376</v>
      </c>
      <c r="F45" s="174">
        <v>902.05550000000005</v>
      </c>
      <c r="G45" s="174">
        <v>0.58140000000000003</v>
      </c>
      <c r="H45" s="174">
        <v>902.63689999999997</v>
      </c>
      <c r="I45" s="174">
        <v>0</v>
      </c>
      <c r="J45" s="174">
        <v>0</v>
      </c>
    </row>
    <row r="46" spans="1:10" s="99" customFormat="1">
      <c r="A46" s="170"/>
      <c r="B46" s="170"/>
      <c r="C46" s="171"/>
      <c r="D46" s="170" t="s">
        <v>353</v>
      </c>
      <c r="E46" s="173" t="s">
        <v>354</v>
      </c>
      <c r="F46" s="174">
        <v>8.7985000000000007</v>
      </c>
      <c r="G46" s="174">
        <v>1.7387999999999999</v>
      </c>
      <c r="H46" s="174">
        <v>10.5373</v>
      </c>
      <c r="I46" s="174">
        <v>0</v>
      </c>
      <c r="J46" s="174">
        <v>0</v>
      </c>
    </row>
    <row r="47" spans="1:10" s="99" customFormat="1">
      <c r="A47" s="170"/>
      <c r="B47" s="170"/>
      <c r="C47" s="171"/>
      <c r="D47" s="170" t="s">
        <v>350</v>
      </c>
      <c r="E47" s="173" t="s">
        <v>351</v>
      </c>
      <c r="F47" s="174">
        <v>475769.1263</v>
      </c>
      <c r="G47" s="174">
        <v>112272.34540000001</v>
      </c>
      <c r="H47" s="174">
        <v>588041.47169999999</v>
      </c>
      <c r="I47" s="174">
        <v>79458.873900000006</v>
      </c>
      <c r="J47" s="174">
        <v>0</v>
      </c>
    </row>
    <row r="48" spans="1:10" s="99" customFormat="1">
      <c r="A48" s="170"/>
      <c r="B48" s="170"/>
      <c r="C48" s="171"/>
      <c r="D48" s="170" t="s">
        <v>832</v>
      </c>
      <c r="E48" s="173" t="s">
        <v>833</v>
      </c>
      <c r="F48" s="174">
        <v>0</v>
      </c>
      <c r="G48" s="174">
        <v>6.3E-2</v>
      </c>
      <c r="H48" s="174">
        <v>6.3E-2</v>
      </c>
      <c r="I48" s="174">
        <v>0</v>
      </c>
      <c r="J48" s="174">
        <v>0</v>
      </c>
    </row>
    <row r="49" spans="1:10" s="99" customFormat="1">
      <c r="A49" s="170"/>
      <c r="B49" s="170"/>
      <c r="C49" s="171"/>
      <c r="D49" s="170" t="s">
        <v>332</v>
      </c>
      <c r="E49" s="173" t="s">
        <v>333</v>
      </c>
      <c r="F49" s="174">
        <v>12132.281300000001</v>
      </c>
      <c r="G49" s="174">
        <v>558.19949999999994</v>
      </c>
      <c r="H49" s="174">
        <v>12690.480800000001</v>
      </c>
      <c r="I49" s="174">
        <v>567.86969999999997</v>
      </c>
      <c r="J49" s="174">
        <v>0</v>
      </c>
    </row>
    <row r="50" spans="1:10" s="99" customFormat="1">
      <c r="A50" s="170"/>
      <c r="B50" s="170" t="s">
        <v>15</v>
      </c>
      <c r="C50" s="171"/>
      <c r="D50" s="172"/>
      <c r="E50" s="173" t="s">
        <v>415</v>
      </c>
      <c r="F50" s="174">
        <v>17743.689200000001</v>
      </c>
      <c r="G50" s="174">
        <v>134178.95070000002</v>
      </c>
      <c r="H50" s="174">
        <v>151922.63990000001</v>
      </c>
      <c r="I50" s="174">
        <v>422.19200000000001</v>
      </c>
      <c r="J50" s="174">
        <v>0</v>
      </c>
    </row>
    <row r="51" spans="1:10" s="99" customFormat="1">
      <c r="A51" s="170"/>
      <c r="B51" s="170"/>
      <c r="C51" s="171" t="s">
        <v>392</v>
      </c>
      <c r="D51" s="172"/>
      <c r="E51" s="173" t="s">
        <v>210</v>
      </c>
      <c r="F51" s="174">
        <v>53.042199999999994</v>
      </c>
      <c r="G51" s="174">
        <v>5603.5094000000008</v>
      </c>
      <c r="H51" s="174">
        <v>5656.5515999999998</v>
      </c>
      <c r="I51" s="174">
        <v>0</v>
      </c>
      <c r="J51" s="174">
        <v>0</v>
      </c>
    </row>
    <row r="52" spans="1:10" s="99" customFormat="1">
      <c r="A52" s="170"/>
      <c r="B52" s="170"/>
      <c r="C52" s="171"/>
      <c r="D52" s="170" t="s">
        <v>370</v>
      </c>
      <c r="E52" s="173" t="s">
        <v>834</v>
      </c>
      <c r="F52" s="174">
        <v>53.042199999999994</v>
      </c>
      <c r="G52" s="174">
        <v>815.10739999999998</v>
      </c>
      <c r="H52" s="174">
        <v>868.14959999999996</v>
      </c>
      <c r="I52" s="174">
        <v>0</v>
      </c>
      <c r="J52" s="174">
        <v>0</v>
      </c>
    </row>
    <row r="53" spans="1:10" s="99" customFormat="1" ht="15.75" customHeight="1">
      <c r="A53" s="170"/>
      <c r="B53" s="170"/>
      <c r="C53" s="171"/>
      <c r="D53" s="170" t="s">
        <v>835</v>
      </c>
      <c r="E53" s="173" t="s">
        <v>836</v>
      </c>
      <c r="F53" s="174">
        <v>0</v>
      </c>
      <c r="G53" s="174">
        <v>4788.402</v>
      </c>
      <c r="H53" s="174">
        <v>4788.402</v>
      </c>
      <c r="I53" s="174">
        <v>0</v>
      </c>
      <c r="J53" s="174">
        <v>0</v>
      </c>
    </row>
    <row r="54" spans="1:10" s="99" customFormat="1">
      <c r="A54" s="170"/>
      <c r="B54" s="170"/>
      <c r="C54" s="171" t="s">
        <v>393</v>
      </c>
      <c r="D54" s="172"/>
      <c r="E54" s="173" t="s">
        <v>416</v>
      </c>
      <c r="F54" s="174">
        <v>587.34450000000004</v>
      </c>
      <c r="G54" s="174">
        <v>51642.152600000001</v>
      </c>
      <c r="H54" s="174">
        <v>52229.497100000001</v>
      </c>
      <c r="I54" s="174">
        <v>0</v>
      </c>
      <c r="J54" s="174">
        <v>0</v>
      </c>
    </row>
    <row r="55" spans="1:10" s="99" customFormat="1" ht="26.25" customHeight="1">
      <c r="A55" s="170"/>
      <c r="B55" s="170"/>
      <c r="C55" s="171"/>
      <c r="D55" s="170" t="s">
        <v>336</v>
      </c>
      <c r="E55" s="173" t="s">
        <v>837</v>
      </c>
      <c r="F55" s="174">
        <v>546.46699999999998</v>
      </c>
      <c r="G55" s="174">
        <v>64.790599999999998</v>
      </c>
      <c r="H55" s="174">
        <v>611.25760000000002</v>
      </c>
      <c r="I55" s="174">
        <v>0</v>
      </c>
      <c r="J55" s="174">
        <v>0</v>
      </c>
    </row>
    <row r="56" spans="1:10" s="99" customFormat="1">
      <c r="A56" s="170"/>
      <c r="B56" s="170"/>
      <c r="C56" s="171"/>
      <c r="D56" s="170" t="s">
        <v>329</v>
      </c>
      <c r="E56" s="173" t="s">
        <v>330</v>
      </c>
      <c r="F56" s="174">
        <v>40.8718</v>
      </c>
      <c r="G56" s="174">
        <v>12413.712300000001</v>
      </c>
      <c r="H56" s="174">
        <v>12454.5841</v>
      </c>
      <c r="I56" s="174">
        <v>0</v>
      </c>
      <c r="J56" s="174">
        <v>0</v>
      </c>
    </row>
    <row r="57" spans="1:10" s="99" customFormat="1">
      <c r="A57" s="170"/>
      <c r="B57" s="170"/>
      <c r="C57" s="171"/>
      <c r="D57" s="170" t="s">
        <v>371</v>
      </c>
      <c r="E57" s="173" t="s">
        <v>372</v>
      </c>
      <c r="F57" s="174">
        <v>0</v>
      </c>
      <c r="G57" s="174">
        <v>39163.1898</v>
      </c>
      <c r="H57" s="174">
        <v>39163.1898</v>
      </c>
      <c r="I57" s="174">
        <v>0</v>
      </c>
      <c r="J57" s="174">
        <v>0</v>
      </c>
    </row>
    <row r="58" spans="1:10" s="99" customFormat="1">
      <c r="A58" s="170"/>
      <c r="B58" s="170"/>
      <c r="C58" s="171"/>
      <c r="D58" s="170" t="s">
        <v>357</v>
      </c>
      <c r="E58" s="173" t="s">
        <v>358</v>
      </c>
      <c r="F58" s="174">
        <v>5.7000000000000002E-3</v>
      </c>
      <c r="G58" s="174">
        <v>0.45989999999999998</v>
      </c>
      <c r="H58" s="174">
        <v>0.46560000000000001</v>
      </c>
      <c r="I58" s="174">
        <v>0</v>
      </c>
      <c r="J58" s="174">
        <v>0</v>
      </c>
    </row>
    <row r="59" spans="1:10" s="99" customFormat="1">
      <c r="A59" s="170"/>
      <c r="B59" s="170"/>
      <c r="C59" s="171" t="s">
        <v>394</v>
      </c>
      <c r="D59" s="172"/>
      <c r="E59" s="173" t="s">
        <v>417</v>
      </c>
      <c r="F59" s="174">
        <v>1964.9056</v>
      </c>
      <c r="G59" s="174">
        <v>1479.627</v>
      </c>
      <c r="H59" s="174">
        <v>3444.5326</v>
      </c>
      <c r="I59" s="174">
        <v>0</v>
      </c>
      <c r="J59" s="174">
        <v>0</v>
      </c>
    </row>
    <row r="60" spans="1:10" s="99" customFormat="1">
      <c r="A60" s="170"/>
      <c r="B60" s="170"/>
      <c r="C60" s="171"/>
      <c r="D60" s="170" t="s">
        <v>377</v>
      </c>
      <c r="E60" s="173" t="s">
        <v>378</v>
      </c>
      <c r="F60" s="174">
        <v>1964.9056</v>
      </c>
      <c r="G60" s="174">
        <v>1479.627</v>
      </c>
      <c r="H60" s="174">
        <v>3444.5326</v>
      </c>
      <c r="I60" s="174">
        <v>0</v>
      </c>
      <c r="J60" s="174">
        <v>0</v>
      </c>
    </row>
    <row r="61" spans="1:10" s="99" customFormat="1">
      <c r="A61" s="170"/>
      <c r="B61" s="170"/>
      <c r="C61" s="171" t="s">
        <v>693</v>
      </c>
      <c r="D61" s="172"/>
      <c r="E61" s="173" t="s">
        <v>694</v>
      </c>
      <c r="F61" s="174">
        <v>15138.3969</v>
      </c>
      <c r="G61" s="174">
        <v>75031.469700000001</v>
      </c>
      <c r="H61" s="174">
        <v>90169.866599999994</v>
      </c>
      <c r="I61" s="174">
        <v>0</v>
      </c>
      <c r="J61" s="174">
        <v>0</v>
      </c>
    </row>
    <row r="62" spans="1:10" s="99" customFormat="1">
      <c r="A62" s="170"/>
      <c r="B62" s="170"/>
      <c r="C62" s="170"/>
      <c r="D62" s="170" t="s">
        <v>695</v>
      </c>
      <c r="E62" s="173" t="s">
        <v>838</v>
      </c>
      <c r="F62" s="174">
        <v>15138.3969</v>
      </c>
      <c r="G62" s="174">
        <v>75031.469700000001</v>
      </c>
      <c r="H62" s="174">
        <v>90169.866599999994</v>
      </c>
      <c r="I62" s="174">
        <v>0</v>
      </c>
      <c r="J62" s="174">
        <v>0</v>
      </c>
    </row>
    <row r="63" spans="1:10" s="195" customFormat="1">
      <c r="A63" s="192"/>
      <c r="B63" s="192"/>
      <c r="C63" s="170" t="s">
        <v>839</v>
      </c>
      <c r="D63" s="170"/>
      <c r="E63" s="193" t="s">
        <v>181</v>
      </c>
      <c r="F63" s="194">
        <v>0</v>
      </c>
      <c r="G63" s="194">
        <v>422.19200000000001</v>
      </c>
      <c r="H63" s="194">
        <v>422.19200000000001</v>
      </c>
      <c r="I63" s="194">
        <v>422.19200000000001</v>
      </c>
      <c r="J63" s="194">
        <v>0</v>
      </c>
    </row>
    <row r="64" spans="1:10" s="99" customFormat="1">
      <c r="A64" s="170"/>
      <c r="B64" s="170"/>
      <c r="C64" s="170"/>
      <c r="D64" s="170" t="s">
        <v>840</v>
      </c>
      <c r="E64" s="173" t="s">
        <v>841</v>
      </c>
      <c r="F64" s="174">
        <v>0</v>
      </c>
      <c r="G64" s="174">
        <v>422.19200000000001</v>
      </c>
      <c r="H64" s="174">
        <v>422.19200000000001</v>
      </c>
      <c r="I64" s="174">
        <v>422.19200000000001</v>
      </c>
      <c r="J64" s="174">
        <v>0</v>
      </c>
    </row>
    <row r="65" spans="1:10" s="99" customFormat="1">
      <c r="A65" s="170" t="s">
        <v>4</v>
      </c>
      <c r="B65" s="170"/>
      <c r="C65" s="170"/>
      <c r="D65" s="170"/>
      <c r="E65" s="173" t="s">
        <v>419</v>
      </c>
      <c r="F65" s="174">
        <v>78552.791599999997</v>
      </c>
      <c r="G65" s="174">
        <v>19860.3262</v>
      </c>
      <c r="H65" s="174">
        <v>98413.117799999993</v>
      </c>
      <c r="I65" s="174">
        <v>66282.956099999996</v>
      </c>
      <c r="J65" s="174">
        <v>17.216900000000003</v>
      </c>
    </row>
    <row r="66" spans="1:10" s="99" customFormat="1">
      <c r="A66" s="170"/>
      <c r="B66" s="170" t="s">
        <v>16</v>
      </c>
      <c r="C66" s="170"/>
      <c r="D66" s="170"/>
      <c r="E66" s="173" t="s">
        <v>211</v>
      </c>
      <c r="F66" s="174">
        <v>78552.791599999997</v>
      </c>
      <c r="G66" s="174">
        <v>19860.3262</v>
      </c>
      <c r="H66" s="174">
        <v>98413.117799999993</v>
      </c>
      <c r="I66" s="174">
        <v>66282.956099999996</v>
      </c>
      <c r="J66" s="174">
        <v>17.216900000000003</v>
      </c>
    </row>
    <row r="67" spans="1:10" s="99" customFormat="1" ht="13.5" customHeight="1">
      <c r="A67" s="170"/>
      <c r="B67" s="170"/>
      <c r="C67" s="170" t="s">
        <v>381</v>
      </c>
      <c r="D67" s="170"/>
      <c r="E67" s="173" t="s">
        <v>420</v>
      </c>
      <c r="F67" s="174">
        <v>12716.561800000001</v>
      </c>
      <c r="G67" s="174">
        <v>2075.4962</v>
      </c>
      <c r="H67" s="174">
        <v>14792.058000000001</v>
      </c>
      <c r="I67" s="174">
        <v>6682.2304000000004</v>
      </c>
      <c r="J67" s="174">
        <v>0.85599999999999998</v>
      </c>
    </row>
    <row r="68" spans="1:10" s="99" customFormat="1" ht="13.5" customHeight="1">
      <c r="A68" s="170"/>
      <c r="B68" s="170"/>
      <c r="C68" s="170"/>
      <c r="D68" s="170" t="s">
        <v>347</v>
      </c>
      <c r="E68" s="173" t="s">
        <v>348</v>
      </c>
      <c r="F68" s="174">
        <v>533.77719999999999</v>
      </c>
      <c r="G68" s="174">
        <v>0</v>
      </c>
      <c r="H68" s="174">
        <v>533.77719999999999</v>
      </c>
      <c r="I68" s="174">
        <v>0</v>
      </c>
      <c r="J68" s="174">
        <v>0</v>
      </c>
    </row>
    <row r="69" spans="1:10" s="99" customFormat="1">
      <c r="A69" s="170"/>
      <c r="B69" s="170"/>
      <c r="C69" s="170"/>
      <c r="D69" s="170" t="s">
        <v>339</v>
      </c>
      <c r="E69" s="173" t="s">
        <v>340</v>
      </c>
      <c r="F69" s="174">
        <v>9713.3925999999992</v>
      </c>
      <c r="G69" s="174">
        <v>0</v>
      </c>
      <c r="H69" s="174">
        <v>9713.3925999999992</v>
      </c>
      <c r="I69" s="174">
        <v>2171.835</v>
      </c>
      <c r="J69" s="174">
        <v>0</v>
      </c>
    </row>
    <row r="70" spans="1:10" s="99" customFormat="1" ht="15.75" customHeight="1">
      <c r="A70" s="170"/>
      <c r="B70" s="170"/>
      <c r="C70" s="170"/>
      <c r="D70" s="170" t="s">
        <v>343</v>
      </c>
      <c r="E70" s="173" t="s">
        <v>344</v>
      </c>
      <c r="F70" s="174">
        <v>1104.6741000000002</v>
      </c>
      <c r="G70" s="174">
        <v>6.2518000000000002</v>
      </c>
      <c r="H70" s="174">
        <v>1110.9259</v>
      </c>
      <c r="I70" s="174">
        <v>1083.4629</v>
      </c>
      <c r="J70" s="174">
        <v>0.85599999999999998</v>
      </c>
    </row>
    <row r="71" spans="1:10" s="99" customFormat="1">
      <c r="A71" s="170"/>
      <c r="B71" s="170"/>
      <c r="C71" s="170"/>
      <c r="D71" s="170" t="s">
        <v>359</v>
      </c>
      <c r="E71" s="173" t="s">
        <v>708</v>
      </c>
      <c r="F71" s="174">
        <v>3.8435999999999999</v>
      </c>
      <c r="G71" s="174">
        <v>0</v>
      </c>
      <c r="H71" s="174">
        <v>3.8435999999999999</v>
      </c>
      <c r="I71" s="174">
        <v>1.6880999999999999</v>
      </c>
      <c r="J71" s="174">
        <v>0</v>
      </c>
    </row>
    <row r="72" spans="1:10" s="99" customFormat="1" ht="16.5" customHeight="1">
      <c r="A72" s="170"/>
      <c r="B72" s="170"/>
      <c r="C72" s="170"/>
      <c r="D72" s="170" t="s">
        <v>362</v>
      </c>
      <c r="E72" s="173" t="s">
        <v>363</v>
      </c>
      <c r="F72" s="174">
        <v>1360.8742999999999</v>
      </c>
      <c r="G72" s="174">
        <v>2069.2444</v>
      </c>
      <c r="H72" s="174">
        <v>3430.1187</v>
      </c>
      <c r="I72" s="174">
        <v>3425.2444</v>
      </c>
      <c r="J72" s="174">
        <v>0</v>
      </c>
    </row>
    <row r="73" spans="1:10" s="99" customFormat="1">
      <c r="A73" s="170"/>
      <c r="B73" s="170"/>
      <c r="C73" s="170" t="s">
        <v>395</v>
      </c>
      <c r="D73" s="170"/>
      <c r="E73" s="173" t="s">
        <v>421</v>
      </c>
      <c r="F73" s="174">
        <v>1576.7302999999999</v>
      </c>
      <c r="G73" s="174">
        <v>622.52519999999993</v>
      </c>
      <c r="H73" s="174">
        <v>2199.2555000000002</v>
      </c>
      <c r="I73" s="174">
        <v>2165.2712999999999</v>
      </c>
      <c r="J73" s="174">
        <v>0</v>
      </c>
    </row>
    <row r="74" spans="1:10" s="99" customFormat="1" ht="13.5" customHeight="1">
      <c r="A74" s="170"/>
      <c r="B74" s="170"/>
      <c r="C74" s="170"/>
      <c r="D74" s="170" t="s">
        <v>349</v>
      </c>
      <c r="E74" s="173" t="s">
        <v>842</v>
      </c>
      <c r="F74" s="174">
        <v>936.43169999999998</v>
      </c>
      <c r="G74" s="174">
        <v>622.52519999999993</v>
      </c>
      <c r="H74" s="174">
        <v>1558.9568999999999</v>
      </c>
      <c r="I74" s="174">
        <v>1524.9727</v>
      </c>
      <c r="J74" s="174">
        <v>0</v>
      </c>
    </row>
    <row r="75" spans="1:10" s="99" customFormat="1" ht="14.25" customHeight="1">
      <c r="A75" s="170"/>
      <c r="B75" s="170"/>
      <c r="C75" s="170"/>
      <c r="D75" s="170" t="s">
        <v>646</v>
      </c>
      <c r="E75" s="173" t="s">
        <v>647</v>
      </c>
      <c r="F75" s="174">
        <v>640.29859999999996</v>
      </c>
      <c r="G75" s="174">
        <v>0</v>
      </c>
      <c r="H75" s="174">
        <v>640.29859999999996</v>
      </c>
      <c r="I75" s="174">
        <v>640.29859999999996</v>
      </c>
      <c r="J75" s="174">
        <v>0</v>
      </c>
    </row>
    <row r="76" spans="1:10" s="99" customFormat="1">
      <c r="A76" s="170"/>
      <c r="B76" s="170"/>
      <c r="C76" s="171" t="s">
        <v>396</v>
      </c>
      <c r="D76" s="172"/>
      <c r="E76" s="173" t="s">
        <v>422</v>
      </c>
      <c r="F76" s="174">
        <v>64259.499499999998</v>
      </c>
      <c r="G76" s="174">
        <v>17162.304800000002</v>
      </c>
      <c r="H76" s="174">
        <v>81421.804300000003</v>
      </c>
      <c r="I76" s="174">
        <v>57435.454399999995</v>
      </c>
      <c r="J76" s="174">
        <v>16.360900000000001</v>
      </c>
    </row>
    <row r="77" spans="1:10" s="99" customFormat="1" ht="14.25" customHeight="1">
      <c r="A77" s="170"/>
      <c r="B77" s="170"/>
      <c r="C77" s="171"/>
      <c r="D77" s="170" t="s">
        <v>345</v>
      </c>
      <c r="E77" s="173" t="s">
        <v>346</v>
      </c>
      <c r="F77" s="174">
        <v>46971.010399999999</v>
      </c>
      <c r="G77" s="174">
        <v>16907.879800000002</v>
      </c>
      <c r="H77" s="174">
        <v>63878.890200000002</v>
      </c>
      <c r="I77" s="174">
        <v>39892.540300000001</v>
      </c>
      <c r="J77" s="174">
        <v>16.360900000000001</v>
      </c>
    </row>
    <row r="78" spans="1:10" s="99" customFormat="1">
      <c r="A78" s="170"/>
      <c r="B78" s="170"/>
      <c r="C78" s="171"/>
      <c r="D78" s="170" t="s">
        <v>379</v>
      </c>
      <c r="E78" s="173" t="s">
        <v>380</v>
      </c>
      <c r="F78" s="174">
        <v>17288.489100000003</v>
      </c>
      <c r="G78" s="174">
        <v>0</v>
      </c>
      <c r="H78" s="174">
        <v>17288.489100000003</v>
      </c>
      <c r="I78" s="174">
        <v>17288.489100000003</v>
      </c>
      <c r="J78" s="174">
        <v>0</v>
      </c>
    </row>
    <row r="79" spans="1:10" s="99" customFormat="1" ht="28.7" customHeight="1">
      <c r="A79" s="170"/>
      <c r="B79" s="170"/>
      <c r="C79" s="171"/>
      <c r="D79" s="170" t="s">
        <v>843</v>
      </c>
      <c r="E79" s="173" t="s">
        <v>844</v>
      </c>
      <c r="F79" s="174">
        <v>0</v>
      </c>
      <c r="G79" s="174">
        <v>254.42500000000001</v>
      </c>
      <c r="H79" s="174">
        <v>254.42500000000001</v>
      </c>
      <c r="I79" s="174">
        <v>254.42500000000001</v>
      </c>
      <c r="J79" s="174">
        <v>0</v>
      </c>
    </row>
  </sheetData>
  <mergeCells count="9">
    <mergeCell ref="A6:D6"/>
    <mergeCell ref="A7:D7"/>
    <mergeCell ref="A1:J1"/>
    <mergeCell ref="A2:J2"/>
    <mergeCell ref="A3:E3"/>
    <mergeCell ref="A4:D5"/>
    <mergeCell ref="E4:E5"/>
    <mergeCell ref="F4:H4"/>
    <mergeCell ref="I4:J4"/>
  </mergeCells>
  <pageMargins left="0.19685039370078741" right="0.31496062992125984" top="0.39370078740157483" bottom="0.35433070866141736" header="0" footer="0"/>
  <pageSetup paperSize="9" scale="89" fitToHeight="0" orientation="landscape"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8"/>
  <sheetViews>
    <sheetView view="pageBreakPreview" zoomScaleNormal="100" zoomScaleSheetLayoutView="100" workbookViewId="0">
      <selection activeCell="A8" sqref="A8:XFD8"/>
    </sheetView>
  </sheetViews>
  <sheetFormatPr defaultRowHeight="12.75"/>
  <cols>
    <col min="1" max="1" width="4.5703125" style="114" customWidth="1"/>
    <col min="2" max="2" width="43.7109375" style="114" customWidth="1"/>
    <col min="3" max="4" width="12.7109375" style="114" customWidth="1"/>
    <col min="5" max="5" width="9.85546875" style="114" customWidth="1"/>
    <col min="6" max="6" width="10.7109375" style="114" customWidth="1"/>
    <col min="7" max="7" width="12.7109375" style="114" customWidth="1"/>
    <col min="8" max="8" width="9.7109375" style="114" customWidth="1"/>
    <col min="9" max="10" width="12.7109375" style="114" customWidth="1"/>
    <col min="11" max="11" width="10.5703125" style="114" customWidth="1"/>
    <col min="12" max="12" width="12.7109375" style="114" customWidth="1"/>
    <col min="13" max="13" width="11.140625" style="114" customWidth="1"/>
    <col min="14" max="14" width="12.7109375" style="114" customWidth="1"/>
    <col min="15" max="16384" width="9.140625" style="114"/>
  </cols>
  <sheetData>
    <row r="1" spans="1:14" s="103" customFormat="1" ht="17.100000000000001" customHeight="1">
      <c r="A1" s="339" t="s">
        <v>454</v>
      </c>
      <c r="B1" s="340"/>
      <c r="C1" s="340"/>
      <c r="D1" s="340"/>
      <c r="E1" s="340"/>
      <c r="F1" s="340"/>
      <c r="G1" s="340"/>
      <c r="H1" s="340"/>
      <c r="I1" s="340"/>
      <c r="J1" s="340"/>
      <c r="K1" s="340"/>
      <c r="L1" s="340"/>
      <c r="M1" s="340"/>
      <c r="N1" s="341"/>
    </row>
    <row r="2" spans="1:14" s="103" customFormat="1" ht="23.45" customHeight="1">
      <c r="A2" s="342" t="s">
        <v>845</v>
      </c>
      <c r="B2" s="342"/>
      <c r="C2" s="342"/>
      <c r="D2" s="342"/>
      <c r="E2" s="342"/>
      <c r="F2" s="342"/>
      <c r="G2" s="342"/>
      <c r="H2" s="342"/>
      <c r="I2" s="342"/>
      <c r="J2" s="342"/>
      <c r="K2" s="342"/>
      <c r="L2" s="342"/>
      <c r="M2" s="342"/>
      <c r="N2" s="342"/>
    </row>
    <row r="3" spans="1:14" s="103" customFormat="1" ht="17.100000000000001" customHeight="1">
      <c r="A3" s="343"/>
      <c r="B3" s="343"/>
      <c r="C3" s="343"/>
      <c r="D3" s="343"/>
      <c r="E3" s="344" t="s">
        <v>846</v>
      </c>
      <c r="F3" s="345"/>
      <c r="G3" s="345"/>
      <c r="H3" s="345"/>
      <c r="I3" s="345"/>
      <c r="J3" s="345"/>
      <c r="K3" s="345"/>
      <c r="L3" s="345"/>
      <c r="M3" s="345"/>
      <c r="N3" s="345"/>
    </row>
    <row r="4" spans="1:14" s="103" customFormat="1" ht="17.649999999999999" customHeight="1">
      <c r="A4" s="346" t="s">
        <v>847</v>
      </c>
      <c r="B4" s="346" t="s">
        <v>136</v>
      </c>
      <c r="C4" s="347" t="s">
        <v>455</v>
      </c>
      <c r="D4" s="346" t="s">
        <v>456</v>
      </c>
      <c r="E4" s="346"/>
      <c r="F4" s="346"/>
      <c r="G4" s="346"/>
      <c r="H4" s="346"/>
      <c r="I4" s="346"/>
      <c r="J4" s="346"/>
      <c r="K4" s="346"/>
      <c r="L4" s="346"/>
      <c r="M4" s="346"/>
      <c r="N4" s="346"/>
    </row>
    <row r="5" spans="1:14" s="103" customFormat="1" ht="33.75" customHeight="1">
      <c r="A5" s="346"/>
      <c r="B5" s="346"/>
      <c r="C5" s="347"/>
      <c r="D5" s="346" t="s">
        <v>457</v>
      </c>
      <c r="E5" s="348" t="s">
        <v>458</v>
      </c>
      <c r="F5" s="349"/>
      <c r="G5" s="346" t="s">
        <v>459</v>
      </c>
      <c r="H5" s="346"/>
      <c r="I5" s="346" t="s">
        <v>460</v>
      </c>
      <c r="J5" s="346" t="s">
        <v>461</v>
      </c>
      <c r="K5" s="346"/>
      <c r="L5" s="347" t="s">
        <v>848</v>
      </c>
      <c r="M5" s="347"/>
      <c r="N5" s="346" t="s">
        <v>849</v>
      </c>
    </row>
    <row r="6" spans="1:14" s="103" customFormat="1" ht="21">
      <c r="A6" s="346"/>
      <c r="B6" s="346"/>
      <c r="C6" s="347"/>
      <c r="D6" s="346"/>
      <c r="E6" s="104" t="s">
        <v>462</v>
      </c>
      <c r="F6" s="105" t="s">
        <v>463</v>
      </c>
      <c r="G6" s="104" t="s">
        <v>462</v>
      </c>
      <c r="H6" s="105" t="s">
        <v>463</v>
      </c>
      <c r="I6" s="346"/>
      <c r="J6" s="104" t="s">
        <v>850</v>
      </c>
      <c r="K6" s="105" t="s">
        <v>464</v>
      </c>
      <c r="L6" s="104" t="s">
        <v>850</v>
      </c>
      <c r="M6" s="105" t="s">
        <v>464</v>
      </c>
      <c r="N6" s="346"/>
    </row>
    <row r="7" spans="1:14" s="103" customFormat="1" ht="15.4" customHeight="1">
      <c r="A7" s="106" t="s">
        <v>1</v>
      </c>
      <c r="B7" s="105" t="s">
        <v>4</v>
      </c>
      <c r="C7" s="106" t="s">
        <v>5</v>
      </c>
      <c r="D7" s="106" t="s">
        <v>6</v>
      </c>
      <c r="E7" s="107"/>
      <c r="F7" s="108" t="s">
        <v>11</v>
      </c>
      <c r="G7" s="106" t="s">
        <v>12</v>
      </c>
      <c r="H7" s="106" t="s">
        <v>299</v>
      </c>
      <c r="I7" s="106" t="s">
        <v>13</v>
      </c>
      <c r="J7" s="106" t="s">
        <v>40</v>
      </c>
      <c r="K7" s="106" t="s">
        <v>41</v>
      </c>
      <c r="L7" s="106" t="s">
        <v>42</v>
      </c>
      <c r="M7" s="106" t="s">
        <v>43</v>
      </c>
      <c r="N7" s="106" t="s">
        <v>44</v>
      </c>
    </row>
    <row r="8" spans="1:14" s="165" customFormat="1" ht="15.4" customHeight="1">
      <c r="A8" s="109"/>
      <c r="B8" s="212" t="s">
        <v>465</v>
      </c>
      <c r="C8" s="213">
        <v>1059511.9086</v>
      </c>
      <c r="D8" s="213">
        <v>144890.90359999999</v>
      </c>
      <c r="E8" s="214">
        <v>133599.64129999999</v>
      </c>
      <c r="F8" s="213">
        <v>11629.7317</v>
      </c>
      <c r="G8" s="213">
        <v>4.6124000000000001</v>
      </c>
      <c r="H8" s="213">
        <v>721.34429999999998</v>
      </c>
      <c r="I8" s="213">
        <v>4037.683</v>
      </c>
      <c r="J8" s="213">
        <v>4020.2357999999999</v>
      </c>
      <c r="K8" s="213">
        <v>0</v>
      </c>
      <c r="L8" s="213">
        <v>12644.160599999999</v>
      </c>
      <c r="M8" s="213">
        <v>25.602799999999998</v>
      </c>
      <c r="N8" s="213">
        <v>747937.99309999996</v>
      </c>
    </row>
    <row r="9" spans="1:14" s="103" customFormat="1" ht="12">
      <c r="A9" s="112" t="s">
        <v>17</v>
      </c>
      <c r="B9" s="110" t="s">
        <v>205</v>
      </c>
      <c r="C9" s="111">
        <v>64.720799999999997</v>
      </c>
      <c r="D9" s="111">
        <v>60.685200000000002</v>
      </c>
      <c r="E9" s="111">
        <v>0</v>
      </c>
      <c r="F9" s="111">
        <v>0</v>
      </c>
      <c r="G9" s="111">
        <v>0</v>
      </c>
      <c r="H9" s="111">
        <v>0.27</v>
      </c>
      <c r="I9" s="111">
        <v>0</v>
      </c>
      <c r="J9" s="111">
        <v>0</v>
      </c>
      <c r="K9" s="111">
        <v>0</v>
      </c>
      <c r="L9" s="111">
        <v>0</v>
      </c>
      <c r="M9" s="111">
        <v>0</v>
      </c>
      <c r="N9" s="111">
        <v>3.7656000000000001</v>
      </c>
    </row>
    <row r="10" spans="1:14" s="103" customFormat="1" ht="12">
      <c r="A10" s="112" t="s">
        <v>18</v>
      </c>
      <c r="B10" s="110" t="s">
        <v>206</v>
      </c>
      <c r="C10" s="111">
        <v>60.18</v>
      </c>
      <c r="D10" s="111">
        <v>0</v>
      </c>
      <c r="E10" s="111">
        <v>60.18</v>
      </c>
      <c r="F10" s="111">
        <v>0</v>
      </c>
      <c r="G10" s="111">
        <v>0</v>
      </c>
      <c r="H10" s="111">
        <v>0</v>
      </c>
      <c r="I10" s="111">
        <v>0</v>
      </c>
      <c r="J10" s="111">
        <v>0</v>
      </c>
      <c r="K10" s="111">
        <v>0</v>
      </c>
      <c r="L10" s="111">
        <v>0</v>
      </c>
      <c r="M10" s="111">
        <v>0</v>
      </c>
      <c r="N10" s="111">
        <v>0</v>
      </c>
    </row>
    <row r="11" spans="1:14" s="103" customFormat="1" ht="15" customHeight="1">
      <c r="A11" s="112" t="s">
        <v>19</v>
      </c>
      <c r="B11" s="110" t="s">
        <v>452</v>
      </c>
      <c r="C11" s="111">
        <v>22.870200000000001</v>
      </c>
      <c r="D11" s="111">
        <v>0.60519999999999996</v>
      </c>
      <c r="E11" s="111">
        <v>0</v>
      </c>
      <c r="F11" s="111">
        <v>0</v>
      </c>
      <c r="G11" s="111">
        <v>0</v>
      </c>
      <c r="H11" s="111">
        <v>22.235399999999998</v>
      </c>
      <c r="I11" s="111">
        <v>0</v>
      </c>
      <c r="J11" s="111">
        <v>0</v>
      </c>
      <c r="K11" s="111">
        <v>0</v>
      </c>
      <c r="L11" s="111">
        <v>0</v>
      </c>
      <c r="M11" s="111">
        <v>0</v>
      </c>
      <c r="N11" s="111">
        <v>2.9600000000000001E-2</v>
      </c>
    </row>
    <row r="12" spans="1:14" s="103" customFormat="1" ht="12">
      <c r="A12" s="112" t="s">
        <v>435</v>
      </c>
      <c r="B12" s="110" t="s">
        <v>851</v>
      </c>
      <c r="C12" s="111">
        <v>17.150700000000001</v>
      </c>
      <c r="D12" s="111">
        <v>0</v>
      </c>
      <c r="E12" s="111">
        <v>0</v>
      </c>
      <c r="F12" s="111">
        <v>0</v>
      </c>
      <c r="G12" s="111">
        <v>0</v>
      </c>
      <c r="H12" s="111">
        <v>17.041399999999999</v>
      </c>
      <c r="I12" s="111">
        <v>5.1999999999999998E-3</v>
      </c>
      <c r="J12" s="111">
        <v>0</v>
      </c>
      <c r="K12" s="111">
        <v>0</v>
      </c>
      <c r="L12" s="111">
        <v>8.1600000000000006E-2</v>
      </c>
      <c r="M12" s="111">
        <v>0</v>
      </c>
      <c r="N12" s="111">
        <v>2.2499999999999999E-2</v>
      </c>
    </row>
    <row r="13" spans="1:14" s="103" customFormat="1" ht="15.75" customHeight="1">
      <c r="A13" s="112" t="s">
        <v>20</v>
      </c>
      <c r="B13" s="110" t="s">
        <v>852</v>
      </c>
      <c r="C13" s="111">
        <v>32198.3613</v>
      </c>
      <c r="D13" s="111">
        <v>12766.816699999999</v>
      </c>
      <c r="E13" s="111">
        <v>1894.4613999999999</v>
      </c>
      <c r="F13" s="111">
        <v>4256.5182999999997</v>
      </c>
      <c r="G13" s="111">
        <v>4.1089000000000002</v>
      </c>
      <c r="H13" s="111">
        <v>119.7718</v>
      </c>
      <c r="I13" s="111">
        <v>113.25790000000001</v>
      </c>
      <c r="J13" s="111">
        <v>457.67770000000002</v>
      </c>
      <c r="K13" s="111">
        <v>0</v>
      </c>
      <c r="L13" s="111">
        <v>9752.6366999999991</v>
      </c>
      <c r="M13" s="111">
        <v>22.416899999999998</v>
      </c>
      <c r="N13" s="111">
        <v>2810.6950000000002</v>
      </c>
    </row>
    <row r="14" spans="1:14" s="103" customFormat="1" ht="24">
      <c r="A14" s="112" t="s">
        <v>135</v>
      </c>
      <c r="B14" s="110" t="s">
        <v>709</v>
      </c>
      <c r="C14" s="111">
        <v>11311.693300000001</v>
      </c>
      <c r="D14" s="111">
        <v>8511.3562999999995</v>
      </c>
      <c r="E14" s="111">
        <v>1903.8970999999999</v>
      </c>
      <c r="F14" s="111">
        <v>0</v>
      </c>
      <c r="G14" s="111">
        <v>0.36109999999999998</v>
      </c>
      <c r="H14" s="111">
        <v>18.4605</v>
      </c>
      <c r="I14" s="111">
        <v>63.121200000000002</v>
      </c>
      <c r="J14" s="111">
        <v>170.05520000000001</v>
      </c>
      <c r="K14" s="111">
        <v>0</v>
      </c>
      <c r="L14" s="111">
        <v>479.88420000000002</v>
      </c>
      <c r="M14" s="111">
        <v>0</v>
      </c>
      <c r="N14" s="111">
        <v>164.55770000000001</v>
      </c>
    </row>
    <row r="15" spans="1:14" s="103" customFormat="1" ht="12">
      <c r="A15" s="112" t="s">
        <v>21</v>
      </c>
      <c r="B15" s="110" t="s">
        <v>710</v>
      </c>
      <c r="C15" s="111">
        <v>10334.8842</v>
      </c>
      <c r="D15" s="111">
        <v>314.18610000000001</v>
      </c>
      <c r="E15" s="111">
        <v>74.402100000000004</v>
      </c>
      <c r="F15" s="111">
        <v>0</v>
      </c>
      <c r="G15" s="111">
        <v>0</v>
      </c>
      <c r="H15" s="111">
        <v>260.99770000000001</v>
      </c>
      <c r="I15" s="111">
        <v>0</v>
      </c>
      <c r="J15" s="111">
        <v>1952.8821</v>
      </c>
      <c r="K15" s="111">
        <v>0</v>
      </c>
      <c r="L15" s="111">
        <v>0</v>
      </c>
      <c r="M15" s="111">
        <v>0</v>
      </c>
      <c r="N15" s="111">
        <v>7732.4161999999997</v>
      </c>
    </row>
    <row r="16" spans="1:14" s="103" customFormat="1" ht="24">
      <c r="A16" s="112" t="s">
        <v>132</v>
      </c>
      <c r="B16" s="110" t="s">
        <v>489</v>
      </c>
      <c r="C16" s="111">
        <v>12026.4671</v>
      </c>
      <c r="D16" s="111">
        <v>10873.996800000001</v>
      </c>
      <c r="E16" s="111">
        <v>0</v>
      </c>
      <c r="F16" s="111">
        <v>0</v>
      </c>
      <c r="G16" s="111">
        <v>0</v>
      </c>
      <c r="H16" s="111">
        <v>1.14E-2</v>
      </c>
      <c r="I16" s="111">
        <v>21.888999999999999</v>
      </c>
      <c r="J16" s="111">
        <v>937.21500000000003</v>
      </c>
      <c r="K16" s="111">
        <v>0</v>
      </c>
      <c r="L16" s="111">
        <v>171.45439999999999</v>
      </c>
      <c r="M16" s="111">
        <v>0</v>
      </c>
      <c r="N16" s="111">
        <v>21.900500000000001</v>
      </c>
    </row>
    <row r="17" spans="1:14" s="103" customFormat="1" ht="12">
      <c r="A17" s="112" t="s">
        <v>22</v>
      </c>
      <c r="B17" s="110" t="s">
        <v>289</v>
      </c>
      <c r="C17" s="111">
        <v>568141.42319999996</v>
      </c>
      <c r="D17" s="111">
        <v>0</v>
      </c>
      <c r="E17" s="111">
        <v>0</v>
      </c>
      <c r="F17" s="111">
        <v>0</v>
      </c>
      <c r="G17" s="111">
        <v>0</v>
      </c>
      <c r="H17" s="111">
        <v>0</v>
      </c>
      <c r="I17" s="111">
        <v>0</v>
      </c>
      <c r="J17" s="111">
        <v>0</v>
      </c>
      <c r="K17" s="111">
        <v>0</v>
      </c>
      <c r="L17" s="111">
        <v>0</v>
      </c>
      <c r="M17" s="111">
        <v>0</v>
      </c>
      <c r="N17" s="111">
        <v>568141.42319999996</v>
      </c>
    </row>
    <row r="18" spans="1:14" s="103" customFormat="1" ht="24">
      <c r="A18" s="112" t="s">
        <v>133</v>
      </c>
      <c r="B18" s="110" t="s">
        <v>292</v>
      </c>
      <c r="C18" s="111">
        <v>1176.1334999999999</v>
      </c>
      <c r="D18" s="111">
        <v>997.13909999999998</v>
      </c>
      <c r="E18" s="111">
        <v>0</v>
      </c>
      <c r="F18" s="111">
        <v>0</v>
      </c>
      <c r="G18" s="111">
        <v>0</v>
      </c>
      <c r="H18" s="111">
        <v>1.2250000000000001</v>
      </c>
      <c r="I18" s="111">
        <v>3.6633</v>
      </c>
      <c r="J18" s="111">
        <v>167.6782</v>
      </c>
      <c r="K18" s="111">
        <v>0</v>
      </c>
      <c r="L18" s="111">
        <v>0</v>
      </c>
      <c r="M18" s="111">
        <v>0</v>
      </c>
      <c r="N18" s="111">
        <v>6.4279000000000002</v>
      </c>
    </row>
    <row r="19" spans="1:14" s="103" customFormat="1" ht="24">
      <c r="A19" s="112" t="s">
        <v>23</v>
      </c>
      <c r="B19" s="110" t="s">
        <v>711</v>
      </c>
      <c r="C19" s="111">
        <v>19256.737499999999</v>
      </c>
      <c r="D19" s="111">
        <v>15302.2844</v>
      </c>
      <c r="E19" s="111">
        <v>1862.9481000000001</v>
      </c>
      <c r="F19" s="111">
        <v>2000</v>
      </c>
      <c r="G19" s="111">
        <v>2.6700000000000002E-2</v>
      </c>
      <c r="H19" s="111">
        <v>21.433399999999999</v>
      </c>
      <c r="I19" s="111">
        <v>8.8902000000000001</v>
      </c>
      <c r="J19" s="111">
        <v>0</v>
      </c>
      <c r="K19" s="111">
        <v>0</v>
      </c>
      <c r="L19" s="111">
        <v>18.760400000000001</v>
      </c>
      <c r="M19" s="111">
        <v>1.4471000000000001</v>
      </c>
      <c r="N19" s="111">
        <v>40.947200000000002</v>
      </c>
    </row>
    <row r="20" spans="1:14" s="103" customFormat="1" ht="24">
      <c r="A20" s="112" t="s">
        <v>24</v>
      </c>
      <c r="B20" s="110" t="s">
        <v>712</v>
      </c>
      <c r="C20" s="111">
        <v>52467.395700000001</v>
      </c>
      <c r="D20" s="111">
        <v>906.18910000000005</v>
      </c>
      <c r="E20" s="111">
        <v>0</v>
      </c>
      <c r="F20" s="111">
        <v>0</v>
      </c>
      <c r="G20" s="111">
        <v>0</v>
      </c>
      <c r="H20" s="111">
        <v>1.2709999999999999</v>
      </c>
      <c r="I20" s="111">
        <v>1.4508000000000001</v>
      </c>
      <c r="J20" s="111">
        <v>2.5245000000000002</v>
      </c>
      <c r="K20" s="111">
        <v>0</v>
      </c>
      <c r="L20" s="111">
        <v>1.3022</v>
      </c>
      <c r="M20" s="111">
        <v>0</v>
      </c>
      <c r="N20" s="111">
        <v>51554.658100000001</v>
      </c>
    </row>
    <row r="21" spans="1:14" s="103" customFormat="1" ht="12">
      <c r="A21" s="112" t="s">
        <v>25</v>
      </c>
      <c r="B21" s="110" t="s">
        <v>293</v>
      </c>
      <c r="C21" s="111">
        <v>15633.989100000001</v>
      </c>
      <c r="D21" s="111">
        <v>2.6200000000000001E-2</v>
      </c>
      <c r="E21" s="111">
        <v>15013.7183</v>
      </c>
      <c r="F21" s="111">
        <v>0</v>
      </c>
      <c r="G21" s="111">
        <v>0</v>
      </c>
      <c r="H21" s="111">
        <v>65.909300000000002</v>
      </c>
      <c r="I21" s="111">
        <v>20.045400000000001</v>
      </c>
      <c r="J21" s="111">
        <v>0</v>
      </c>
      <c r="K21" s="111">
        <v>0</v>
      </c>
      <c r="L21" s="111">
        <v>504.137</v>
      </c>
      <c r="M21" s="111">
        <v>0</v>
      </c>
      <c r="N21" s="111">
        <v>30.152899999999999</v>
      </c>
    </row>
    <row r="22" spans="1:14" s="103" customFormat="1" ht="15.75" customHeight="1">
      <c r="A22" s="112" t="s">
        <v>26</v>
      </c>
      <c r="B22" s="110" t="s">
        <v>853</v>
      </c>
      <c r="C22" s="111">
        <v>13.2119</v>
      </c>
      <c r="D22" s="111">
        <v>0</v>
      </c>
      <c r="E22" s="111">
        <v>0</v>
      </c>
      <c r="F22" s="111">
        <v>0</v>
      </c>
      <c r="G22" s="111">
        <v>0</v>
      </c>
      <c r="H22" s="111">
        <v>0.79400000000000004</v>
      </c>
      <c r="I22" s="111">
        <v>0.34970000000000001</v>
      </c>
      <c r="J22" s="111">
        <v>0</v>
      </c>
      <c r="K22" s="111">
        <v>0</v>
      </c>
      <c r="L22" s="111">
        <v>0</v>
      </c>
      <c r="M22" s="111">
        <v>0</v>
      </c>
      <c r="N22" s="111">
        <v>12.068199999999999</v>
      </c>
    </row>
    <row r="23" spans="1:14" s="103" customFormat="1" ht="24">
      <c r="A23" s="112" t="s">
        <v>72</v>
      </c>
      <c r="B23" s="110" t="s">
        <v>854</v>
      </c>
      <c r="C23" s="111">
        <v>24519.260399999999</v>
      </c>
      <c r="D23" s="111">
        <v>4450.2521999999999</v>
      </c>
      <c r="E23" s="111">
        <v>20061.108</v>
      </c>
      <c r="F23" s="111">
        <v>0</v>
      </c>
      <c r="G23" s="111">
        <v>0</v>
      </c>
      <c r="H23" s="111">
        <v>6.9416000000000002</v>
      </c>
      <c r="I23" s="111">
        <v>0.10970000000000001</v>
      </c>
      <c r="J23" s="111">
        <v>0</v>
      </c>
      <c r="K23" s="111">
        <v>0</v>
      </c>
      <c r="L23" s="111">
        <v>0</v>
      </c>
      <c r="M23" s="111">
        <v>0</v>
      </c>
      <c r="N23" s="111">
        <v>0.84889999999999999</v>
      </c>
    </row>
    <row r="24" spans="1:14" s="103" customFormat="1" ht="14.25" customHeight="1">
      <c r="A24" s="112" t="s">
        <v>73</v>
      </c>
      <c r="B24" s="113" t="s">
        <v>855</v>
      </c>
      <c r="C24" s="111">
        <v>5789.7667000000001</v>
      </c>
      <c r="D24" s="111">
        <v>5722.5384999999997</v>
      </c>
      <c r="E24" s="111">
        <v>0</v>
      </c>
      <c r="F24" s="111">
        <v>0</v>
      </c>
      <c r="G24" s="111">
        <v>0</v>
      </c>
      <c r="H24" s="111">
        <v>1.1732</v>
      </c>
      <c r="I24" s="111">
        <v>0.58079999999999998</v>
      </c>
      <c r="J24" s="111">
        <v>0</v>
      </c>
      <c r="K24" s="111">
        <v>0</v>
      </c>
      <c r="L24" s="111">
        <v>0</v>
      </c>
      <c r="M24" s="111">
        <v>0</v>
      </c>
      <c r="N24" s="111">
        <v>65.474199999999996</v>
      </c>
    </row>
    <row r="25" spans="1:14" s="103" customFormat="1" ht="22.35" customHeight="1">
      <c r="A25" s="112" t="s">
        <v>28</v>
      </c>
      <c r="B25" s="110" t="s">
        <v>713</v>
      </c>
      <c r="C25" s="111">
        <v>100229.24800000001</v>
      </c>
      <c r="D25" s="111">
        <v>9611.1733000000004</v>
      </c>
      <c r="E25" s="111">
        <v>0</v>
      </c>
      <c r="F25" s="111">
        <v>0</v>
      </c>
      <c r="G25" s="111">
        <v>2.8E-3</v>
      </c>
      <c r="H25" s="111">
        <v>72.712800000000001</v>
      </c>
      <c r="I25" s="111">
        <v>9.1000999999999994</v>
      </c>
      <c r="J25" s="111">
        <v>250.6576</v>
      </c>
      <c r="K25" s="111">
        <v>0</v>
      </c>
      <c r="L25" s="111">
        <v>76.758399999999995</v>
      </c>
      <c r="M25" s="111">
        <v>0</v>
      </c>
      <c r="N25" s="111">
        <v>90208.842999999993</v>
      </c>
    </row>
    <row r="26" spans="1:14" s="103" customFormat="1" ht="24" customHeight="1">
      <c r="A26" s="112" t="s">
        <v>91</v>
      </c>
      <c r="B26" s="110" t="s">
        <v>714</v>
      </c>
      <c r="C26" s="111">
        <v>31991.446899999999</v>
      </c>
      <c r="D26" s="111">
        <v>25381.2788</v>
      </c>
      <c r="E26" s="111">
        <v>999.19889999999998</v>
      </c>
      <c r="F26" s="111">
        <v>0</v>
      </c>
      <c r="G26" s="111">
        <v>0</v>
      </c>
      <c r="H26" s="111">
        <v>1.4510000000000001</v>
      </c>
      <c r="I26" s="111">
        <v>107.26430000000001</v>
      </c>
      <c r="J26" s="111">
        <v>0</v>
      </c>
      <c r="K26" s="111">
        <v>0</v>
      </c>
      <c r="L26" s="111">
        <v>307.1447</v>
      </c>
      <c r="M26" s="111">
        <v>0</v>
      </c>
      <c r="N26" s="111">
        <v>5195.1091999999999</v>
      </c>
    </row>
    <row r="27" spans="1:14" s="103" customFormat="1" ht="12">
      <c r="A27" s="112" t="s">
        <v>74</v>
      </c>
      <c r="B27" s="110" t="s">
        <v>715</v>
      </c>
      <c r="C27" s="111">
        <v>86656.957599999994</v>
      </c>
      <c r="D27" s="111">
        <v>7972.1779999999999</v>
      </c>
      <c r="E27" s="111">
        <v>75626.434500000003</v>
      </c>
      <c r="F27" s="111">
        <v>3029.4926999999998</v>
      </c>
      <c r="G27" s="111">
        <v>0</v>
      </c>
      <c r="H27" s="111">
        <v>1.3779999999999999</v>
      </c>
      <c r="I27" s="111">
        <v>0.92110000000000003</v>
      </c>
      <c r="J27" s="111">
        <v>0</v>
      </c>
      <c r="K27" s="111">
        <v>0</v>
      </c>
      <c r="L27" s="111">
        <v>20.8323</v>
      </c>
      <c r="M27" s="111">
        <v>0</v>
      </c>
      <c r="N27" s="111">
        <v>5.7210000000018599</v>
      </c>
    </row>
    <row r="28" spans="1:14" s="103" customFormat="1" ht="24">
      <c r="A28" s="112" t="s">
        <v>92</v>
      </c>
      <c r="B28" s="110" t="s">
        <v>716</v>
      </c>
      <c r="C28" s="111">
        <v>6460.5375000000004</v>
      </c>
      <c r="D28" s="111">
        <v>1691.4725000000001</v>
      </c>
      <c r="E28" s="111">
        <v>0</v>
      </c>
      <c r="F28" s="111">
        <v>0</v>
      </c>
      <c r="G28" s="111">
        <v>0</v>
      </c>
      <c r="H28" s="111">
        <v>0.26819999999999999</v>
      </c>
      <c r="I28" s="111">
        <v>2807.5003999999999</v>
      </c>
      <c r="J28" s="111">
        <v>0</v>
      </c>
      <c r="K28" s="111">
        <v>0</v>
      </c>
      <c r="L28" s="111">
        <v>2.4144999999999999</v>
      </c>
      <c r="M28" s="111">
        <v>0</v>
      </c>
      <c r="N28" s="111">
        <v>1958.8819000000001</v>
      </c>
    </row>
    <row r="29" spans="1:14" s="103" customFormat="1" ht="13.5" customHeight="1">
      <c r="A29" s="112" t="s">
        <v>30</v>
      </c>
      <c r="B29" s="113" t="s">
        <v>856</v>
      </c>
      <c r="C29" s="111">
        <v>9.7693999999999992</v>
      </c>
      <c r="D29" s="111">
        <v>0</v>
      </c>
      <c r="E29" s="111">
        <v>0</v>
      </c>
      <c r="F29" s="111">
        <v>0</v>
      </c>
      <c r="G29" s="111">
        <v>0</v>
      </c>
      <c r="H29" s="111">
        <v>1.0096000000000001</v>
      </c>
      <c r="I29" s="111">
        <v>2.4E-2</v>
      </c>
      <c r="J29" s="111">
        <v>0</v>
      </c>
      <c r="K29" s="111">
        <v>0</v>
      </c>
      <c r="L29" s="111">
        <v>0</v>
      </c>
      <c r="M29" s="111">
        <v>0</v>
      </c>
      <c r="N29" s="111">
        <v>8.7357999999999993</v>
      </c>
    </row>
    <row r="30" spans="1:14" s="103" customFormat="1" ht="22.35" customHeight="1">
      <c r="A30" s="112" t="s">
        <v>31</v>
      </c>
      <c r="B30" s="110" t="s">
        <v>294</v>
      </c>
      <c r="C30" s="111">
        <v>7415.6361999999999</v>
      </c>
      <c r="D30" s="111">
        <v>43.903799999999997</v>
      </c>
      <c r="E30" s="111">
        <v>5610.7022999999999</v>
      </c>
      <c r="F30" s="111">
        <v>0</v>
      </c>
      <c r="G30" s="111">
        <v>0</v>
      </c>
      <c r="H30" s="111">
        <v>2.3666999999999998</v>
      </c>
      <c r="I30" s="111">
        <v>845.76880000000006</v>
      </c>
      <c r="J30" s="111">
        <v>0</v>
      </c>
      <c r="K30" s="111">
        <v>0</v>
      </c>
      <c r="L30" s="111">
        <v>0</v>
      </c>
      <c r="M30" s="111">
        <v>0</v>
      </c>
      <c r="N30" s="111">
        <v>912.89459999999997</v>
      </c>
    </row>
    <row r="31" spans="1:14" s="103" customFormat="1" ht="22.35" customHeight="1">
      <c r="A31" s="112" t="s">
        <v>32</v>
      </c>
      <c r="B31" s="110" t="s">
        <v>717</v>
      </c>
      <c r="C31" s="111">
        <v>104.46639999999999</v>
      </c>
      <c r="D31" s="111">
        <v>68.6678</v>
      </c>
      <c r="E31" s="111">
        <v>0</v>
      </c>
      <c r="F31" s="111">
        <v>0</v>
      </c>
      <c r="G31" s="111">
        <v>0</v>
      </c>
      <c r="H31" s="111">
        <v>35.325000000000003</v>
      </c>
      <c r="I31" s="111">
        <v>0</v>
      </c>
      <c r="J31" s="111">
        <v>0</v>
      </c>
      <c r="K31" s="111">
        <v>0</v>
      </c>
      <c r="L31" s="111">
        <v>0</v>
      </c>
      <c r="M31" s="111">
        <v>0</v>
      </c>
      <c r="N31" s="111">
        <v>0.47360000000000002</v>
      </c>
    </row>
    <row r="32" spans="1:14" s="103" customFormat="1" ht="12">
      <c r="A32" s="112" t="s">
        <v>381</v>
      </c>
      <c r="B32" s="110" t="s">
        <v>857</v>
      </c>
      <c r="C32" s="111">
        <v>17750.136699999999</v>
      </c>
      <c r="D32" s="111">
        <v>0</v>
      </c>
      <c r="E32" s="111">
        <v>0</v>
      </c>
      <c r="F32" s="111">
        <v>0</v>
      </c>
      <c r="G32" s="111">
        <v>0</v>
      </c>
      <c r="H32" s="111">
        <v>0</v>
      </c>
      <c r="I32" s="111">
        <v>0</v>
      </c>
      <c r="J32" s="111">
        <v>0</v>
      </c>
      <c r="K32" s="111">
        <v>0</v>
      </c>
      <c r="L32" s="111">
        <v>0</v>
      </c>
      <c r="M32" s="111">
        <v>0</v>
      </c>
      <c r="N32" s="111">
        <v>17750.136699999999</v>
      </c>
    </row>
    <row r="33" spans="1:14" s="103" customFormat="1" ht="12">
      <c r="A33" s="112" t="s">
        <v>33</v>
      </c>
      <c r="B33" s="110" t="s">
        <v>290</v>
      </c>
      <c r="C33" s="111">
        <v>51.682699999999997</v>
      </c>
      <c r="D33" s="111">
        <v>0.39</v>
      </c>
      <c r="E33" s="111">
        <v>0</v>
      </c>
      <c r="F33" s="111">
        <v>0</v>
      </c>
      <c r="G33" s="111">
        <v>5.0799999999999998E-2</v>
      </c>
      <c r="H33" s="111">
        <v>2.7505999999999999</v>
      </c>
      <c r="I33" s="111">
        <v>17.788900000000002</v>
      </c>
      <c r="J33" s="111">
        <v>0</v>
      </c>
      <c r="K33" s="111">
        <v>0</v>
      </c>
      <c r="L33" s="111">
        <v>7.0366999999999997</v>
      </c>
      <c r="M33" s="111">
        <v>0</v>
      </c>
      <c r="N33" s="111">
        <v>23.665700000000001</v>
      </c>
    </row>
    <row r="34" spans="1:14" s="103" customFormat="1" ht="12">
      <c r="A34" s="112" t="s">
        <v>34</v>
      </c>
      <c r="B34" s="110" t="s">
        <v>291</v>
      </c>
      <c r="C34" s="111">
        <v>784.33</v>
      </c>
      <c r="D34" s="111">
        <v>759.14509999999996</v>
      </c>
      <c r="E34" s="111">
        <v>0</v>
      </c>
      <c r="F34" s="111">
        <v>0</v>
      </c>
      <c r="G34" s="111">
        <v>6.0100000000000001E-2</v>
      </c>
      <c r="H34" s="111">
        <v>12.9017</v>
      </c>
      <c r="I34" s="111">
        <v>0.18190000000000001</v>
      </c>
      <c r="J34" s="111">
        <v>0</v>
      </c>
      <c r="K34" s="111">
        <v>0</v>
      </c>
      <c r="L34" s="111">
        <v>0</v>
      </c>
      <c r="M34" s="111">
        <v>0</v>
      </c>
      <c r="N34" s="111">
        <v>12.0412</v>
      </c>
    </row>
    <row r="35" spans="1:14" s="103" customFormat="1" ht="24">
      <c r="A35" s="112" t="s">
        <v>134</v>
      </c>
      <c r="B35" s="110" t="s">
        <v>718</v>
      </c>
      <c r="C35" s="111">
        <v>138.40809999999999</v>
      </c>
      <c r="D35" s="111">
        <v>0</v>
      </c>
      <c r="E35" s="111">
        <v>136.73849999999999</v>
      </c>
      <c r="F35" s="111">
        <v>0</v>
      </c>
      <c r="G35" s="111">
        <v>0</v>
      </c>
      <c r="H35" s="111">
        <v>0</v>
      </c>
      <c r="I35" s="111">
        <v>0.26850000000000002</v>
      </c>
      <c r="J35" s="111">
        <v>0</v>
      </c>
      <c r="K35" s="111">
        <v>0</v>
      </c>
      <c r="L35" s="111">
        <v>0</v>
      </c>
      <c r="M35" s="111">
        <v>0</v>
      </c>
      <c r="N35" s="111">
        <v>1.4011</v>
      </c>
    </row>
    <row r="36" spans="1:14" s="103" customFormat="1" ht="24">
      <c r="A36" s="112" t="s">
        <v>385</v>
      </c>
      <c r="B36" s="110" t="s">
        <v>719</v>
      </c>
      <c r="C36" s="111">
        <v>737.17070000000001</v>
      </c>
      <c r="D36" s="111">
        <v>389.48809999999997</v>
      </c>
      <c r="E36" s="111">
        <v>332.2921</v>
      </c>
      <c r="F36" s="111">
        <v>0</v>
      </c>
      <c r="G36" s="111">
        <v>2E-3</v>
      </c>
      <c r="H36" s="111">
        <v>0.98980000000000001</v>
      </c>
      <c r="I36" s="111">
        <v>4.1429</v>
      </c>
      <c r="J36" s="111">
        <v>0</v>
      </c>
      <c r="K36" s="111">
        <v>0</v>
      </c>
      <c r="L36" s="111">
        <v>3.1048</v>
      </c>
      <c r="M36" s="111">
        <v>0</v>
      </c>
      <c r="N36" s="111">
        <v>7.15099999999999</v>
      </c>
    </row>
    <row r="37" spans="1:14" s="103" customFormat="1" ht="26.25" customHeight="1">
      <c r="A37" s="112" t="s">
        <v>386</v>
      </c>
      <c r="B37" s="110" t="s">
        <v>865</v>
      </c>
      <c r="C37" s="111">
        <v>0.47189999999999999</v>
      </c>
      <c r="D37" s="111">
        <v>0.45800000000000002</v>
      </c>
      <c r="E37" s="111">
        <v>0</v>
      </c>
      <c r="F37" s="111">
        <v>0</v>
      </c>
      <c r="G37" s="111">
        <v>0</v>
      </c>
      <c r="H37" s="111">
        <v>0</v>
      </c>
      <c r="I37" s="111">
        <v>0</v>
      </c>
      <c r="J37" s="111">
        <v>0</v>
      </c>
      <c r="K37" s="111">
        <v>0</v>
      </c>
      <c r="L37" s="111">
        <v>0</v>
      </c>
      <c r="M37" s="111">
        <v>0</v>
      </c>
      <c r="N37" s="111">
        <v>1.3899999999999999E-2</v>
      </c>
    </row>
    <row r="38" spans="1:14" s="103" customFormat="1" ht="24">
      <c r="A38" s="112" t="s">
        <v>425</v>
      </c>
      <c r="B38" s="110" t="s">
        <v>426</v>
      </c>
      <c r="C38" s="111">
        <v>240.99700000000001</v>
      </c>
      <c r="D38" s="111">
        <v>0</v>
      </c>
      <c r="E38" s="111">
        <v>0</v>
      </c>
      <c r="F38" s="111">
        <v>0</v>
      </c>
      <c r="G38" s="111">
        <v>0</v>
      </c>
      <c r="H38" s="111">
        <v>15.260300000000001</v>
      </c>
      <c r="I38" s="111">
        <v>0.30359999999999998</v>
      </c>
      <c r="J38" s="111">
        <v>0</v>
      </c>
      <c r="K38" s="111">
        <v>0</v>
      </c>
      <c r="L38" s="111">
        <v>0</v>
      </c>
      <c r="M38" s="111">
        <v>1.0459000000000001</v>
      </c>
      <c r="N38" s="111">
        <v>224.38720000000001</v>
      </c>
    </row>
    <row r="39" spans="1:14" s="103" customFormat="1" ht="24">
      <c r="A39" s="112" t="s">
        <v>737</v>
      </c>
      <c r="B39" s="110" t="s">
        <v>858</v>
      </c>
      <c r="C39" s="111">
        <v>1198.6258</v>
      </c>
      <c r="D39" s="111">
        <v>783.97569999999996</v>
      </c>
      <c r="E39" s="111">
        <v>0</v>
      </c>
      <c r="F39" s="111">
        <v>414.1259</v>
      </c>
      <c r="G39" s="111">
        <v>0</v>
      </c>
      <c r="H39" s="111">
        <v>0.49590000000000001</v>
      </c>
      <c r="I39" s="111">
        <v>0</v>
      </c>
      <c r="J39" s="111">
        <v>0</v>
      </c>
      <c r="K39" s="111">
        <v>0</v>
      </c>
      <c r="L39" s="111">
        <v>0</v>
      </c>
      <c r="M39" s="111">
        <v>0</v>
      </c>
      <c r="N39" s="111">
        <v>2.8299999999999999E-2</v>
      </c>
    </row>
    <row r="40" spans="1:14" s="103" customFormat="1" ht="24">
      <c r="A40" s="112" t="s">
        <v>35</v>
      </c>
      <c r="B40" s="110" t="s">
        <v>648</v>
      </c>
      <c r="C40" s="111">
        <v>2.6694</v>
      </c>
      <c r="D40" s="111">
        <v>0</v>
      </c>
      <c r="E40" s="111">
        <v>0</v>
      </c>
      <c r="F40" s="111">
        <v>0</v>
      </c>
      <c r="G40" s="111">
        <v>0</v>
      </c>
      <c r="H40" s="111">
        <v>0</v>
      </c>
      <c r="I40" s="111">
        <v>0</v>
      </c>
      <c r="J40" s="111">
        <v>0</v>
      </c>
      <c r="K40" s="111">
        <v>0</v>
      </c>
      <c r="L40" s="111">
        <v>2.5392999999999999</v>
      </c>
      <c r="M40" s="111">
        <v>0</v>
      </c>
      <c r="N40" s="111">
        <v>0.13009999999999999</v>
      </c>
    </row>
    <row r="41" spans="1:14" s="103" customFormat="1" ht="24.75" customHeight="1">
      <c r="A41" s="112" t="s">
        <v>486</v>
      </c>
      <c r="B41" s="110" t="s">
        <v>721</v>
      </c>
      <c r="C41" s="111">
        <v>6906.6219000000001</v>
      </c>
      <c r="D41" s="111">
        <v>6235.1719999999996</v>
      </c>
      <c r="E41" s="111">
        <v>0</v>
      </c>
      <c r="F41" s="111">
        <v>0</v>
      </c>
      <c r="G41" s="111">
        <v>0</v>
      </c>
      <c r="H41" s="111">
        <v>7.0231000000000003</v>
      </c>
      <c r="I41" s="111">
        <v>0</v>
      </c>
      <c r="J41" s="111">
        <v>0</v>
      </c>
      <c r="K41" s="111">
        <v>0</v>
      </c>
      <c r="L41" s="111">
        <v>640.29859999999996</v>
      </c>
      <c r="M41" s="111">
        <v>0</v>
      </c>
      <c r="N41" s="111">
        <v>24.1282</v>
      </c>
    </row>
    <row r="42" spans="1:14" s="103" customFormat="1" ht="26.25" customHeight="1">
      <c r="A42" s="112" t="s">
        <v>487</v>
      </c>
      <c r="B42" s="110" t="s">
        <v>488</v>
      </c>
      <c r="C42" s="111">
        <v>11768.996800000001</v>
      </c>
      <c r="D42" s="111">
        <v>10269.434800000001</v>
      </c>
      <c r="E42" s="111">
        <v>186.7741</v>
      </c>
      <c r="F42" s="111">
        <v>449.19380000000001</v>
      </c>
      <c r="G42" s="111">
        <v>0</v>
      </c>
      <c r="H42" s="111">
        <v>26.942699999999999</v>
      </c>
      <c r="I42" s="111">
        <v>10.9262</v>
      </c>
      <c r="J42" s="111">
        <v>81.545500000000004</v>
      </c>
      <c r="K42" s="111">
        <v>0</v>
      </c>
      <c r="L42" s="111">
        <v>15.091699999999999</v>
      </c>
      <c r="M42" s="111">
        <v>0.69289999999999996</v>
      </c>
      <c r="N42" s="111">
        <v>728.39509999999996</v>
      </c>
    </row>
    <row r="43" spans="1:14" s="103" customFormat="1" ht="24">
      <c r="A43" s="112" t="s">
        <v>485</v>
      </c>
      <c r="B43" s="110" t="s">
        <v>722</v>
      </c>
      <c r="C43" s="111">
        <v>17401.260900000001</v>
      </c>
      <c r="D43" s="111">
        <v>6801.4445999999998</v>
      </c>
      <c r="E43" s="111">
        <v>8480.7859000000008</v>
      </c>
      <c r="F43" s="111">
        <v>1480.4010000000001</v>
      </c>
      <c r="G43" s="111">
        <v>0</v>
      </c>
      <c r="H43" s="111">
        <v>1.8512999999999999</v>
      </c>
      <c r="I43" s="111">
        <v>0.12909999999999999</v>
      </c>
      <c r="J43" s="111">
        <v>0</v>
      </c>
      <c r="K43" s="111">
        <v>0</v>
      </c>
      <c r="L43" s="111">
        <v>634.15150000000006</v>
      </c>
      <c r="M43" s="111">
        <v>0</v>
      </c>
      <c r="N43" s="111">
        <v>2.4975000000000001</v>
      </c>
    </row>
    <row r="44" spans="1:14" s="103" customFormat="1" ht="15.75" customHeight="1">
      <c r="A44" s="112" t="s">
        <v>383</v>
      </c>
      <c r="B44" s="110" t="s">
        <v>723</v>
      </c>
      <c r="C44" s="111">
        <v>286.32069999999999</v>
      </c>
      <c r="D44" s="111">
        <v>0</v>
      </c>
      <c r="E44" s="111">
        <v>0</v>
      </c>
      <c r="F44" s="111">
        <v>0</v>
      </c>
      <c r="G44" s="111">
        <v>0</v>
      </c>
      <c r="H44" s="111">
        <v>0</v>
      </c>
      <c r="I44" s="111">
        <v>0</v>
      </c>
      <c r="J44" s="111">
        <v>0</v>
      </c>
      <c r="K44" s="111">
        <v>0</v>
      </c>
      <c r="L44" s="111">
        <v>0</v>
      </c>
      <c r="M44" s="111">
        <v>0</v>
      </c>
      <c r="N44" s="111">
        <v>286.32069999999999</v>
      </c>
    </row>
    <row r="45" spans="1:14" s="103" customFormat="1" ht="13.5" customHeight="1">
      <c r="A45" s="112" t="s">
        <v>36</v>
      </c>
      <c r="B45" s="110" t="s">
        <v>295</v>
      </c>
      <c r="C45" s="111">
        <v>0.32200000000000001</v>
      </c>
      <c r="D45" s="111">
        <v>0</v>
      </c>
      <c r="E45" s="111">
        <v>0</v>
      </c>
      <c r="F45" s="111">
        <v>0</v>
      </c>
      <c r="G45" s="111">
        <v>0</v>
      </c>
      <c r="H45" s="111">
        <v>0</v>
      </c>
      <c r="I45" s="111">
        <v>0</v>
      </c>
      <c r="J45" s="111">
        <v>0</v>
      </c>
      <c r="K45" s="111">
        <v>0</v>
      </c>
      <c r="L45" s="111">
        <v>0</v>
      </c>
      <c r="M45" s="111">
        <v>0</v>
      </c>
      <c r="N45" s="111">
        <v>0.32200000000000001</v>
      </c>
    </row>
    <row r="46" spans="1:14" s="103" customFormat="1" ht="18" customHeight="1">
      <c r="A46" s="112" t="s">
        <v>37</v>
      </c>
      <c r="B46" s="110" t="s">
        <v>208</v>
      </c>
      <c r="C46" s="111">
        <v>139.6189</v>
      </c>
      <c r="D46" s="111">
        <v>137.20939999999999</v>
      </c>
      <c r="E46" s="111">
        <v>0</v>
      </c>
      <c r="F46" s="111">
        <v>0</v>
      </c>
      <c r="G46" s="111">
        <v>0</v>
      </c>
      <c r="H46" s="111">
        <v>1.0819000000000001</v>
      </c>
      <c r="I46" s="111">
        <v>0</v>
      </c>
      <c r="J46" s="111">
        <v>0</v>
      </c>
      <c r="K46" s="111">
        <v>0</v>
      </c>
      <c r="L46" s="111">
        <v>0</v>
      </c>
      <c r="M46" s="111">
        <v>0</v>
      </c>
      <c r="N46" s="111">
        <v>1.3275999999999999</v>
      </c>
    </row>
    <row r="47" spans="1:14" s="103" customFormat="1" ht="20.25" customHeight="1">
      <c r="A47" s="112" t="s">
        <v>38</v>
      </c>
      <c r="B47" s="110" t="s">
        <v>859</v>
      </c>
      <c r="C47" s="111">
        <v>16201.967500000001</v>
      </c>
      <c r="D47" s="111">
        <v>14839.4359</v>
      </c>
      <c r="E47" s="111">
        <v>1356</v>
      </c>
      <c r="F47" s="111">
        <v>0</v>
      </c>
      <c r="G47" s="111">
        <v>0</v>
      </c>
      <c r="H47" s="111">
        <v>0</v>
      </c>
      <c r="I47" s="111">
        <v>0</v>
      </c>
      <c r="J47" s="111">
        <v>0</v>
      </c>
      <c r="K47" s="111">
        <v>0</v>
      </c>
      <c r="L47" s="111">
        <v>6.5316000000000001</v>
      </c>
      <c r="M47" s="111">
        <v>0</v>
      </c>
      <c r="N47" s="111">
        <v>0</v>
      </c>
    </row>
    <row r="48" spans="1:14" s="103" customFormat="1" ht="28.7" customHeight="1"/>
  </sheetData>
  <mergeCells count="15">
    <mergeCell ref="A1:N1"/>
    <mergeCell ref="A2:N2"/>
    <mergeCell ref="A3:D3"/>
    <mergeCell ref="E3:N3"/>
    <mergeCell ref="A4:A6"/>
    <mergeCell ref="B4:B6"/>
    <mergeCell ref="C4:C6"/>
    <mergeCell ref="D4:N4"/>
    <mergeCell ref="D5:D6"/>
    <mergeCell ref="E5:F5"/>
    <mergeCell ref="G5:H5"/>
    <mergeCell ref="I5:I6"/>
    <mergeCell ref="J5:K5"/>
    <mergeCell ref="L5:M5"/>
    <mergeCell ref="N5:N6"/>
  </mergeCells>
  <pageMargins left="0.51181102362204722" right="0.31496062992125984" top="0.55118110236220474" bottom="0.35433070866141736" header="0" footer="0"/>
  <pageSetup paperSize="9" scale="73"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76"/>
  <sheetViews>
    <sheetView view="pageBreakPreview" zoomScale="96" zoomScaleNormal="100" zoomScaleSheetLayoutView="96" workbookViewId="0">
      <selection activeCell="A60" sqref="A60:XFD60"/>
    </sheetView>
  </sheetViews>
  <sheetFormatPr defaultRowHeight="12.75"/>
  <cols>
    <col min="1" max="4" width="4.7109375" style="126" customWidth="1"/>
    <col min="5" max="5" width="54" style="126" customWidth="1"/>
    <col min="6" max="8" width="15.42578125" style="126" customWidth="1"/>
    <col min="9" max="9" width="17.28515625" style="126" customWidth="1"/>
    <col min="10" max="10" width="18.140625" style="126" customWidth="1"/>
    <col min="11" max="11" width="7.85546875" style="126" customWidth="1"/>
    <col min="12" max="12" width="13.28515625" style="126" customWidth="1"/>
    <col min="13" max="13" width="13.28515625" style="126" bestFit="1" customWidth="1"/>
    <col min="14" max="16384" width="9.140625" style="126"/>
  </cols>
  <sheetData>
    <row r="1" spans="1:22" s="115" customFormat="1" ht="15" customHeight="1">
      <c r="A1" s="354" t="s">
        <v>466</v>
      </c>
      <c r="B1" s="354"/>
      <c r="C1" s="354"/>
      <c r="D1" s="354"/>
      <c r="E1" s="354"/>
      <c r="F1" s="354"/>
      <c r="G1" s="354"/>
      <c r="H1" s="354"/>
      <c r="I1" s="354"/>
      <c r="J1" s="354"/>
    </row>
    <row r="2" spans="1:22" s="116" customFormat="1" ht="15.75">
      <c r="A2" s="355" t="s">
        <v>860</v>
      </c>
      <c r="B2" s="356"/>
      <c r="C2" s="356"/>
      <c r="D2" s="356"/>
      <c r="E2" s="356"/>
      <c r="F2" s="356"/>
      <c r="G2" s="356"/>
      <c r="H2" s="356"/>
      <c r="I2" s="356"/>
      <c r="J2" s="356"/>
    </row>
    <row r="3" spans="1:22" s="116" customFormat="1" ht="14.45" customHeight="1">
      <c r="A3" s="357"/>
      <c r="B3" s="357"/>
      <c r="C3" s="357"/>
      <c r="D3" s="357"/>
      <c r="E3" s="357"/>
      <c r="J3" s="117" t="s">
        <v>161</v>
      </c>
    </row>
    <row r="4" spans="1:22" s="118" customFormat="1" ht="12.75" customHeight="1">
      <c r="A4" s="358" t="s">
        <v>448</v>
      </c>
      <c r="B4" s="359"/>
      <c r="C4" s="359"/>
      <c r="D4" s="360"/>
      <c r="E4" s="364" t="s">
        <v>136</v>
      </c>
      <c r="F4" s="366" t="s">
        <v>449</v>
      </c>
      <c r="G4" s="367"/>
      <c r="H4" s="368"/>
      <c r="I4" s="369" t="s">
        <v>250</v>
      </c>
      <c r="J4" s="370"/>
    </row>
    <row r="5" spans="1:22" s="118" customFormat="1" ht="63.75">
      <c r="A5" s="361"/>
      <c r="B5" s="362"/>
      <c r="C5" s="362"/>
      <c r="D5" s="363"/>
      <c r="E5" s="365"/>
      <c r="F5" s="100" t="s">
        <v>825</v>
      </c>
      <c r="G5" s="101" t="s">
        <v>826</v>
      </c>
      <c r="H5" s="102" t="s">
        <v>827</v>
      </c>
      <c r="I5" s="119" t="s">
        <v>467</v>
      </c>
      <c r="J5" s="120" t="s">
        <v>468</v>
      </c>
    </row>
    <row r="6" spans="1:22" s="118" customFormat="1" ht="19.7" customHeight="1">
      <c r="A6" s="350" t="s">
        <v>1</v>
      </c>
      <c r="B6" s="351"/>
      <c r="C6" s="351"/>
      <c r="D6" s="352"/>
      <c r="E6" s="121" t="s">
        <v>4</v>
      </c>
      <c r="F6" s="121" t="s">
        <v>5</v>
      </c>
      <c r="G6" s="121" t="s">
        <v>6</v>
      </c>
      <c r="H6" s="121" t="s">
        <v>7</v>
      </c>
      <c r="I6" s="122" t="s">
        <v>11</v>
      </c>
      <c r="J6" s="122" t="s">
        <v>12</v>
      </c>
    </row>
    <row r="7" spans="1:22" s="168" customFormat="1" ht="12">
      <c r="A7" s="353"/>
      <c r="B7" s="353"/>
      <c r="C7" s="353"/>
      <c r="D7" s="353"/>
      <c r="E7" s="166" t="s">
        <v>300</v>
      </c>
      <c r="F7" s="167">
        <v>499613.91019999998</v>
      </c>
      <c r="G7" s="167">
        <v>117676.71709999999</v>
      </c>
      <c r="H7" s="167">
        <v>617290.62730000005</v>
      </c>
      <c r="I7" s="167">
        <v>173453.1311</v>
      </c>
      <c r="J7" s="167">
        <v>61.514699999999998</v>
      </c>
      <c r="L7" s="197"/>
      <c r="M7" s="197"/>
      <c r="N7" s="197"/>
      <c r="O7" s="197"/>
      <c r="P7" s="197"/>
      <c r="R7" s="169"/>
      <c r="S7" s="169"/>
      <c r="T7" s="169"/>
      <c r="U7" s="169"/>
      <c r="V7" s="169"/>
    </row>
    <row r="8" spans="1:22" s="118" customFormat="1" ht="12">
      <c r="A8" s="123" t="s">
        <v>1</v>
      </c>
      <c r="B8" s="124"/>
      <c r="C8" s="124"/>
      <c r="D8" s="124"/>
      <c r="E8" s="110" t="s">
        <v>401</v>
      </c>
      <c r="F8" s="125">
        <v>491728.74459999998</v>
      </c>
      <c r="G8" s="125">
        <v>103296.86380000001</v>
      </c>
      <c r="H8" s="125">
        <v>595025.60840000003</v>
      </c>
      <c r="I8" s="125">
        <v>166462.326</v>
      </c>
      <c r="J8" s="125">
        <v>1.5878000000000001</v>
      </c>
      <c r="L8" s="198"/>
      <c r="M8" s="198"/>
      <c r="N8" s="198"/>
      <c r="O8" s="198"/>
      <c r="P8" s="198"/>
      <c r="R8" s="169"/>
      <c r="S8" s="169"/>
      <c r="T8" s="169"/>
      <c r="U8" s="169"/>
      <c r="V8" s="169"/>
    </row>
    <row r="9" spans="1:22" s="118" customFormat="1" ht="12">
      <c r="A9" s="124"/>
      <c r="B9" s="123" t="s">
        <v>2</v>
      </c>
      <c r="C9" s="124"/>
      <c r="D9" s="124"/>
      <c r="E9" s="110" t="s">
        <v>402</v>
      </c>
      <c r="F9" s="125">
        <v>184053.64050000001</v>
      </c>
      <c r="G9" s="125">
        <v>86668.724499999997</v>
      </c>
      <c r="H9" s="125">
        <v>270722.36499999999</v>
      </c>
      <c r="I9" s="125">
        <v>163531.62659999999</v>
      </c>
      <c r="J9" s="125">
        <v>1.5878000000000001</v>
      </c>
      <c r="L9" s="198"/>
      <c r="M9" s="198"/>
      <c r="N9" s="198"/>
      <c r="O9" s="198"/>
      <c r="P9" s="198"/>
      <c r="R9" s="169"/>
      <c r="S9" s="169"/>
      <c r="T9" s="169"/>
      <c r="U9" s="169"/>
      <c r="V9" s="169"/>
    </row>
    <row r="10" spans="1:22" s="118" customFormat="1" ht="12">
      <c r="A10" s="124"/>
      <c r="B10" s="124"/>
      <c r="C10" s="123" t="s">
        <v>256</v>
      </c>
      <c r="D10" s="124"/>
      <c r="E10" s="110" t="s">
        <v>403</v>
      </c>
      <c r="F10" s="125">
        <v>23.0791</v>
      </c>
      <c r="G10" s="125">
        <v>9089.9521000000004</v>
      </c>
      <c r="H10" s="125">
        <v>9113.0311999999994</v>
      </c>
      <c r="I10" s="125">
        <v>8388.8618999999999</v>
      </c>
      <c r="J10" s="125">
        <v>0</v>
      </c>
      <c r="L10" s="198"/>
      <c r="M10" s="198"/>
      <c r="N10" s="198"/>
      <c r="O10" s="198"/>
      <c r="P10" s="198"/>
      <c r="R10" s="169"/>
      <c r="S10" s="169"/>
      <c r="T10" s="169"/>
      <c r="U10" s="169"/>
      <c r="V10" s="169"/>
    </row>
    <row r="11" spans="1:22" s="118" customFormat="1" ht="12">
      <c r="A11" s="124"/>
      <c r="B11" s="124"/>
      <c r="C11" s="124"/>
      <c r="D11" s="123" t="s">
        <v>312</v>
      </c>
      <c r="E11" s="110" t="s">
        <v>313</v>
      </c>
      <c r="F11" s="125">
        <v>19.7654</v>
      </c>
      <c r="G11" s="125">
        <v>8422.2063999999991</v>
      </c>
      <c r="H11" s="125">
        <v>8441.9717999999993</v>
      </c>
      <c r="I11" s="125">
        <v>8058.1127999999999</v>
      </c>
      <c r="J11" s="125">
        <v>0</v>
      </c>
      <c r="L11" s="198"/>
      <c r="M11" s="198"/>
      <c r="N11" s="198"/>
      <c r="O11" s="198"/>
      <c r="P11" s="198"/>
      <c r="R11" s="169"/>
      <c r="S11" s="169"/>
      <c r="T11" s="169"/>
      <c r="U11" s="169"/>
      <c r="V11" s="169"/>
    </row>
    <row r="12" spans="1:22" s="118" customFormat="1" ht="12">
      <c r="A12" s="124"/>
      <c r="B12" s="124"/>
      <c r="C12" s="124"/>
      <c r="D12" s="123" t="s">
        <v>257</v>
      </c>
      <c r="E12" s="110" t="s">
        <v>314</v>
      </c>
      <c r="F12" s="125">
        <v>1.9842</v>
      </c>
      <c r="G12" s="125">
        <v>208.39160000000001</v>
      </c>
      <c r="H12" s="125">
        <v>210.3758</v>
      </c>
      <c r="I12" s="125">
        <v>145.7912</v>
      </c>
      <c r="J12" s="125">
        <v>0</v>
      </c>
      <c r="L12" s="198"/>
      <c r="M12" s="198"/>
      <c r="N12" s="198"/>
      <c r="O12" s="198"/>
      <c r="P12" s="198"/>
      <c r="R12" s="169"/>
      <c r="S12" s="169"/>
      <c r="T12" s="169"/>
      <c r="U12" s="169"/>
      <c r="V12" s="169"/>
    </row>
    <row r="13" spans="1:22" s="118" customFormat="1" ht="12">
      <c r="A13" s="124"/>
      <c r="B13" s="124"/>
      <c r="C13" s="124"/>
      <c r="D13" s="123" t="s">
        <v>337</v>
      </c>
      <c r="E13" s="110" t="s">
        <v>338</v>
      </c>
      <c r="F13" s="125">
        <v>0.43880000000000002</v>
      </c>
      <c r="G13" s="125">
        <v>349.25819999999999</v>
      </c>
      <c r="H13" s="125">
        <v>349.697</v>
      </c>
      <c r="I13" s="125">
        <v>122.3956</v>
      </c>
      <c r="J13" s="125">
        <v>0</v>
      </c>
      <c r="L13" s="198"/>
      <c r="M13" s="198"/>
      <c r="N13" s="198"/>
      <c r="O13" s="198"/>
      <c r="P13" s="198"/>
      <c r="R13" s="169"/>
      <c r="S13" s="169"/>
      <c r="T13" s="169"/>
      <c r="U13" s="169"/>
      <c r="V13" s="169"/>
    </row>
    <row r="14" spans="1:22" s="118" customFormat="1" ht="12" customHeight="1">
      <c r="A14" s="124"/>
      <c r="B14" s="124"/>
      <c r="C14" s="124"/>
      <c r="D14" s="123" t="s">
        <v>255</v>
      </c>
      <c r="E14" s="110" t="s">
        <v>325</v>
      </c>
      <c r="F14" s="125">
        <v>0</v>
      </c>
      <c r="G14" s="125">
        <v>1.9507000000000001</v>
      </c>
      <c r="H14" s="125">
        <v>1.9507000000000001</v>
      </c>
      <c r="I14" s="125">
        <v>0</v>
      </c>
      <c r="J14" s="125">
        <v>0</v>
      </c>
      <c r="L14" s="198"/>
      <c r="M14" s="198"/>
      <c r="N14" s="198"/>
      <c r="O14" s="198"/>
      <c r="P14" s="198"/>
      <c r="R14" s="169"/>
      <c r="S14" s="169"/>
      <c r="T14" s="169"/>
      <c r="U14" s="169"/>
      <c r="V14" s="169"/>
    </row>
    <row r="15" spans="1:22" s="118" customFormat="1" ht="12" customHeight="1">
      <c r="A15" s="124"/>
      <c r="B15" s="124"/>
      <c r="C15" s="124"/>
      <c r="D15" s="123" t="s">
        <v>54</v>
      </c>
      <c r="E15" s="110" t="s">
        <v>689</v>
      </c>
      <c r="F15" s="125">
        <v>0.89070000000000005</v>
      </c>
      <c r="G15" s="125">
        <v>108.1452</v>
      </c>
      <c r="H15" s="125">
        <v>109.0359</v>
      </c>
      <c r="I15" s="125">
        <v>62.5623</v>
      </c>
      <c r="J15" s="125">
        <v>0</v>
      </c>
      <c r="L15" s="198"/>
      <c r="M15" s="198"/>
      <c r="N15" s="198"/>
      <c r="O15" s="198"/>
      <c r="P15" s="198"/>
      <c r="R15" s="169"/>
      <c r="S15" s="169"/>
      <c r="T15" s="169"/>
      <c r="U15" s="169"/>
      <c r="V15" s="169"/>
    </row>
    <row r="16" spans="1:22" s="118" customFormat="1" ht="12">
      <c r="A16" s="124"/>
      <c r="B16" s="124"/>
      <c r="C16" s="123" t="s">
        <v>98</v>
      </c>
      <c r="D16" s="124"/>
      <c r="E16" s="110" t="s">
        <v>404</v>
      </c>
      <c r="F16" s="125">
        <v>5.0251999999999999</v>
      </c>
      <c r="G16" s="125">
        <v>762.9751</v>
      </c>
      <c r="H16" s="125">
        <v>768.00030000000004</v>
      </c>
      <c r="I16" s="125">
        <v>530.53369999999995</v>
      </c>
      <c r="J16" s="125">
        <v>0</v>
      </c>
      <c r="L16" s="198"/>
      <c r="M16" s="198"/>
      <c r="N16" s="198"/>
      <c r="O16" s="198"/>
      <c r="P16" s="198"/>
      <c r="R16" s="169"/>
      <c r="S16" s="169"/>
      <c r="T16" s="169"/>
      <c r="U16" s="169"/>
      <c r="V16" s="169"/>
    </row>
    <row r="17" spans="1:22" s="118" customFormat="1" ht="12">
      <c r="A17" s="124"/>
      <c r="B17" s="124"/>
      <c r="C17" s="124"/>
      <c r="D17" s="123" t="s">
        <v>317</v>
      </c>
      <c r="E17" s="110" t="s">
        <v>318</v>
      </c>
      <c r="F17" s="125">
        <v>1.2695000000000001</v>
      </c>
      <c r="G17" s="125">
        <v>220.15350000000001</v>
      </c>
      <c r="H17" s="125">
        <v>221.423</v>
      </c>
      <c r="I17" s="125">
        <v>115.07170000000001</v>
      </c>
      <c r="J17" s="125">
        <v>0</v>
      </c>
      <c r="L17" s="198"/>
      <c r="M17" s="198"/>
      <c r="N17" s="198"/>
      <c r="O17" s="198"/>
      <c r="P17" s="198"/>
      <c r="R17" s="169"/>
      <c r="S17" s="169"/>
      <c r="T17" s="169"/>
      <c r="U17" s="169"/>
      <c r="V17" s="169"/>
    </row>
    <row r="18" spans="1:22" s="118" customFormat="1" ht="12" customHeight="1">
      <c r="A18" s="124"/>
      <c r="B18" s="124"/>
      <c r="C18" s="124"/>
      <c r="D18" s="123" t="s">
        <v>319</v>
      </c>
      <c r="E18" s="110" t="s">
        <v>451</v>
      </c>
      <c r="F18" s="125">
        <v>1.2282999999999999</v>
      </c>
      <c r="G18" s="125">
        <v>402.76130000000001</v>
      </c>
      <c r="H18" s="125">
        <v>403.9896</v>
      </c>
      <c r="I18" s="125">
        <v>353.47629999999998</v>
      </c>
      <c r="J18" s="125">
        <v>0</v>
      </c>
      <c r="L18" s="198"/>
      <c r="M18" s="198"/>
      <c r="N18" s="198"/>
      <c r="O18" s="198"/>
      <c r="P18" s="198"/>
      <c r="R18" s="169"/>
      <c r="S18" s="169"/>
      <c r="T18" s="169"/>
      <c r="U18" s="169"/>
      <c r="V18" s="169"/>
    </row>
    <row r="19" spans="1:22" s="118" customFormat="1" ht="12">
      <c r="A19" s="124"/>
      <c r="B19" s="124"/>
      <c r="C19" s="124"/>
      <c r="D19" s="123" t="s">
        <v>301</v>
      </c>
      <c r="E19" s="110" t="s">
        <v>360</v>
      </c>
      <c r="F19" s="125">
        <v>0.2974</v>
      </c>
      <c r="G19" s="125">
        <v>11.7836</v>
      </c>
      <c r="H19" s="125">
        <v>12.081</v>
      </c>
      <c r="I19" s="125">
        <v>1.5399</v>
      </c>
      <c r="J19" s="125">
        <v>0</v>
      </c>
      <c r="L19" s="198"/>
      <c r="M19" s="198"/>
      <c r="N19" s="198"/>
      <c r="O19" s="198"/>
      <c r="P19" s="198"/>
      <c r="R19" s="169"/>
      <c r="S19" s="169"/>
      <c r="T19" s="169"/>
      <c r="U19" s="169"/>
      <c r="V19" s="169"/>
    </row>
    <row r="20" spans="1:22" s="118" customFormat="1" ht="12">
      <c r="A20" s="124"/>
      <c r="B20" s="124"/>
      <c r="C20" s="124"/>
      <c r="D20" s="123" t="s">
        <v>315</v>
      </c>
      <c r="E20" s="110" t="s">
        <v>316</v>
      </c>
      <c r="F20" s="125">
        <v>2.23</v>
      </c>
      <c r="G20" s="125">
        <v>128.27670000000001</v>
      </c>
      <c r="H20" s="125">
        <v>130.5067</v>
      </c>
      <c r="I20" s="125">
        <v>60.445799999999998</v>
      </c>
      <c r="J20" s="125">
        <v>0</v>
      </c>
      <c r="L20" s="198"/>
      <c r="M20" s="198"/>
      <c r="N20" s="198"/>
      <c r="O20" s="198"/>
      <c r="P20" s="198"/>
      <c r="R20" s="169"/>
      <c r="S20" s="169"/>
      <c r="T20" s="169"/>
      <c r="U20" s="169"/>
      <c r="V20" s="169"/>
    </row>
    <row r="21" spans="1:22" s="118" customFormat="1" ht="36">
      <c r="A21" s="124"/>
      <c r="B21" s="124"/>
      <c r="C21" s="123" t="s">
        <v>387</v>
      </c>
      <c r="D21" s="124"/>
      <c r="E21" s="110" t="s">
        <v>405</v>
      </c>
      <c r="F21" s="125">
        <v>2.7189000000000001</v>
      </c>
      <c r="G21" s="125">
        <v>319.666</v>
      </c>
      <c r="H21" s="125">
        <v>322.38490000000002</v>
      </c>
      <c r="I21" s="125">
        <v>181.27940000000001</v>
      </c>
      <c r="J21" s="125">
        <v>0</v>
      </c>
      <c r="L21" s="198"/>
      <c r="M21" s="198"/>
      <c r="N21" s="198"/>
      <c r="O21" s="198"/>
      <c r="P21" s="198"/>
      <c r="R21" s="169"/>
      <c r="S21" s="169"/>
      <c r="T21" s="169"/>
      <c r="U21" s="169"/>
      <c r="V21" s="169"/>
    </row>
    <row r="22" spans="1:22" s="118" customFormat="1" ht="24">
      <c r="A22" s="124"/>
      <c r="B22" s="124"/>
      <c r="C22" s="124"/>
      <c r="D22" s="123" t="s">
        <v>254</v>
      </c>
      <c r="E22" s="110" t="s">
        <v>829</v>
      </c>
      <c r="F22" s="125">
        <v>1.4200999999999999</v>
      </c>
      <c r="G22" s="125">
        <v>232.2672</v>
      </c>
      <c r="H22" s="125">
        <v>233.68729999999999</v>
      </c>
      <c r="I22" s="125">
        <v>144.2236</v>
      </c>
      <c r="J22" s="125">
        <v>0</v>
      </c>
      <c r="L22" s="198"/>
      <c r="M22" s="198"/>
      <c r="N22" s="198"/>
      <c r="O22" s="198"/>
      <c r="P22" s="198"/>
      <c r="R22" s="169"/>
      <c r="S22" s="169"/>
      <c r="T22" s="169"/>
      <c r="U22" s="169"/>
      <c r="V22" s="169"/>
    </row>
    <row r="23" spans="1:22" s="118" customFormat="1" ht="12" customHeight="1">
      <c r="A23" s="124"/>
      <c r="B23" s="124"/>
      <c r="C23" s="124"/>
      <c r="D23" s="123" t="s">
        <v>373</v>
      </c>
      <c r="E23" s="110" t="s">
        <v>382</v>
      </c>
      <c r="F23" s="125">
        <v>0.3246</v>
      </c>
      <c r="G23" s="125">
        <v>5.3676000000000004</v>
      </c>
      <c r="H23" s="125">
        <v>5.6921999999999997</v>
      </c>
      <c r="I23" s="125">
        <v>1.1359999999999999</v>
      </c>
      <c r="J23" s="125">
        <v>0</v>
      </c>
      <c r="L23" s="198"/>
      <c r="M23" s="198"/>
      <c r="N23" s="198"/>
      <c r="O23" s="198"/>
      <c r="P23" s="198"/>
      <c r="R23" s="169"/>
      <c r="S23" s="169"/>
      <c r="T23" s="169"/>
      <c r="U23" s="169"/>
      <c r="V23" s="169"/>
    </row>
    <row r="24" spans="1:22" s="118" customFormat="1" ht="12" customHeight="1">
      <c r="A24" s="124"/>
      <c r="B24" s="124"/>
      <c r="C24" s="124"/>
      <c r="D24" s="123" t="s">
        <v>324</v>
      </c>
      <c r="E24" s="110" t="s">
        <v>830</v>
      </c>
      <c r="F24" s="125">
        <v>0.92759999999999998</v>
      </c>
      <c r="G24" s="125">
        <v>59.840800000000002</v>
      </c>
      <c r="H24" s="125">
        <v>60.7684</v>
      </c>
      <c r="I24" s="125">
        <v>35.919800000000002</v>
      </c>
      <c r="J24" s="125">
        <v>0</v>
      </c>
      <c r="L24" s="198"/>
      <c r="M24" s="198"/>
      <c r="N24" s="198"/>
      <c r="O24" s="198"/>
      <c r="P24" s="198"/>
      <c r="R24" s="169"/>
      <c r="S24" s="169"/>
      <c r="T24" s="169"/>
      <c r="U24" s="169"/>
      <c r="V24" s="169"/>
    </row>
    <row r="25" spans="1:22" s="118" customFormat="1" ht="12" customHeight="1">
      <c r="A25" s="124"/>
      <c r="B25" s="124"/>
      <c r="C25" s="124"/>
      <c r="D25" s="123" t="s">
        <v>331</v>
      </c>
      <c r="E25" s="110" t="s">
        <v>831</v>
      </c>
      <c r="F25" s="125">
        <v>4.6600000000000003E-2</v>
      </c>
      <c r="G25" s="125">
        <v>22.131599999999999</v>
      </c>
      <c r="H25" s="125">
        <v>22.1782</v>
      </c>
      <c r="I25" s="125">
        <v>0</v>
      </c>
      <c r="J25" s="125">
        <v>0</v>
      </c>
      <c r="L25" s="198"/>
      <c r="M25" s="198"/>
      <c r="N25" s="198"/>
      <c r="O25" s="198"/>
      <c r="P25" s="198"/>
      <c r="R25" s="169"/>
      <c r="S25" s="169"/>
      <c r="T25" s="169"/>
      <c r="U25" s="169"/>
      <c r="V25" s="169"/>
    </row>
    <row r="26" spans="1:22" s="118" customFormat="1" ht="12" customHeight="1">
      <c r="A26" s="124"/>
      <c r="B26" s="124"/>
      <c r="C26" s="124"/>
      <c r="D26" s="123" t="s">
        <v>390</v>
      </c>
      <c r="E26" s="110" t="s">
        <v>861</v>
      </c>
      <c r="F26" s="125">
        <v>0</v>
      </c>
      <c r="G26" s="125">
        <v>5.8799999999999998E-2</v>
      </c>
      <c r="H26" s="125">
        <v>5.8799999999999998E-2</v>
      </c>
      <c r="I26" s="125">
        <v>0</v>
      </c>
      <c r="J26" s="125">
        <v>0</v>
      </c>
      <c r="L26" s="198"/>
      <c r="M26" s="198"/>
      <c r="N26" s="198"/>
      <c r="O26" s="198"/>
      <c r="P26" s="198"/>
      <c r="R26" s="169"/>
      <c r="S26" s="169"/>
      <c r="T26" s="169"/>
      <c r="U26" s="169"/>
      <c r="V26" s="169"/>
    </row>
    <row r="27" spans="1:22" s="118" customFormat="1" ht="12">
      <c r="A27" s="124"/>
      <c r="B27" s="124"/>
      <c r="C27" s="123" t="s">
        <v>374</v>
      </c>
      <c r="D27" s="124"/>
      <c r="E27" s="110" t="s">
        <v>406</v>
      </c>
      <c r="F27" s="125">
        <v>3443.0329999999999</v>
      </c>
      <c r="G27" s="125">
        <v>3208.3334</v>
      </c>
      <c r="H27" s="125">
        <v>6651.3663999999999</v>
      </c>
      <c r="I27" s="125">
        <v>711.35140000000001</v>
      </c>
      <c r="J27" s="125">
        <v>0</v>
      </c>
      <c r="L27" s="198"/>
      <c r="M27" s="198"/>
      <c r="N27" s="198"/>
      <c r="O27" s="198"/>
      <c r="P27" s="198"/>
      <c r="R27" s="169"/>
      <c r="S27" s="169"/>
      <c r="T27" s="169"/>
      <c r="U27" s="169"/>
      <c r="V27" s="169"/>
    </row>
    <row r="28" spans="1:22" s="118" customFormat="1" ht="12">
      <c r="A28" s="124"/>
      <c r="B28" s="124"/>
      <c r="C28" s="124"/>
      <c r="D28" s="123" t="s">
        <v>341</v>
      </c>
      <c r="E28" s="110" t="s">
        <v>342</v>
      </c>
      <c r="F28" s="125">
        <v>3427.6457</v>
      </c>
      <c r="G28" s="125">
        <v>344.7749</v>
      </c>
      <c r="H28" s="125">
        <v>3772.4205999999999</v>
      </c>
      <c r="I28" s="125">
        <v>3.3698000000000001</v>
      </c>
      <c r="J28" s="125">
        <v>0</v>
      </c>
      <c r="L28" s="198"/>
      <c r="M28" s="198"/>
      <c r="N28" s="198"/>
      <c r="O28" s="198"/>
      <c r="P28" s="198"/>
      <c r="R28" s="169"/>
      <c r="S28" s="169"/>
      <c r="T28" s="169"/>
      <c r="U28" s="169"/>
      <c r="V28" s="169"/>
    </row>
    <row r="29" spans="1:22" s="118" customFormat="1" ht="12" customHeight="1">
      <c r="A29" s="124"/>
      <c r="B29" s="124"/>
      <c r="C29" s="124"/>
      <c r="D29" s="123" t="s">
        <v>352</v>
      </c>
      <c r="E29" s="110" t="s">
        <v>407</v>
      </c>
      <c r="F29" s="125">
        <v>0</v>
      </c>
      <c r="G29" s="125">
        <v>56.896500000000003</v>
      </c>
      <c r="H29" s="125">
        <v>56.896500000000003</v>
      </c>
      <c r="I29" s="125">
        <v>7.7432999999999996</v>
      </c>
      <c r="J29" s="125">
        <v>0</v>
      </c>
      <c r="L29" s="198"/>
      <c r="M29" s="198"/>
      <c r="N29" s="198"/>
      <c r="O29" s="198"/>
      <c r="P29" s="198"/>
      <c r="R29" s="169"/>
      <c r="S29" s="169"/>
      <c r="T29" s="169"/>
      <c r="U29" s="169"/>
      <c r="V29" s="169"/>
    </row>
    <row r="30" spans="1:22" s="118" customFormat="1" ht="12" customHeight="1">
      <c r="A30" s="124"/>
      <c r="B30" s="124"/>
      <c r="C30" s="124"/>
      <c r="D30" s="123" t="s">
        <v>334</v>
      </c>
      <c r="E30" s="110" t="s">
        <v>335</v>
      </c>
      <c r="F30" s="125">
        <v>10.312799999999999</v>
      </c>
      <c r="G30" s="125">
        <v>247.9727</v>
      </c>
      <c r="H30" s="125">
        <v>258.28550000000001</v>
      </c>
      <c r="I30" s="125">
        <v>26.514900000000001</v>
      </c>
      <c r="J30" s="125">
        <v>0</v>
      </c>
      <c r="L30" s="198"/>
      <c r="M30" s="198"/>
      <c r="N30" s="198"/>
      <c r="O30" s="198"/>
      <c r="P30" s="198"/>
      <c r="R30" s="169"/>
      <c r="S30" s="169"/>
      <c r="T30" s="169"/>
      <c r="U30" s="169"/>
      <c r="V30" s="169"/>
    </row>
    <row r="31" spans="1:22" s="118" customFormat="1" ht="12">
      <c r="A31" s="124"/>
      <c r="B31" s="124"/>
      <c r="C31" s="124"/>
      <c r="D31" s="123" t="s">
        <v>320</v>
      </c>
      <c r="E31" s="110" t="s">
        <v>321</v>
      </c>
      <c r="F31" s="125">
        <v>1.7644</v>
      </c>
      <c r="G31" s="125">
        <v>1350.0742</v>
      </c>
      <c r="H31" s="125">
        <v>1351.8386</v>
      </c>
      <c r="I31" s="125">
        <v>249.01089999999999</v>
      </c>
      <c r="J31" s="125">
        <v>0</v>
      </c>
      <c r="L31" s="198"/>
      <c r="M31" s="198"/>
      <c r="N31" s="198"/>
      <c r="O31" s="198"/>
      <c r="P31" s="198"/>
      <c r="R31" s="169"/>
      <c r="S31" s="169"/>
      <c r="T31" s="169"/>
      <c r="U31" s="169"/>
      <c r="V31" s="169"/>
    </row>
    <row r="32" spans="1:22" s="118" customFormat="1" ht="12">
      <c r="A32" s="124"/>
      <c r="B32" s="124"/>
      <c r="C32" s="124"/>
      <c r="D32" s="123" t="s">
        <v>326</v>
      </c>
      <c r="E32" s="110" t="s">
        <v>327</v>
      </c>
      <c r="F32" s="125">
        <v>3.3100999999999998</v>
      </c>
      <c r="G32" s="125">
        <v>1208.6151</v>
      </c>
      <c r="H32" s="125">
        <v>1211.9251999999999</v>
      </c>
      <c r="I32" s="125">
        <v>424.71249999999998</v>
      </c>
      <c r="J32" s="125">
        <v>0</v>
      </c>
      <c r="L32" s="198"/>
      <c r="M32" s="198"/>
      <c r="N32" s="198"/>
      <c r="O32" s="198"/>
      <c r="P32" s="198"/>
      <c r="R32" s="169"/>
      <c r="S32" s="169"/>
      <c r="T32" s="169"/>
      <c r="U32" s="169"/>
      <c r="V32" s="169"/>
    </row>
    <row r="33" spans="1:22" s="118" customFormat="1" ht="12">
      <c r="A33" s="124"/>
      <c r="B33" s="124"/>
      <c r="C33" s="123" t="s">
        <v>391</v>
      </c>
      <c r="D33" s="124"/>
      <c r="E33" s="110" t="s">
        <v>408</v>
      </c>
      <c r="F33" s="125">
        <v>12593.1065</v>
      </c>
      <c r="G33" s="125">
        <v>36397.893700000001</v>
      </c>
      <c r="H33" s="125">
        <v>48991.000200000002</v>
      </c>
      <c r="I33" s="125">
        <v>8256.2569000000003</v>
      </c>
      <c r="J33" s="125">
        <v>1.5878000000000001</v>
      </c>
      <c r="L33" s="198"/>
      <c r="M33" s="198"/>
      <c r="N33" s="198"/>
      <c r="O33" s="198"/>
      <c r="P33" s="198"/>
      <c r="R33" s="169"/>
      <c r="S33" s="169"/>
      <c r="T33" s="169"/>
      <c r="U33" s="169"/>
      <c r="V33" s="169"/>
    </row>
    <row r="34" spans="1:22" s="118" customFormat="1" ht="12">
      <c r="A34" s="124"/>
      <c r="B34" s="124"/>
      <c r="C34" s="124"/>
      <c r="D34" s="123" t="s">
        <v>308</v>
      </c>
      <c r="E34" s="110" t="s">
        <v>309</v>
      </c>
      <c r="F34" s="125">
        <v>339.12580000000003</v>
      </c>
      <c r="G34" s="125">
        <v>3950.8820999999998</v>
      </c>
      <c r="H34" s="125">
        <v>4290.0078999999996</v>
      </c>
      <c r="I34" s="125">
        <v>25.020900000000001</v>
      </c>
      <c r="J34" s="125">
        <v>0</v>
      </c>
      <c r="L34" s="198"/>
      <c r="M34" s="198"/>
      <c r="N34" s="198"/>
      <c r="O34" s="198"/>
      <c r="P34" s="198"/>
      <c r="R34" s="169"/>
      <c r="S34" s="169"/>
      <c r="T34" s="169"/>
      <c r="U34" s="169"/>
      <c r="V34" s="169"/>
    </row>
    <row r="35" spans="1:22" s="118" customFormat="1" ht="12">
      <c r="A35" s="124"/>
      <c r="B35" s="124"/>
      <c r="C35" s="124"/>
      <c r="D35" s="123" t="s">
        <v>304</v>
      </c>
      <c r="E35" s="110" t="s">
        <v>305</v>
      </c>
      <c r="F35" s="125">
        <v>16.0977</v>
      </c>
      <c r="G35" s="125">
        <v>465.1515</v>
      </c>
      <c r="H35" s="125">
        <v>481.24919999999997</v>
      </c>
      <c r="I35" s="125">
        <v>126.40779999999999</v>
      </c>
      <c r="J35" s="125">
        <v>0</v>
      </c>
      <c r="L35" s="198"/>
      <c r="M35" s="198"/>
      <c r="N35" s="198"/>
      <c r="O35" s="198"/>
      <c r="P35" s="198"/>
      <c r="R35" s="169"/>
      <c r="S35" s="169"/>
      <c r="T35" s="169"/>
      <c r="U35" s="169"/>
      <c r="V35" s="169"/>
    </row>
    <row r="36" spans="1:22" s="118" customFormat="1" ht="12">
      <c r="A36" s="124"/>
      <c r="B36" s="124"/>
      <c r="C36" s="124"/>
      <c r="D36" s="123" t="s">
        <v>306</v>
      </c>
      <c r="E36" s="110" t="s">
        <v>307</v>
      </c>
      <c r="F36" s="125">
        <v>8.7087000000000003</v>
      </c>
      <c r="G36" s="125">
        <v>362.13499999999999</v>
      </c>
      <c r="H36" s="125">
        <v>370.84370000000001</v>
      </c>
      <c r="I36" s="125">
        <v>37.3628</v>
      </c>
      <c r="J36" s="125">
        <v>0</v>
      </c>
      <c r="L36" s="198"/>
      <c r="M36" s="198"/>
      <c r="N36" s="198"/>
      <c r="O36" s="198"/>
      <c r="P36" s="198"/>
      <c r="R36" s="169"/>
      <c r="S36" s="169"/>
      <c r="T36" s="169"/>
      <c r="U36" s="169"/>
      <c r="V36" s="169"/>
    </row>
    <row r="37" spans="1:22" s="118" customFormat="1" ht="12">
      <c r="A37" s="124"/>
      <c r="B37" s="124"/>
      <c r="C37" s="124"/>
      <c r="D37" s="123" t="s">
        <v>328</v>
      </c>
      <c r="E37" s="110" t="s">
        <v>409</v>
      </c>
      <c r="F37" s="125">
        <v>0</v>
      </c>
      <c r="G37" s="125">
        <v>262.99639999999999</v>
      </c>
      <c r="H37" s="125">
        <v>262.99639999999999</v>
      </c>
      <c r="I37" s="125">
        <v>0</v>
      </c>
      <c r="J37" s="125">
        <v>0</v>
      </c>
      <c r="L37" s="198"/>
      <c r="M37" s="198"/>
      <c r="N37" s="198"/>
      <c r="O37" s="198"/>
      <c r="P37" s="198"/>
      <c r="R37" s="169"/>
      <c r="S37" s="169"/>
      <c r="T37" s="169"/>
      <c r="U37" s="169"/>
      <c r="V37" s="169"/>
    </row>
    <row r="38" spans="1:22" s="118" customFormat="1" ht="12" customHeight="1">
      <c r="A38" s="124"/>
      <c r="B38" s="124"/>
      <c r="C38" s="124"/>
      <c r="D38" s="123" t="s">
        <v>397</v>
      </c>
      <c r="E38" s="110" t="s">
        <v>690</v>
      </c>
      <c r="F38" s="125">
        <v>0</v>
      </c>
      <c r="G38" s="125">
        <v>68.645700000000005</v>
      </c>
      <c r="H38" s="125">
        <v>68.645700000000005</v>
      </c>
      <c r="I38" s="125">
        <v>0</v>
      </c>
      <c r="J38" s="125">
        <v>0</v>
      </c>
      <c r="L38" s="198"/>
      <c r="M38" s="198"/>
      <c r="N38" s="198"/>
      <c r="O38" s="198"/>
      <c r="P38" s="198"/>
      <c r="R38" s="169"/>
      <c r="S38" s="169"/>
      <c r="T38" s="169"/>
      <c r="U38" s="169"/>
      <c r="V38" s="169"/>
    </row>
    <row r="39" spans="1:22" s="118" customFormat="1" ht="12" customHeight="1">
      <c r="A39" s="124"/>
      <c r="B39" s="124"/>
      <c r="C39" s="124"/>
      <c r="D39" s="123" t="s">
        <v>691</v>
      </c>
      <c r="E39" s="110" t="s">
        <v>692</v>
      </c>
      <c r="F39" s="125">
        <v>0</v>
      </c>
      <c r="G39" s="125">
        <v>691.30520000000001</v>
      </c>
      <c r="H39" s="125">
        <v>691.30520000000001</v>
      </c>
      <c r="I39" s="125">
        <v>3.0621</v>
      </c>
      <c r="J39" s="125">
        <v>0</v>
      </c>
      <c r="L39" s="198"/>
      <c r="M39" s="198"/>
      <c r="N39" s="198"/>
      <c r="O39" s="198"/>
      <c r="P39" s="198"/>
      <c r="R39" s="169"/>
      <c r="S39" s="169"/>
      <c r="T39" s="169"/>
      <c r="U39" s="169"/>
      <c r="V39" s="169"/>
    </row>
    <row r="40" spans="1:22" s="118" customFormat="1" ht="12">
      <c r="A40" s="124"/>
      <c r="B40" s="124"/>
      <c r="C40" s="124"/>
      <c r="D40" s="123" t="s">
        <v>310</v>
      </c>
      <c r="E40" s="110" t="s">
        <v>311</v>
      </c>
      <c r="F40" s="125">
        <v>12229.174300000001</v>
      </c>
      <c r="G40" s="125">
        <v>30596.7778</v>
      </c>
      <c r="H40" s="125">
        <v>42825.952100000002</v>
      </c>
      <c r="I40" s="125">
        <v>8064.4032999999999</v>
      </c>
      <c r="J40" s="125">
        <v>1.5878000000000001</v>
      </c>
      <c r="L40" s="198"/>
      <c r="M40" s="198"/>
      <c r="N40" s="198"/>
      <c r="O40" s="198"/>
      <c r="P40" s="198"/>
      <c r="R40" s="169"/>
      <c r="S40" s="169"/>
      <c r="T40" s="169"/>
      <c r="U40" s="169"/>
      <c r="V40" s="169"/>
    </row>
    <row r="41" spans="1:22" s="118" customFormat="1" ht="12">
      <c r="A41" s="124"/>
      <c r="B41" s="124"/>
      <c r="C41" s="123" t="s">
        <v>99</v>
      </c>
      <c r="D41" s="124"/>
      <c r="E41" s="110" t="s">
        <v>411</v>
      </c>
      <c r="F41" s="125">
        <v>167986.6778</v>
      </c>
      <c r="G41" s="125">
        <v>36889.904199999997</v>
      </c>
      <c r="H41" s="125">
        <v>204876.58199999999</v>
      </c>
      <c r="I41" s="125">
        <v>145463.34330000001</v>
      </c>
      <c r="J41" s="125">
        <v>0</v>
      </c>
      <c r="L41" s="198"/>
      <c r="M41" s="198"/>
      <c r="N41" s="198"/>
      <c r="O41" s="198"/>
      <c r="P41" s="198"/>
      <c r="R41" s="169"/>
      <c r="S41" s="169"/>
      <c r="T41" s="169"/>
      <c r="U41" s="169"/>
      <c r="V41" s="169"/>
    </row>
    <row r="42" spans="1:22" s="118" customFormat="1" ht="12" customHeight="1">
      <c r="A42" s="124"/>
      <c r="B42" s="124"/>
      <c r="C42" s="124"/>
      <c r="D42" s="123" t="s">
        <v>302</v>
      </c>
      <c r="E42" s="110" t="s">
        <v>303</v>
      </c>
      <c r="F42" s="125">
        <v>0.4829</v>
      </c>
      <c r="G42" s="125">
        <v>323.17829999999998</v>
      </c>
      <c r="H42" s="125">
        <v>323.66120000000001</v>
      </c>
      <c r="I42" s="125">
        <v>0</v>
      </c>
      <c r="J42" s="125">
        <v>0</v>
      </c>
      <c r="L42" s="198"/>
      <c r="M42" s="198"/>
      <c r="N42" s="198"/>
      <c r="O42" s="198"/>
      <c r="P42" s="198"/>
      <c r="R42" s="169"/>
      <c r="S42" s="169"/>
      <c r="T42" s="169"/>
      <c r="U42" s="169"/>
      <c r="V42" s="169"/>
    </row>
    <row r="43" spans="1:22" s="118" customFormat="1" ht="12">
      <c r="A43" s="124"/>
      <c r="B43" s="124"/>
      <c r="C43" s="124"/>
      <c r="D43" s="123" t="s">
        <v>322</v>
      </c>
      <c r="E43" s="110" t="s">
        <v>323</v>
      </c>
      <c r="F43" s="125">
        <v>0</v>
      </c>
      <c r="G43" s="125">
        <v>49.4709</v>
      </c>
      <c r="H43" s="125">
        <v>49.4709</v>
      </c>
      <c r="I43" s="125">
        <v>0</v>
      </c>
      <c r="J43" s="125">
        <v>0</v>
      </c>
      <c r="L43" s="198"/>
      <c r="M43" s="198"/>
      <c r="N43" s="198"/>
      <c r="O43" s="198"/>
      <c r="P43" s="198"/>
      <c r="R43" s="169"/>
      <c r="S43" s="169"/>
      <c r="T43" s="169"/>
      <c r="U43" s="169"/>
      <c r="V43" s="169"/>
    </row>
    <row r="44" spans="1:22" s="118" customFormat="1" ht="12">
      <c r="A44" s="124"/>
      <c r="B44" s="124"/>
      <c r="C44" s="124"/>
      <c r="D44" s="123" t="s">
        <v>353</v>
      </c>
      <c r="E44" s="110" t="s">
        <v>354</v>
      </c>
      <c r="F44" s="125">
        <v>962.12390000000005</v>
      </c>
      <c r="G44" s="125">
        <v>3.0072999999999999</v>
      </c>
      <c r="H44" s="125">
        <v>965.13120000000004</v>
      </c>
      <c r="I44" s="125">
        <v>0</v>
      </c>
      <c r="J44" s="125">
        <v>0</v>
      </c>
      <c r="L44" s="198"/>
      <c r="M44" s="198"/>
      <c r="N44" s="198"/>
      <c r="O44" s="198"/>
      <c r="P44" s="198"/>
      <c r="R44" s="169"/>
      <c r="S44" s="169"/>
      <c r="T44" s="169"/>
      <c r="U44" s="169"/>
      <c r="V44" s="169"/>
    </row>
    <row r="45" spans="1:22" s="118" customFormat="1" ht="12">
      <c r="A45" s="124"/>
      <c r="B45" s="124"/>
      <c r="C45" s="124"/>
      <c r="D45" s="123" t="s">
        <v>350</v>
      </c>
      <c r="E45" s="110" t="s">
        <v>351</v>
      </c>
      <c r="F45" s="125">
        <v>166999.67180000001</v>
      </c>
      <c r="G45" s="125">
        <v>8209.6229999999996</v>
      </c>
      <c r="H45" s="125">
        <v>175209.2948</v>
      </c>
      <c r="I45" s="125">
        <v>145440.0281</v>
      </c>
      <c r="J45" s="125">
        <v>0</v>
      </c>
      <c r="L45" s="198"/>
      <c r="M45" s="198"/>
      <c r="N45" s="198"/>
      <c r="O45" s="198"/>
      <c r="P45" s="198"/>
      <c r="R45" s="169"/>
      <c r="S45" s="169"/>
      <c r="T45" s="169"/>
      <c r="U45" s="169"/>
      <c r="V45" s="169"/>
    </row>
    <row r="46" spans="1:22" s="118" customFormat="1" ht="12">
      <c r="A46" s="124"/>
      <c r="B46" s="124"/>
      <c r="C46" s="124"/>
      <c r="D46" s="123" t="s">
        <v>832</v>
      </c>
      <c r="E46" s="110" t="s">
        <v>833</v>
      </c>
      <c r="F46" s="125">
        <v>0</v>
      </c>
      <c r="G46" s="125">
        <v>0.54710000000000003</v>
      </c>
      <c r="H46" s="125">
        <v>0.54710000000000003</v>
      </c>
      <c r="I46" s="125">
        <v>0</v>
      </c>
      <c r="J46" s="125">
        <v>0</v>
      </c>
      <c r="L46" s="198"/>
      <c r="M46" s="198"/>
      <c r="N46" s="198"/>
      <c r="O46" s="198"/>
      <c r="P46" s="198"/>
      <c r="R46" s="169"/>
      <c r="S46" s="169"/>
      <c r="T46" s="169"/>
      <c r="U46" s="169"/>
      <c r="V46" s="169"/>
    </row>
    <row r="47" spans="1:22" s="118" customFormat="1" ht="12">
      <c r="A47" s="124"/>
      <c r="B47" s="124"/>
      <c r="C47" s="124"/>
      <c r="D47" s="123" t="s">
        <v>332</v>
      </c>
      <c r="E47" s="110" t="s">
        <v>333</v>
      </c>
      <c r="F47" s="125">
        <v>24.3992</v>
      </c>
      <c r="G47" s="125">
        <v>28304.077600000001</v>
      </c>
      <c r="H47" s="125">
        <v>28328.4768</v>
      </c>
      <c r="I47" s="125">
        <v>23.315200000000001</v>
      </c>
      <c r="J47" s="125">
        <v>0</v>
      </c>
      <c r="L47" s="198"/>
      <c r="M47" s="198"/>
      <c r="N47" s="198"/>
      <c r="O47" s="198"/>
      <c r="P47" s="198"/>
      <c r="R47" s="169"/>
      <c r="S47" s="169"/>
      <c r="T47" s="169"/>
      <c r="U47" s="169"/>
      <c r="V47" s="169"/>
    </row>
    <row r="48" spans="1:22" s="118" customFormat="1" ht="12">
      <c r="A48" s="124"/>
      <c r="B48" s="123" t="s">
        <v>15</v>
      </c>
      <c r="C48" s="124"/>
      <c r="D48" s="124"/>
      <c r="E48" s="110" t="s">
        <v>415</v>
      </c>
      <c r="F48" s="125">
        <v>307675.1041</v>
      </c>
      <c r="G48" s="125">
        <v>16628.139299999999</v>
      </c>
      <c r="H48" s="125">
        <v>324303.24339999998</v>
      </c>
      <c r="I48" s="125">
        <v>2930.6994</v>
      </c>
      <c r="J48" s="125">
        <v>0</v>
      </c>
      <c r="L48" s="198"/>
      <c r="M48" s="198"/>
      <c r="N48" s="198"/>
      <c r="O48" s="198"/>
      <c r="P48" s="198"/>
      <c r="R48" s="169"/>
      <c r="S48" s="169"/>
      <c r="T48" s="169"/>
      <c r="U48" s="169"/>
      <c r="V48" s="169"/>
    </row>
    <row r="49" spans="1:22" s="118" customFormat="1" ht="12">
      <c r="A49" s="124"/>
      <c r="B49" s="124"/>
      <c r="C49" s="123" t="s">
        <v>392</v>
      </c>
      <c r="D49" s="124"/>
      <c r="E49" s="110" t="s">
        <v>210</v>
      </c>
      <c r="F49" s="125">
        <v>183120.41649999999</v>
      </c>
      <c r="G49" s="125">
        <v>11410.624599999999</v>
      </c>
      <c r="H49" s="125">
        <v>194531.0411</v>
      </c>
      <c r="I49" s="125">
        <v>0</v>
      </c>
      <c r="J49" s="125">
        <v>0</v>
      </c>
      <c r="L49" s="198"/>
      <c r="M49" s="198"/>
      <c r="N49" s="198"/>
      <c r="O49" s="198"/>
      <c r="P49" s="198"/>
      <c r="R49" s="169"/>
      <c r="S49" s="169"/>
      <c r="T49" s="169"/>
      <c r="U49" s="169"/>
      <c r="V49" s="169"/>
    </row>
    <row r="50" spans="1:22" s="118" customFormat="1" ht="12">
      <c r="A50" s="124"/>
      <c r="B50" s="124"/>
      <c r="C50" s="124"/>
      <c r="D50" s="123" t="s">
        <v>370</v>
      </c>
      <c r="E50" s="110" t="s">
        <v>834</v>
      </c>
      <c r="F50" s="125">
        <v>183120.41649999999</v>
      </c>
      <c r="G50" s="125">
        <v>0</v>
      </c>
      <c r="H50" s="125">
        <v>183120.41649999999</v>
      </c>
      <c r="I50" s="125">
        <v>0</v>
      </c>
      <c r="J50" s="125">
        <v>0</v>
      </c>
      <c r="L50" s="198"/>
      <c r="M50" s="198"/>
      <c r="N50" s="198"/>
      <c r="O50" s="198"/>
      <c r="P50" s="198"/>
      <c r="R50" s="169"/>
      <c r="S50" s="169"/>
      <c r="T50" s="169"/>
      <c r="U50" s="169"/>
      <c r="V50" s="169"/>
    </row>
    <row r="51" spans="1:22" s="118" customFormat="1" ht="24">
      <c r="A51" s="124"/>
      <c r="B51" s="124"/>
      <c r="C51" s="124"/>
      <c r="D51" s="123" t="s">
        <v>835</v>
      </c>
      <c r="E51" s="110" t="s">
        <v>836</v>
      </c>
      <c r="F51" s="125">
        <v>0</v>
      </c>
      <c r="G51" s="125">
        <v>11410.624599999999</v>
      </c>
      <c r="H51" s="125">
        <v>11410.624599999999</v>
      </c>
      <c r="I51" s="125">
        <v>0</v>
      </c>
      <c r="J51" s="125">
        <v>0</v>
      </c>
      <c r="L51" s="198"/>
      <c r="M51" s="198"/>
      <c r="N51" s="198"/>
      <c r="O51" s="198"/>
      <c r="P51" s="198"/>
      <c r="R51" s="169"/>
      <c r="S51" s="169"/>
      <c r="T51" s="169"/>
      <c r="U51" s="169"/>
      <c r="V51" s="169"/>
    </row>
    <row r="52" spans="1:22" s="118" customFormat="1" ht="12">
      <c r="A52" s="124"/>
      <c r="B52" s="124"/>
      <c r="C52" s="123" t="s">
        <v>393</v>
      </c>
      <c r="D52" s="124"/>
      <c r="E52" s="110" t="s">
        <v>416</v>
      </c>
      <c r="F52" s="125">
        <v>10.742599999999999</v>
      </c>
      <c r="G52" s="125">
        <v>4651.9991</v>
      </c>
      <c r="H52" s="125">
        <v>4662.7416999999996</v>
      </c>
      <c r="I52" s="125">
        <v>2930.6994</v>
      </c>
      <c r="J52" s="125">
        <v>0</v>
      </c>
      <c r="L52" s="198"/>
      <c r="M52" s="198"/>
      <c r="N52" s="198"/>
      <c r="O52" s="198"/>
      <c r="P52" s="198"/>
      <c r="R52" s="169"/>
      <c r="S52" s="169"/>
      <c r="T52" s="169"/>
      <c r="U52" s="169"/>
      <c r="V52" s="169"/>
    </row>
    <row r="53" spans="1:22" s="118" customFormat="1" ht="36">
      <c r="A53" s="124"/>
      <c r="B53" s="124"/>
      <c r="C53" s="124"/>
      <c r="D53" s="123" t="s">
        <v>336</v>
      </c>
      <c r="E53" s="110" t="s">
        <v>837</v>
      </c>
      <c r="F53" s="125">
        <v>10.3299</v>
      </c>
      <c r="G53" s="125">
        <v>4567.2644</v>
      </c>
      <c r="H53" s="125">
        <v>4577.5942999999997</v>
      </c>
      <c r="I53" s="125">
        <v>2853.9072000000001</v>
      </c>
      <c r="J53" s="125">
        <v>0</v>
      </c>
      <c r="L53" s="198"/>
      <c r="M53" s="198"/>
      <c r="N53" s="198"/>
      <c r="O53" s="198"/>
      <c r="P53" s="198"/>
      <c r="R53" s="169"/>
      <c r="S53" s="169"/>
      <c r="T53" s="169"/>
      <c r="U53" s="169"/>
      <c r="V53" s="169"/>
    </row>
    <row r="54" spans="1:22" s="118" customFormat="1" ht="12">
      <c r="A54" s="124"/>
      <c r="B54" s="124"/>
      <c r="C54" s="124"/>
      <c r="D54" s="123" t="s">
        <v>329</v>
      </c>
      <c r="E54" s="110" t="s">
        <v>330</v>
      </c>
      <c r="F54" s="125">
        <v>0.41270000000000001</v>
      </c>
      <c r="G54" s="125">
        <v>84.238600000000005</v>
      </c>
      <c r="H54" s="125">
        <v>84.651300000000006</v>
      </c>
      <c r="I54" s="125">
        <v>76.792199999999994</v>
      </c>
      <c r="J54" s="125">
        <v>0</v>
      </c>
      <c r="L54" s="198"/>
      <c r="M54" s="198"/>
      <c r="N54" s="198"/>
      <c r="O54" s="198"/>
      <c r="P54" s="198"/>
      <c r="R54" s="169"/>
      <c r="S54" s="169"/>
      <c r="T54" s="169"/>
      <c r="U54" s="169"/>
      <c r="V54" s="169"/>
    </row>
    <row r="55" spans="1:22" s="118" customFormat="1" ht="12">
      <c r="A55" s="124"/>
      <c r="B55" s="124"/>
      <c r="C55" s="124"/>
      <c r="D55" s="123" t="s">
        <v>357</v>
      </c>
      <c r="E55" s="110" t="s">
        <v>358</v>
      </c>
      <c r="F55" s="125">
        <v>0</v>
      </c>
      <c r="G55" s="125">
        <v>0.49609999999999999</v>
      </c>
      <c r="H55" s="125">
        <v>0.49609999999999999</v>
      </c>
      <c r="I55" s="125">
        <v>0</v>
      </c>
      <c r="J55" s="125">
        <v>0</v>
      </c>
      <c r="L55" s="198"/>
      <c r="M55" s="198"/>
      <c r="N55" s="198"/>
      <c r="O55" s="198"/>
      <c r="P55" s="198"/>
      <c r="R55" s="169"/>
      <c r="S55" s="169"/>
      <c r="T55" s="169"/>
      <c r="U55" s="169"/>
      <c r="V55" s="169"/>
    </row>
    <row r="56" spans="1:22" s="118" customFormat="1" ht="12">
      <c r="A56" s="124"/>
      <c r="B56" s="124"/>
      <c r="C56" s="123" t="s">
        <v>394</v>
      </c>
      <c r="D56" s="124"/>
      <c r="E56" s="110" t="s">
        <v>417</v>
      </c>
      <c r="F56" s="125">
        <v>0</v>
      </c>
      <c r="G56" s="125">
        <v>0</v>
      </c>
      <c r="H56" s="125">
        <v>0</v>
      </c>
      <c r="I56" s="125">
        <v>0</v>
      </c>
      <c r="J56" s="125">
        <v>0</v>
      </c>
      <c r="L56" s="198"/>
      <c r="M56" s="198"/>
      <c r="N56" s="198"/>
      <c r="O56" s="198"/>
      <c r="P56" s="198"/>
      <c r="R56" s="169"/>
      <c r="S56" s="169"/>
      <c r="T56" s="169"/>
      <c r="U56" s="169"/>
      <c r="V56" s="169"/>
    </row>
    <row r="57" spans="1:22" s="118" customFormat="1" ht="12">
      <c r="A57" s="124"/>
      <c r="B57" s="124"/>
      <c r="C57" s="124"/>
      <c r="D57" s="123" t="s">
        <v>377</v>
      </c>
      <c r="E57" s="110" t="s">
        <v>378</v>
      </c>
      <c r="F57" s="125">
        <v>0</v>
      </c>
      <c r="G57" s="125">
        <v>0</v>
      </c>
      <c r="H57" s="125">
        <v>0</v>
      </c>
      <c r="I57" s="125">
        <v>0</v>
      </c>
      <c r="J57" s="125">
        <v>0</v>
      </c>
      <c r="L57" s="198"/>
      <c r="M57" s="198"/>
      <c r="N57" s="198"/>
      <c r="O57" s="198"/>
      <c r="P57" s="198"/>
      <c r="R57" s="169"/>
      <c r="S57" s="169"/>
      <c r="T57" s="169"/>
      <c r="U57" s="169"/>
      <c r="V57" s="169"/>
    </row>
    <row r="58" spans="1:22" s="118" customFormat="1" ht="12">
      <c r="A58" s="124"/>
      <c r="B58" s="124"/>
      <c r="C58" s="123" t="s">
        <v>693</v>
      </c>
      <c r="D58" s="124"/>
      <c r="E58" s="110" t="s">
        <v>694</v>
      </c>
      <c r="F58" s="125">
        <v>124543.94500000001</v>
      </c>
      <c r="G58" s="125">
        <v>0</v>
      </c>
      <c r="H58" s="125">
        <v>124543.94500000001</v>
      </c>
      <c r="I58" s="125">
        <v>0</v>
      </c>
      <c r="J58" s="125">
        <v>0</v>
      </c>
      <c r="L58" s="198"/>
      <c r="M58" s="198"/>
      <c r="N58" s="198"/>
      <c r="O58" s="198"/>
      <c r="P58" s="198"/>
      <c r="R58" s="169"/>
      <c r="S58" s="169"/>
      <c r="T58" s="169"/>
      <c r="U58" s="169"/>
      <c r="V58" s="169"/>
    </row>
    <row r="59" spans="1:22" s="118" customFormat="1" ht="12">
      <c r="A59" s="124"/>
      <c r="B59" s="124"/>
      <c r="C59" s="124"/>
      <c r="D59" s="123" t="s">
        <v>695</v>
      </c>
      <c r="E59" s="110" t="s">
        <v>838</v>
      </c>
      <c r="F59" s="125">
        <v>124543.94500000001</v>
      </c>
      <c r="G59" s="125">
        <v>0</v>
      </c>
      <c r="H59" s="125">
        <v>124543.94500000001</v>
      </c>
      <c r="I59" s="125">
        <v>0</v>
      </c>
      <c r="J59" s="125">
        <v>0</v>
      </c>
      <c r="L59" s="198"/>
      <c r="M59" s="198"/>
      <c r="N59" s="198"/>
      <c r="O59" s="198"/>
      <c r="P59" s="198"/>
      <c r="R59" s="169"/>
      <c r="S59" s="169"/>
      <c r="T59" s="169"/>
      <c r="U59" s="169"/>
      <c r="V59" s="169"/>
    </row>
    <row r="60" spans="1:22" s="203" customFormat="1" ht="12">
      <c r="A60" s="199"/>
      <c r="B60" s="199"/>
      <c r="C60" s="200" t="s">
        <v>839</v>
      </c>
      <c r="D60" s="199"/>
      <c r="E60" s="201" t="s">
        <v>181</v>
      </c>
      <c r="F60" s="202">
        <v>0</v>
      </c>
      <c r="G60" s="202">
        <v>565.51559999999995</v>
      </c>
      <c r="H60" s="202">
        <v>565.51559999999995</v>
      </c>
      <c r="I60" s="202">
        <v>0</v>
      </c>
      <c r="J60" s="202">
        <v>0</v>
      </c>
      <c r="L60" s="204"/>
      <c r="M60" s="204"/>
      <c r="N60" s="204"/>
      <c r="O60" s="204"/>
      <c r="P60" s="204"/>
      <c r="R60" s="205"/>
      <c r="S60" s="205"/>
      <c r="T60" s="205"/>
      <c r="U60" s="205"/>
      <c r="V60" s="205"/>
    </row>
    <row r="61" spans="1:22" s="118" customFormat="1" ht="12">
      <c r="A61" s="124"/>
      <c r="B61" s="124"/>
      <c r="C61" s="124"/>
      <c r="D61" s="123" t="s">
        <v>840</v>
      </c>
      <c r="E61" s="110" t="s">
        <v>841</v>
      </c>
      <c r="F61" s="125">
        <v>0</v>
      </c>
      <c r="G61" s="125">
        <v>565.51559999999995</v>
      </c>
      <c r="H61" s="125">
        <v>565.51559999999995</v>
      </c>
      <c r="I61" s="125">
        <v>0</v>
      </c>
      <c r="J61" s="125">
        <v>0</v>
      </c>
      <c r="L61" s="198"/>
      <c r="M61" s="198"/>
      <c r="N61" s="198"/>
      <c r="O61" s="198"/>
      <c r="P61" s="198"/>
      <c r="R61" s="169"/>
      <c r="S61" s="169"/>
      <c r="T61" s="169"/>
      <c r="U61" s="169"/>
      <c r="V61" s="169"/>
    </row>
    <row r="62" spans="1:22" s="118" customFormat="1" ht="12">
      <c r="A62" s="123" t="s">
        <v>4</v>
      </c>
      <c r="B62" s="124"/>
      <c r="C62" s="124"/>
      <c r="D62" s="124"/>
      <c r="E62" s="110" t="s">
        <v>419</v>
      </c>
      <c r="F62" s="125">
        <v>7885.1656000000003</v>
      </c>
      <c r="G62" s="125">
        <v>14379.853300000001</v>
      </c>
      <c r="H62" s="125">
        <v>22265.018899999999</v>
      </c>
      <c r="I62" s="125">
        <v>6990.8050999999996</v>
      </c>
      <c r="J62" s="125">
        <v>59.926900000000003</v>
      </c>
      <c r="L62" s="198"/>
      <c r="M62" s="198"/>
      <c r="N62" s="198"/>
      <c r="O62" s="198"/>
      <c r="P62" s="198"/>
      <c r="R62" s="169"/>
      <c r="S62" s="169"/>
      <c r="T62" s="169"/>
      <c r="U62" s="169"/>
      <c r="V62" s="169"/>
    </row>
    <row r="63" spans="1:22" s="118" customFormat="1" ht="12">
      <c r="A63" s="124"/>
      <c r="B63" s="123" t="s">
        <v>16</v>
      </c>
      <c r="C63" s="124"/>
      <c r="D63" s="124"/>
      <c r="E63" s="110" t="s">
        <v>211</v>
      </c>
      <c r="F63" s="125">
        <v>7885.1656000000003</v>
      </c>
      <c r="G63" s="125">
        <v>14379.853300000001</v>
      </c>
      <c r="H63" s="125">
        <v>22265.018899999999</v>
      </c>
      <c r="I63" s="125">
        <v>6990.8050999999996</v>
      </c>
      <c r="J63" s="125">
        <v>59.926900000000003</v>
      </c>
      <c r="L63" s="198"/>
      <c r="M63" s="198"/>
      <c r="N63" s="198"/>
      <c r="O63" s="198"/>
      <c r="P63" s="198"/>
      <c r="R63" s="169"/>
      <c r="S63" s="169"/>
      <c r="T63" s="169"/>
      <c r="U63" s="169"/>
      <c r="V63" s="169"/>
    </row>
    <row r="64" spans="1:22" s="118" customFormat="1" ht="24">
      <c r="A64" s="124"/>
      <c r="B64" s="124"/>
      <c r="C64" s="123" t="s">
        <v>381</v>
      </c>
      <c r="D64" s="124"/>
      <c r="E64" s="110" t="s">
        <v>420</v>
      </c>
      <c r="F64" s="125">
        <v>0.11650000000000001</v>
      </c>
      <c r="G64" s="125">
        <v>11369.1859</v>
      </c>
      <c r="H64" s="125">
        <v>11369.3024</v>
      </c>
      <c r="I64" s="125">
        <v>0</v>
      </c>
      <c r="J64" s="125">
        <v>5.0000000000000001E-4</v>
      </c>
      <c r="L64" s="198"/>
      <c r="M64" s="198"/>
      <c r="N64" s="198"/>
      <c r="O64" s="198"/>
      <c r="P64" s="198"/>
      <c r="R64" s="169"/>
      <c r="S64" s="169"/>
      <c r="T64" s="169"/>
      <c r="U64" s="169"/>
      <c r="V64" s="169"/>
    </row>
    <row r="65" spans="1:22" s="118" customFormat="1" ht="12">
      <c r="A65" s="124"/>
      <c r="B65" s="124"/>
      <c r="C65" s="124"/>
      <c r="D65" s="123" t="s">
        <v>339</v>
      </c>
      <c r="E65" s="110" t="s">
        <v>340</v>
      </c>
      <c r="F65" s="125">
        <v>0</v>
      </c>
      <c r="G65" s="125">
        <v>64.865399999999994</v>
      </c>
      <c r="H65" s="125">
        <v>64.865399999999994</v>
      </c>
      <c r="I65" s="125">
        <v>0</v>
      </c>
      <c r="J65" s="125">
        <v>0</v>
      </c>
      <c r="L65" s="198"/>
      <c r="M65" s="198"/>
      <c r="N65" s="198"/>
      <c r="O65" s="198"/>
      <c r="P65" s="198"/>
      <c r="R65" s="169"/>
      <c r="S65" s="169"/>
      <c r="T65" s="169"/>
      <c r="U65" s="169"/>
      <c r="V65" s="169"/>
    </row>
    <row r="66" spans="1:22" s="118" customFormat="1" ht="24">
      <c r="A66" s="124"/>
      <c r="B66" s="124"/>
      <c r="C66" s="124"/>
      <c r="D66" s="123" t="s">
        <v>343</v>
      </c>
      <c r="E66" s="110" t="s">
        <v>344</v>
      </c>
      <c r="F66" s="125">
        <v>0.11600000000000001</v>
      </c>
      <c r="G66" s="125">
        <v>301.83620000000002</v>
      </c>
      <c r="H66" s="125">
        <v>301.9522</v>
      </c>
      <c r="I66" s="125">
        <v>0</v>
      </c>
      <c r="J66" s="125">
        <v>0</v>
      </c>
      <c r="L66" s="198"/>
      <c r="M66" s="198"/>
      <c r="N66" s="198"/>
      <c r="O66" s="198"/>
      <c r="P66" s="198"/>
      <c r="R66" s="169"/>
      <c r="S66" s="169"/>
      <c r="T66" s="169"/>
      <c r="U66" s="169"/>
      <c r="V66" s="169"/>
    </row>
    <row r="67" spans="1:22" s="118" customFormat="1" ht="12">
      <c r="A67" s="124"/>
      <c r="B67" s="124"/>
      <c r="C67" s="124"/>
      <c r="D67" s="123" t="s">
        <v>359</v>
      </c>
      <c r="E67" s="110" t="s">
        <v>708</v>
      </c>
      <c r="F67" s="125">
        <v>0</v>
      </c>
      <c r="G67" s="125">
        <v>0.86860000000000004</v>
      </c>
      <c r="H67" s="125">
        <v>0.86860000000000004</v>
      </c>
      <c r="I67" s="125">
        <v>0</v>
      </c>
      <c r="J67" s="125">
        <v>0</v>
      </c>
      <c r="L67" s="198"/>
      <c r="M67" s="198"/>
      <c r="N67" s="198"/>
      <c r="O67" s="198"/>
      <c r="P67" s="198"/>
      <c r="R67" s="169"/>
      <c r="S67" s="169"/>
      <c r="T67" s="169"/>
      <c r="U67" s="169"/>
      <c r="V67" s="169"/>
    </row>
    <row r="68" spans="1:22" s="118" customFormat="1" ht="12">
      <c r="A68" s="124"/>
      <c r="B68" s="124"/>
      <c r="C68" s="124"/>
      <c r="D68" s="123" t="s">
        <v>362</v>
      </c>
      <c r="E68" s="110" t="s">
        <v>363</v>
      </c>
      <c r="F68" s="125">
        <v>0</v>
      </c>
      <c r="G68" s="125">
        <v>11001.6157</v>
      </c>
      <c r="H68" s="125">
        <v>11001.6157</v>
      </c>
      <c r="I68" s="125">
        <v>0</v>
      </c>
      <c r="J68" s="125">
        <v>0</v>
      </c>
      <c r="L68" s="198"/>
      <c r="M68" s="198"/>
      <c r="N68" s="198"/>
      <c r="O68" s="198"/>
      <c r="P68" s="198"/>
      <c r="R68" s="169"/>
      <c r="S68" s="169"/>
      <c r="T68" s="169"/>
      <c r="U68" s="169"/>
      <c r="V68" s="169"/>
    </row>
    <row r="69" spans="1:22" s="118" customFormat="1" ht="12">
      <c r="A69" s="124"/>
      <c r="B69" s="124"/>
      <c r="C69" s="124"/>
      <c r="D69" s="123" t="s">
        <v>355</v>
      </c>
      <c r="E69" s="110" t="s">
        <v>356</v>
      </c>
      <c r="F69" s="125">
        <v>5.0000000000000001E-4</v>
      </c>
      <c r="G69" s="125">
        <v>0</v>
      </c>
      <c r="H69" s="125">
        <v>5.0000000000000001E-4</v>
      </c>
      <c r="I69" s="125">
        <v>0</v>
      </c>
      <c r="J69" s="125">
        <v>5.0000000000000001E-4</v>
      </c>
      <c r="L69" s="198"/>
      <c r="M69" s="198"/>
      <c r="N69" s="198"/>
      <c r="O69" s="198"/>
      <c r="P69" s="198"/>
      <c r="R69" s="169"/>
      <c r="S69" s="169"/>
      <c r="T69" s="169"/>
      <c r="U69" s="169"/>
      <c r="V69" s="169"/>
    </row>
    <row r="70" spans="1:22">
      <c r="A70" s="124"/>
      <c r="B70" s="124"/>
      <c r="C70" s="123" t="s">
        <v>395</v>
      </c>
      <c r="D70" s="124"/>
      <c r="E70" s="110" t="s">
        <v>421</v>
      </c>
      <c r="F70" s="125">
        <v>44.183199999999999</v>
      </c>
      <c r="G70" s="125">
        <v>52.6633</v>
      </c>
      <c r="H70" s="125">
        <v>96.846500000000006</v>
      </c>
      <c r="I70" s="125">
        <v>24.840599999999998</v>
      </c>
      <c r="J70" s="125">
        <v>3.2692999999999999</v>
      </c>
      <c r="L70" s="198"/>
      <c r="M70" s="198"/>
      <c r="N70" s="198"/>
      <c r="O70" s="198"/>
      <c r="P70" s="198"/>
      <c r="R70" s="169"/>
      <c r="S70" s="169"/>
      <c r="T70" s="169"/>
      <c r="U70" s="169"/>
      <c r="V70" s="169"/>
    </row>
    <row r="71" spans="1:22" ht="24">
      <c r="A71" s="124"/>
      <c r="B71" s="124"/>
      <c r="C71" s="124"/>
      <c r="D71" s="123" t="s">
        <v>349</v>
      </c>
      <c r="E71" s="110" t="s">
        <v>842</v>
      </c>
      <c r="F71" s="125">
        <v>44.098700000000001</v>
      </c>
      <c r="G71" s="125">
        <v>52.6633</v>
      </c>
      <c r="H71" s="125">
        <v>96.762</v>
      </c>
      <c r="I71" s="125">
        <v>24.840599999999998</v>
      </c>
      <c r="J71" s="125">
        <v>3.2692999999999999</v>
      </c>
      <c r="L71" s="198"/>
      <c r="M71" s="198"/>
      <c r="N71" s="198"/>
      <c r="O71" s="198"/>
      <c r="P71" s="198"/>
      <c r="R71" s="169"/>
      <c r="S71" s="169"/>
      <c r="T71" s="169"/>
      <c r="U71" s="169"/>
      <c r="V71" s="169"/>
    </row>
    <row r="72" spans="1:22">
      <c r="A72" s="124"/>
      <c r="B72" s="124"/>
      <c r="C72" s="124"/>
      <c r="D72" s="123" t="s">
        <v>366</v>
      </c>
      <c r="E72" s="110" t="s">
        <v>367</v>
      </c>
      <c r="F72" s="125">
        <v>8.4500000000000006E-2</v>
      </c>
      <c r="G72" s="125">
        <v>0</v>
      </c>
      <c r="H72" s="125">
        <v>8.4500000000000006E-2</v>
      </c>
      <c r="I72" s="125">
        <v>0</v>
      </c>
      <c r="J72" s="125">
        <v>0</v>
      </c>
      <c r="L72" s="198"/>
      <c r="M72" s="198"/>
      <c r="N72" s="198"/>
      <c r="O72" s="198"/>
      <c r="P72" s="198"/>
      <c r="R72" s="169"/>
      <c r="S72" s="169"/>
      <c r="T72" s="169"/>
      <c r="U72" s="169"/>
      <c r="V72" s="169"/>
    </row>
    <row r="73" spans="1:22">
      <c r="A73" s="124"/>
      <c r="B73" s="124"/>
      <c r="C73" s="123" t="s">
        <v>396</v>
      </c>
      <c r="D73" s="124"/>
      <c r="E73" s="110" t="s">
        <v>422</v>
      </c>
      <c r="F73" s="125">
        <v>7840.8658999999998</v>
      </c>
      <c r="G73" s="125">
        <v>2958.0041000000001</v>
      </c>
      <c r="H73" s="125">
        <v>10798.87</v>
      </c>
      <c r="I73" s="125">
        <v>6965.9645</v>
      </c>
      <c r="J73" s="125">
        <v>56.6571</v>
      </c>
      <c r="L73" s="198"/>
      <c r="M73" s="198"/>
      <c r="N73" s="198"/>
      <c r="O73" s="198"/>
      <c r="P73" s="198"/>
      <c r="R73" s="169"/>
      <c r="S73" s="169"/>
      <c r="T73" s="169"/>
      <c r="U73" s="169"/>
      <c r="V73" s="169"/>
    </row>
    <row r="74" spans="1:22" ht="11.25" customHeight="1">
      <c r="A74" s="124"/>
      <c r="B74" s="124"/>
      <c r="C74" s="124"/>
      <c r="D74" s="123" t="s">
        <v>345</v>
      </c>
      <c r="E74" s="110" t="s">
        <v>346</v>
      </c>
      <c r="F74" s="125">
        <v>2230.5007999999998</v>
      </c>
      <c r="G74" s="125">
        <v>2953.1006000000002</v>
      </c>
      <c r="H74" s="125">
        <v>5183.6013999999996</v>
      </c>
      <c r="I74" s="125">
        <v>1516.8285000000001</v>
      </c>
      <c r="J74" s="125">
        <v>2.8060999999999998</v>
      </c>
      <c r="L74" s="198"/>
      <c r="M74" s="198"/>
      <c r="N74" s="198"/>
      <c r="O74" s="198"/>
      <c r="P74" s="198"/>
      <c r="R74" s="169"/>
      <c r="S74" s="169"/>
      <c r="T74" s="169"/>
      <c r="U74" s="169"/>
      <c r="V74" s="169"/>
    </row>
    <row r="75" spans="1:22">
      <c r="A75" s="124"/>
      <c r="B75" s="124"/>
      <c r="C75" s="124"/>
      <c r="D75" s="123" t="s">
        <v>379</v>
      </c>
      <c r="E75" s="110" t="s">
        <v>380</v>
      </c>
      <c r="F75" s="125">
        <v>5502.9870000000001</v>
      </c>
      <c r="G75" s="125">
        <v>0</v>
      </c>
      <c r="H75" s="125">
        <v>5502.9870000000001</v>
      </c>
      <c r="I75" s="125">
        <v>5449.1360000000004</v>
      </c>
      <c r="J75" s="125">
        <v>53.850999999999999</v>
      </c>
      <c r="L75" s="198"/>
      <c r="M75" s="198"/>
      <c r="N75" s="198"/>
      <c r="O75" s="198"/>
      <c r="P75" s="198"/>
      <c r="R75" s="169"/>
      <c r="S75" s="169"/>
      <c r="T75" s="169"/>
      <c r="U75" s="169"/>
      <c r="V75" s="169"/>
    </row>
    <row r="76" spans="1:22">
      <c r="A76" s="124"/>
      <c r="B76" s="124"/>
      <c r="C76" s="124"/>
      <c r="D76" s="123" t="s">
        <v>364</v>
      </c>
      <c r="E76" s="110" t="s">
        <v>365</v>
      </c>
      <c r="F76" s="125">
        <v>107.3781</v>
      </c>
      <c r="G76" s="125">
        <v>4.9035000000000002</v>
      </c>
      <c r="H76" s="125">
        <v>112.2816</v>
      </c>
      <c r="I76" s="125">
        <v>0</v>
      </c>
      <c r="J76" s="125">
        <v>0</v>
      </c>
      <c r="L76" s="198"/>
      <c r="M76" s="198"/>
      <c r="N76" s="198"/>
      <c r="O76" s="198"/>
      <c r="P76" s="198"/>
      <c r="R76" s="169"/>
      <c r="S76" s="169"/>
      <c r="T76" s="169"/>
      <c r="U76" s="169"/>
      <c r="V76" s="169"/>
    </row>
  </sheetData>
  <mergeCells count="9">
    <mergeCell ref="A6:D6"/>
    <mergeCell ref="A7:D7"/>
    <mergeCell ref="A1:J1"/>
    <mergeCell ref="A2:J2"/>
    <mergeCell ref="A3:E3"/>
    <mergeCell ref="A4:D5"/>
    <mergeCell ref="E4:E5"/>
    <mergeCell ref="F4:H4"/>
    <mergeCell ref="I4:J4"/>
  </mergeCells>
  <pageMargins left="0.4" right="0.2" top="0.55118110236220474" bottom="0.35433070866141736" header="0" footer="0"/>
  <pageSetup paperSize="9" scale="9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48"/>
  <sheetViews>
    <sheetView view="pageBreakPreview" zoomScale="118" zoomScaleNormal="100" zoomScaleSheetLayoutView="118" workbookViewId="0">
      <selection activeCell="B24" sqref="B24"/>
    </sheetView>
  </sheetViews>
  <sheetFormatPr defaultRowHeight="12.75"/>
  <cols>
    <col min="1" max="1" width="6" style="114" customWidth="1"/>
    <col min="2" max="2" width="45.28515625" style="114" customWidth="1"/>
    <col min="3" max="3" width="12.7109375" style="114" customWidth="1"/>
    <col min="4" max="4" width="11.140625" style="114" customWidth="1"/>
    <col min="5" max="6" width="12.7109375" style="114" customWidth="1"/>
    <col min="7" max="7" width="10" style="114" customWidth="1"/>
    <col min="8" max="8" width="12.7109375" style="114" customWidth="1"/>
    <col min="9" max="9" width="11.5703125" style="114" customWidth="1"/>
    <col min="10" max="10" width="11.42578125" style="114" customWidth="1"/>
    <col min="11" max="11" width="10.140625" style="114" customWidth="1"/>
    <col min="12" max="12" width="11.28515625" style="114" customWidth="1"/>
    <col min="13" max="13" width="4.7109375" style="114" customWidth="1"/>
    <col min="14" max="16384" width="9.140625" style="114"/>
  </cols>
  <sheetData>
    <row r="1" spans="1:12" s="103" customFormat="1" ht="19.7" customHeight="1">
      <c r="A1" s="373" t="s">
        <v>862</v>
      </c>
      <c r="B1" s="373"/>
      <c r="C1" s="373"/>
      <c r="D1" s="373"/>
      <c r="E1" s="373"/>
      <c r="F1" s="373"/>
      <c r="G1" s="373"/>
      <c r="H1" s="373"/>
      <c r="I1" s="373"/>
      <c r="J1" s="373"/>
      <c r="K1" s="373"/>
      <c r="L1" s="373"/>
    </row>
    <row r="2" spans="1:12" s="103" customFormat="1" ht="23.45" customHeight="1">
      <c r="A2" s="374" t="s">
        <v>863</v>
      </c>
      <c r="B2" s="374"/>
      <c r="C2" s="374"/>
      <c r="D2" s="374"/>
      <c r="E2" s="374"/>
      <c r="F2" s="374"/>
      <c r="G2" s="374"/>
      <c r="H2" s="374"/>
      <c r="I2" s="374"/>
      <c r="J2" s="374"/>
      <c r="K2" s="374"/>
      <c r="L2" s="374"/>
    </row>
    <row r="3" spans="1:12" s="103" customFormat="1" ht="19.7" customHeight="1">
      <c r="A3" s="373" t="s">
        <v>846</v>
      </c>
      <c r="B3" s="373"/>
      <c r="C3" s="373"/>
      <c r="D3" s="373"/>
      <c r="E3" s="373"/>
      <c r="F3" s="373"/>
      <c r="G3" s="373"/>
      <c r="H3" s="373"/>
      <c r="I3" s="373"/>
      <c r="J3" s="373"/>
      <c r="K3" s="373"/>
      <c r="L3" s="373"/>
    </row>
    <row r="4" spans="1:12" s="103" customFormat="1" ht="25.15" customHeight="1">
      <c r="A4" s="372" t="s">
        <v>847</v>
      </c>
      <c r="B4" s="372" t="s">
        <v>136</v>
      </c>
      <c r="C4" s="375" t="s">
        <v>470</v>
      </c>
      <c r="D4" s="372" t="s">
        <v>456</v>
      </c>
      <c r="E4" s="372"/>
      <c r="F4" s="372"/>
      <c r="G4" s="372"/>
      <c r="H4" s="372"/>
      <c r="I4" s="372"/>
      <c r="J4" s="372"/>
      <c r="K4" s="372"/>
      <c r="L4" s="372"/>
    </row>
    <row r="5" spans="1:12" s="103" customFormat="1" ht="35.25" customHeight="1">
      <c r="A5" s="372"/>
      <c r="B5" s="372"/>
      <c r="C5" s="375"/>
      <c r="D5" s="371" t="s">
        <v>471</v>
      </c>
      <c r="E5" s="371"/>
      <c r="F5" s="371"/>
      <c r="G5" s="372" t="s">
        <v>472</v>
      </c>
      <c r="H5" s="372" t="s">
        <v>473</v>
      </c>
      <c r="I5" s="372" t="s">
        <v>474</v>
      </c>
      <c r="J5" s="371" t="s">
        <v>475</v>
      </c>
      <c r="K5" s="371"/>
      <c r="L5" s="372" t="s">
        <v>849</v>
      </c>
    </row>
    <row r="6" spans="1:12" s="103" customFormat="1" ht="14.85" customHeight="1">
      <c r="A6" s="372"/>
      <c r="B6" s="372"/>
      <c r="C6" s="375"/>
      <c r="D6" s="372" t="s">
        <v>476</v>
      </c>
      <c r="E6" s="371" t="s">
        <v>250</v>
      </c>
      <c r="F6" s="371"/>
      <c r="G6" s="372"/>
      <c r="H6" s="372"/>
      <c r="I6" s="372"/>
      <c r="J6" s="372" t="s">
        <v>477</v>
      </c>
      <c r="K6" s="372" t="s">
        <v>478</v>
      </c>
      <c r="L6" s="372"/>
    </row>
    <row r="7" spans="1:12" s="103" customFormat="1" ht="61.35" customHeight="1">
      <c r="A7" s="372"/>
      <c r="B7" s="372"/>
      <c r="C7" s="375"/>
      <c r="D7" s="372"/>
      <c r="E7" s="127" t="s">
        <v>479</v>
      </c>
      <c r="F7" s="128" t="s">
        <v>649</v>
      </c>
      <c r="G7" s="372"/>
      <c r="H7" s="372"/>
      <c r="I7" s="372"/>
      <c r="J7" s="372"/>
      <c r="K7" s="372"/>
      <c r="L7" s="372"/>
    </row>
    <row r="8" spans="1:12" s="103" customFormat="1" ht="17.649999999999999" customHeight="1">
      <c r="A8" s="129" t="s">
        <v>1</v>
      </c>
      <c r="B8" s="129" t="s">
        <v>4</v>
      </c>
      <c r="C8" s="129" t="s">
        <v>5</v>
      </c>
      <c r="D8" s="129" t="s">
        <v>6</v>
      </c>
      <c r="E8" s="129" t="s">
        <v>7</v>
      </c>
      <c r="F8" s="129" t="s">
        <v>11</v>
      </c>
      <c r="G8" s="129" t="s">
        <v>12</v>
      </c>
      <c r="H8" s="129" t="s">
        <v>299</v>
      </c>
      <c r="I8" s="129" t="s">
        <v>13</v>
      </c>
      <c r="J8" s="129" t="s">
        <v>40</v>
      </c>
      <c r="K8" s="129" t="s">
        <v>41</v>
      </c>
      <c r="L8" s="129" t="s">
        <v>42</v>
      </c>
    </row>
    <row r="9" spans="1:12" s="165" customFormat="1" ht="12">
      <c r="A9" s="162"/>
      <c r="B9" s="163" t="s">
        <v>300</v>
      </c>
      <c r="C9" s="164">
        <v>617290.62730000005</v>
      </c>
      <c r="D9" s="164">
        <v>28013.102999999999</v>
      </c>
      <c r="E9" s="164">
        <v>12541.487800000001</v>
      </c>
      <c r="F9" s="164">
        <v>9175.9272999999994</v>
      </c>
      <c r="G9" s="164">
        <v>6428.9164000000001</v>
      </c>
      <c r="H9" s="164">
        <v>188.32980000000001</v>
      </c>
      <c r="I9" s="164">
        <v>190415.5595</v>
      </c>
      <c r="J9" s="164">
        <v>54.736899999999999</v>
      </c>
      <c r="K9" s="164">
        <v>24590.0272</v>
      </c>
      <c r="L9" s="164">
        <v>367599.95449999999</v>
      </c>
    </row>
    <row r="10" spans="1:12" s="103" customFormat="1" ht="12">
      <c r="A10" s="132" t="s">
        <v>17</v>
      </c>
      <c r="B10" s="130" t="s">
        <v>205</v>
      </c>
      <c r="C10" s="131">
        <v>179.2353</v>
      </c>
      <c r="D10" s="131">
        <v>1E-3</v>
      </c>
      <c r="E10" s="131">
        <v>0</v>
      </c>
      <c r="F10" s="131">
        <v>1E-3</v>
      </c>
      <c r="G10" s="131">
        <v>139.2089</v>
      </c>
      <c r="H10" s="131">
        <v>0</v>
      </c>
      <c r="I10" s="131">
        <v>18.427099999999999</v>
      </c>
      <c r="J10" s="131">
        <v>0</v>
      </c>
      <c r="K10" s="131">
        <v>21.521599999999999</v>
      </c>
      <c r="L10" s="131">
        <v>7.6700000000000004E-2</v>
      </c>
    </row>
    <row r="11" spans="1:12" s="103" customFormat="1" ht="12">
      <c r="A11" s="132" t="s">
        <v>18</v>
      </c>
      <c r="B11" s="130" t="s">
        <v>206</v>
      </c>
      <c r="C11" s="131">
        <v>8.2414000000000005</v>
      </c>
      <c r="D11" s="131">
        <v>0</v>
      </c>
      <c r="E11" s="131">
        <v>0</v>
      </c>
      <c r="F11" s="131">
        <v>0</v>
      </c>
      <c r="G11" s="131">
        <v>8.2414000000000005</v>
      </c>
      <c r="H11" s="131">
        <v>0</v>
      </c>
      <c r="I11" s="131">
        <v>0</v>
      </c>
      <c r="J11" s="131">
        <v>0</v>
      </c>
      <c r="K11" s="131">
        <v>0</v>
      </c>
      <c r="L11" s="131">
        <v>0</v>
      </c>
    </row>
    <row r="12" spans="1:12" s="103" customFormat="1" ht="12">
      <c r="A12" s="132" t="s">
        <v>19</v>
      </c>
      <c r="B12" s="130" t="s">
        <v>452</v>
      </c>
      <c r="C12" s="131">
        <v>3.6417999999999999</v>
      </c>
      <c r="D12" s="131">
        <v>0</v>
      </c>
      <c r="E12" s="131">
        <v>0</v>
      </c>
      <c r="F12" s="131">
        <v>0</v>
      </c>
      <c r="G12" s="131">
        <v>3.6417999999999999</v>
      </c>
      <c r="H12" s="131">
        <v>0</v>
      </c>
      <c r="I12" s="131">
        <v>0</v>
      </c>
      <c r="J12" s="131">
        <v>0</v>
      </c>
      <c r="K12" s="131">
        <v>0</v>
      </c>
      <c r="L12" s="131">
        <v>0</v>
      </c>
    </row>
    <row r="13" spans="1:12" s="103" customFormat="1" ht="12">
      <c r="A13" s="132" t="s">
        <v>435</v>
      </c>
      <c r="B13" s="130" t="s">
        <v>851</v>
      </c>
      <c r="C13" s="131">
        <v>44.241100000000003</v>
      </c>
      <c r="D13" s="131">
        <v>37.868200000000002</v>
      </c>
      <c r="E13" s="131">
        <v>0</v>
      </c>
      <c r="F13" s="131">
        <v>0</v>
      </c>
      <c r="G13" s="131">
        <v>5.4443999999999999</v>
      </c>
      <c r="H13" s="131">
        <v>0</v>
      </c>
      <c r="I13" s="131">
        <v>0</v>
      </c>
      <c r="J13" s="131">
        <v>0</v>
      </c>
      <c r="K13" s="131">
        <v>0.56530000000000002</v>
      </c>
      <c r="L13" s="131">
        <v>0.36320000000000002</v>
      </c>
    </row>
    <row r="14" spans="1:12" s="103" customFormat="1" ht="12">
      <c r="A14" s="132" t="s">
        <v>20</v>
      </c>
      <c r="B14" s="130" t="s">
        <v>852</v>
      </c>
      <c r="C14" s="131">
        <v>17357.7251</v>
      </c>
      <c r="D14" s="131">
        <v>545.48440000000005</v>
      </c>
      <c r="E14" s="131">
        <v>12.9016</v>
      </c>
      <c r="F14" s="131">
        <v>1.3297000000000001</v>
      </c>
      <c r="G14" s="131">
        <v>287.98259999999999</v>
      </c>
      <c r="H14" s="131">
        <v>68.338999999999999</v>
      </c>
      <c r="I14" s="131">
        <v>1875.8713</v>
      </c>
      <c r="J14" s="131">
        <v>54.736899999999999</v>
      </c>
      <c r="K14" s="131">
        <v>11123.538500000001</v>
      </c>
      <c r="L14" s="131">
        <v>3401.7723999999998</v>
      </c>
    </row>
    <row r="15" spans="1:12" s="103" customFormat="1" ht="15.75" customHeight="1">
      <c r="A15" s="132" t="s">
        <v>135</v>
      </c>
      <c r="B15" s="130" t="s">
        <v>709</v>
      </c>
      <c r="C15" s="131">
        <v>17026.6443</v>
      </c>
      <c r="D15" s="131">
        <v>12201.5689</v>
      </c>
      <c r="E15" s="131">
        <v>0</v>
      </c>
      <c r="F15" s="131">
        <v>9044.0018</v>
      </c>
      <c r="G15" s="131">
        <v>1322.6174000000001</v>
      </c>
      <c r="H15" s="131">
        <v>1.3932</v>
      </c>
      <c r="I15" s="131">
        <v>828.23649999999998</v>
      </c>
      <c r="J15" s="131">
        <v>0</v>
      </c>
      <c r="K15" s="131">
        <v>34.8005</v>
      </c>
      <c r="L15" s="131">
        <v>2638.0277999999998</v>
      </c>
    </row>
    <row r="16" spans="1:12" s="103" customFormat="1" ht="12">
      <c r="A16" s="132" t="s">
        <v>21</v>
      </c>
      <c r="B16" s="130" t="s">
        <v>710</v>
      </c>
      <c r="C16" s="131">
        <v>172.75579999999999</v>
      </c>
      <c r="D16" s="131">
        <v>0</v>
      </c>
      <c r="E16" s="131">
        <v>0</v>
      </c>
      <c r="F16" s="131">
        <v>0</v>
      </c>
      <c r="G16" s="131">
        <v>1.6971000000000001</v>
      </c>
      <c r="H16" s="131">
        <v>0</v>
      </c>
      <c r="I16" s="131">
        <v>45.287999999999997</v>
      </c>
      <c r="J16" s="131">
        <v>0</v>
      </c>
      <c r="K16" s="131">
        <v>0</v>
      </c>
      <c r="L16" s="131">
        <v>125.77070000000001</v>
      </c>
    </row>
    <row r="17" spans="1:12" s="103" customFormat="1" ht="24">
      <c r="A17" s="132" t="s">
        <v>132</v>
      </c>
      <c r="B17" s="130" t="s">
        <v>489</v>
      </c>
      <c r="C17" s="131">
        <v>2040.0295000000001</v>
      </c>
      <c r="D17" s="131">
        <v>0</v>
      </c>
      <c r="E17" s="131">
        <v>0</v>
      </c>
      <c r="F17" s="131">
        <v>0</v>
      </c>
      <c r="G17" s="131">
        <v>0.872</v>
      </c>
      <c r="H17" s="131">
        <v>0</v>
      </c>
      <c r="I17" s="131">
        <v>1703.0491</v>
      </c>
      <c r="J17" s="131">
        <v>0</v>
      </c>
      <c r="K17" s="131">
        <v>127.0805</v>
      </c>
      <c r="L17" s="131">
        <v>209.02789999999999</v>
      </c>
    </row>
    <row r="18" spans="1:12" s="103" customFormat="1" ht="12">
      <c r="A18" s="132" t="s">
        <v>22</v>
      </c>
      <c r="B18" s="130" t="s">
        <v>289</v>
      </c>
      <c r="C18" s="131">
        <v>139880.1053</v>
      </c>
      <c r="D18" s="131">
        <v>0</v>
      </c>
      <c r="E18" s="131">
        <v>0</v>
      </c>
      <c r="F18" s="131">
        <v>0</v>
      </c>
      <c r="G18" s="131">
        <v>0</v>
      </c>
      <c r="H18" s="131">
        <v>0</v>
      </c>
      <c r="I18" s="131">
        <v>0</v>
      </c>
      <c r="J18" s="131">
        <v>0</v>
      </c>
      <c r="K18" s="131">
        <v>0</v>
      </c>
      <c r="L18" s="131">
        <v>139880.1053</v>
      </c>
    </row>
    <row r="19" spans="1:12" s="103" customFormat="1" ht="24">
      <c r="A19" s="132" t="s">
        <v>133</v>
      </c>
      <c r="B19" s="130" t="s">
        <v>292</v>
      </c>
      <c r="C19" s="131">
        <v>0.1071</v>
      </c>
      <c r="D19" s="131">
        <v>0</v>
      </c>
      <c r="E19" s="131">
        <v>0</v>
      </c>
      <c r="F19" s="131">
        <v>0</v>
      </c>
      <c r="G19" s="131">
        <v>0</v>
      </c>
      <c r="H19" s="131">
        <v>0.1071</v>
      </c>
      <c r="I19" s="131">
        <v>0</v>
      </c>
      <c r="J19" s="131">
        <v>0</v>
      </c>
      <c r="K19" s="131">
        <v>0</v>
      </c>
      <c r="L19" s="131">
        <v>0</v>
      </c>
    </row>
    <row r="20" spans="1:12" s="103" customFormat="1" ht="24">
      <c r="A20" s="132" t="s">
        <v>23</v>
      </c>
      <c r="B20" s="130" t="s">
        <v>711</v>
      </c>
      <c r="C20" s="131">
        <v>228.32589999999999</v>
      </c>
      <c r="D20" s="131">
        <v>6.0499999999999998E-2</v>
      </c>
      <c r="E20" s="131">
        <v>0</v>
      </c>
      <c r="F20" s="131">
        <v>6.0499999999999998E-2</v>
      </c>
      <c r="G20" s="131">
        <v>8.5881000000000007</v>
      </c>
      <c r="H20" s="131">
        <v>0</v>
      </c>
      <c r="I20" s="131">
        <v>10.265000000000001</v>
      </c>
      <c r="J20" s="131">
        <v>0</v>
      </c>
      <c r="K20" s="131">
        <v>37.987200000000001</v>
      </c>
      <c r="L20" s="131">
        <v>171.42509999999999</v>
      </c>
    </row>
    <row r="21" spans="1:12" s="103" customFormat="1" ht="24">
      <c r="A21" s="132" t="s">
        <v>24</v>
      </c>
      <c r="B21" s="130" t="s">
        <v>712</v>
      </c>
      <c r="C21" s="131">
        <v>110.6579</v>
      </c>
      <c r="D21" s="131">
        <v>0</v>
      </c>
      <c r="E21" s="131">
        <v>0</v>
      </c>
      <c r="F21" s="131">
        <v>0</v>
      </c>
      <c r="G21" s="131">
        <v>14.439500000000001</v>
      </c>
      <c r="H21" s="131">
        <v>0</v>
      </c>
      <c r="I21" s="131">
        <v>60.491799999999998</v>
      </c>
      <c r="J21" s="131">
        <v>0</v>
      </c>
      <c r="K21" s="131">
        <v>4.1242000000000001</v>
      </c>
      <c r="L21" s="131">
        <v>31.602399999999999</v>
      </c>
    </row>
    <row r="22" spans="1:12" s="103" customFormat="1" ht="12">
      <c r="A22" s="132" t="s">
        <v>25</v>
      </c>
      <c r="B22" s="130" t="s">
        <v>293</v>
      </c>
      <c r="C22" s="131">
        <v>525.54110000000003</v>
      </c>
      <c r="D22" s="131">
        <v>9.4427000000000003</v>
      </c>
      <c r="E22" s="131">
        <v>9.41</v>
      </c>
      <c r="F22" s="131">
        <v>3.27E-2</v>
      </c>
      <c r="G22" s="131">
        <v>133.45150000000001</v>
      </c>
      <c r="H22" s="131">
        <v>1.11E-2</v>
      </c>
      <c r="I22" s="131">
        <v>0.53459999999999996</v>
      </c>
      <c r="J22" s="131">
        <v>0</v>
      </c>
      <c r="K22" s="131">
        <v>28.940300000000001</v>
      </c>
      <c r="L22" s="131">
        <v>353.16090000000003</v>
      </c>
    </row>
    <row r="23" spans="1:12" s="103" customFormat="1" ht="12">
      <c r="A23" s="132" t="s">
        <v>26</v>
      </c>
      <c r="B23" s="130" t="s">
        <v>853</v>
      </c>
      <c r="C23" s="131">
        <v>887.7482</v>
      </c>
      <c r="D23" s="131">
        <v>2.2421000000000002</v>
      </c>
      <c r="E23" s="131">
        <v>0</v>
      </c>
      <c r="F23" s="131">
        <v>2.2421000000000002</v>
      </c>
      <c r="G23" s="131">
        <v>208.43899999999999</v>
      </c>
      <c r="H23" s="131">
        <v>0</v>
      </c>
      <c r="I23" s="131">
        <v>16</v>
      </c>
      <c r="J23" s="131">
        <v>0</v>
      </c>
      <c r="K23" s="131">
        <v>337.17469999999997</v>
      </c>
      <c r="L23" s="131">
        <v>323.89240000000001</v>
      </c>
    </row>
    <row r="24" spans="1:12" s="103" customFormat="1" ht="24">
      <c r="A24" s="132" t="s">
        <v>72</v>
      </c>
      <c r="B24" s="130" t="s">
        <v>854</v>
      </c>
      <c r="C24" s="131">
        <v>4087.2914999999998</v>
      </c>
      <c r="D24" s="131">
        <v>0</v>
      </c>
      <c r="E24" s="131">
        <v>0</v>
      </c>
      <c r="F24" s="131">
        <v>0</v>
      </c>
      <c r="G24" s="131">
        <v>44.308700000000002</v>
      </c>
      <c r="H24" s="131">
        <v>0</v>
      </c>
      <c r="I24" s="131">
        <v>0</v>
      </c>
      <c r="J24" s="131">
        <v>0</v>
      </c>
      <c r="K24" s="131">
        <v>56.284199999999998</v>
      </c>
      <c r="L24" s="131">
        <v>3986.6986000000002</v>
      </c>
    </row>
    <row r="25" spans="1:12" s="103" customFormat="1" ht="14.25" customHeight="1">
      <c r="A25" s="132" t="s">
        <v>73</v>
      </c>
      <c r="B25" s="133" t="s">
        <v>855</v>
      </c>
      <c r="C25" s="131">
        <v>338.25060000000002</v>
      </c>
      <c r="D25" s="131">
        <v>0</v>
      </c>
      <c r="E25" s="131">
        <v>0</v>
      </c>
      <c r="F25" s="131">
        <v>0</v>
      </c>
      <c r="G25" s="131">
        <v>309.04880000000003</v>
      </c>
      <c r="H25" s="131">
        <v>0</v>
      </c>
      <c r="I25" s="131">
        <v>8.3368000000000002</v>
      </c>
      <c r="J25" s="131">
        <v>0</v>
      </c>
      <c r="K25" s="131">
        <v>6.1908000000000003</v>
      </c>
      <c r="L25" s="131">
        <v>14.674200000000001</v>
      </c>
    </row>
    <row r="26" spans="1:12" s="103" customFormat="1" ht="12">
      <c r="A26" s="132" t="s">
        <v>28</v>
      </c>
      <c r="B26" s="130" t="s">
        <v>713</v>
      </c>
      <c r="C26" s="131">
        <v>126522.95729999999</v>
      </c>
      <c r="D26" s="131">
        <v>6.4128999999999996</v>
      </c>
      <c r="E26" s="131">
        <v>5.7640000000000002</v>
      </c>
      <c r="F26" s="131">
        <v>0.64890000000000003</v>
      </c>
      <c r="G26" s="131">
        <v>595.57010000000002</v>
      </c>
      <c r="H26" s="131">
        <v>3.8845000000000001</v>
      </c>
      <c r="I26" s="131">
        <v>350.62400000000002</v>
      </c>
      <c r="J26" s="131">
        <v>0</v>
      </c>
      <c r="K26" s="131">
        <v>176.5241</v>
      </c>
      <c r="L26" s="131">
        <v>125389.9417</v>
      </c>
    </row>
    <row r="27" spans="1:12" s="103" customFormat="1" ht="24">
      <c r="A27" s="132" t="s">
        <v>91</v>
      </c>
      <c r="B27" s="130" t="s">
        <v>714</v>
      </c>
      <c r="C27" s="131">
        <v>160.12860000000001</v>
      </c>
      <c r="D27" s="131">
        <v>17.47</v>
      </c>
      <c r="E27" s="131">
        <v>0</v>
      </c>
      <c r="F27" s="131">
        <v>17.47</v>
      </c>
      <c r="G27" s="131">
        <v>7.4854000000000003</v>
      </c>
      <c r="H27" s="131">
        <v>24.520900000000001</v>
      </c>
      <c r="I27" s="131">
        <v>0</v>
      </c>
      <c r="J27" s="131">
        <v>0</v>
      </c>
      <c r="K27" s="131">
        <v>0</v>
      </c>
      <c r="L27" s="131">
        <v>110.6523</v>
      </c>
    </row>
    <row r="28" spans="1:12" s="103" customFormat="1" ht="12">
      <c r="A28" s="132" t="s">
        <v>74</v>
      </c>
      <c r="B28" s="130" t="s">
        <v>715</v>
      </c>
      <c r="C28" s="131">
        <v>62266.884700000002</v>
      </c>
      <c r="D28" s="131">
        <v>12542.569299999999</v>
      </c>
      <c r="E28" s="131">
        <v>12488.7392</v>
      </c>
      <c r="F28" s="131">
        <v>0</v>
      </c>
      <c r="G28" s="131">
        <v>92.728499999999997</v>
      </c>
      <c r="H28" s="131">
        <v>56.7776</v>
      </c>
      <c r="I28" s="131">
        <v>15.734500000000001</v>
      </c>
      <c r="J28" s="131">
        <v>0</v>
      </c>
      <c r="K28" s="131">
        <v>12355.154200000001</v>
      </c>
      <c r="L28" s="131">
        <v>37203.920599999998</v>
      </c>
    </row>
    <row r="29" spans="1:12" s="103" customFormat="1" ht="24">
      <c r="A29" s="132" t="s">
        <v>92</v>
      </c>
      <c r="B29" s="130" t="s">
        <v>716</v>
      </c>
      <c r="C29" s="131">
        <v>183765.74189999999</v>
      </c>
      <c r="D29" s="131">
        <v>34.122100000000003</v>
      </c>
      <c r="E29" s="131">
        <v>0</v>
      </c>
      <c r="F29" s="131">
        <v>34.122100000000003</v>
      </c>
      <c r="G29" s="131">
        <v>603.10209999999995</v>
      </c>
      <c r="H29" s="131">
        <v>4.7999999999999996E-3</v>
      </c>
      <c r="I29" s="131">
        <v>183121.0013</v>
      </c>
      <c r="J29" s="131">
        <v>0</v>
      </c>
      <c r="K29" s="131">
        <v>0</v>
      </c>
      <c r="L29" s="131">
        <v>7.5115999999999996</v>
      </c>
    </row>
    <row r="30" spans="1:12" s="103" customFormat="1" ht="14.25" customHeight="1">
      <c r="A30" s="132" t="s">
        <v>30</v>
      </c>
      <c r="B30" s="133" t="s">
        <v>856</v>
      </c>
      <c r="C30" s="131">
        <v>50.901299999999999</v>
      </c>
      <c r="D30" s="131">
        <v>0</v>
      </c>
      <c r="E30" s="131">
        <v>0</v>
      </c>
      <c r="F30" s="131">
        <v>0</v>
      </c>
      <c r="G30" s="131">
        <v>31.6419</v>
      </c>
      <c r="H30" s="131">
        <v>0</v>
      </c>
      <c r="I30" s="131">
        <v>0</v>
      </c>
      <c r="J30" s="131">
        <v>0</v>
      </c>
      <c r="K30" s="131">
        <v>0</v>
      </c>
      <c r="L30" s="131">
        <v>19.259399999999999</v>
      </c>
    </row>
    <row r="31" spans="1:12" s="103" customFormat="1" ht="14.25" customHeight="1">
      <c r="A31" s="132" t="s">
        <v>31</v>
      </c>
      <c r="B31" s="130" t="s">
        <v>294</v>
      </c>
      <c r="C31" s="131">
        <v>48.101100000000002</v>
      </c>
      <c r="D31" s="131">
        <v>0</v>
      </c>
      <c r="E31" s="131">
        <v>0</v>
      </c>
      <c r="F31" s="131">
        <v>0</v>
      </c>
      <c r="G31" s="131">
        <v>17.400700000000001</v>
      </c>
      <c r="H31" s="131">
        <v>0</v>
      </c>
      <c r="I31" s="131">
        <v>0</v>
      </c>
      <c r="J31" s="131">
        <v>0</v>
      </c>
      <c r="K31" s="131">
        <v>2.1937000000000002</v>
      </c>
      <c r="L31" s="131">
        <v>28.506699999999999</v>
      </c>
    </row>
    <row r="32" spans="1:12" s="103" customFormat="1" ht="14.25" customHeight="1">
      <c r="A32" s="132" t="s">
        <v>32</v>
      </c>
      <c r="B32" s="130" t="s">
        <v>717</v>
      </c>
      <c r="C32" s="131">
        <v>12.2194</v>
      </c>
      <c r="D32" s="131">
        <v>0</v>
      </c>
      <c r="E32" s="131">
        <v>0</v>
      </c>
      <c r="F32" s="131">
        <v>0</v>
      </c>
      <c r="G32" s="131">
        <v>11.8467</v>
      </c>
      <c r="H32" s="131">
        <v>0</v>
      </c>
      <c r="I32" s="131">
        <v>5.2499999999999998E-2</v>
      </c>
      <c r="J32" s="131">
        <v>0</v>
      </c>
      <c r="K32" s="131">
        <v>0</v>
      </c>
      <c r="L32" s="131">
        <v>0.32019999999999998</v>
      </c>
    </row>
    <row r="33" spans="1:12" s="103" customFormat="1" ht="12">
      <c r="A33" s="132" t="s">
        <v>381</v>
      </c>
      <c r="B33" s="130" t="s">
        <v>857</v>
      </c>
      <c r="C33" s="131">
        <v>34937.152999999998</v>
      </c>
      <c r="D33" s="131">
        <v>0</v>
      </c>
      <c r="E33" s="131">
        <v>0</v>
      </c>
      <c r="F33" s="131">
        <v>0</v>
      </c>
      <c r="G33" s="131">
        <v>0</v>
      </c>
      <c r="H33" s="131">
        <v>0</v>
      </c>
      <c r="I33" s="131">
        <v>0</v>
      </c>
      <c r="J33" s="131">
        <v>0</v>
      </c>
      <c r="K33" s="131">
        <v>0</v>
      </c>
      <c r="L33" s="131">
        <v>34937.152999999998</v>
      </c>
    </row>
    <row r="34" spans="1:12" s="103" customFormat="1" ht="12">
      <c r="A34" s="132" t="s">
        <v>33</v>
      </c>
      <c r="B34" s="130" t="s">
        <v>290</v>
      </c>
      <c r="C34" s="131">
        <v>771.80439999999999</v>
      </c>
      <c r="D34" s="131">
        <v>69.610600000000005</v>
      </c>
      <c r="E34" s="131">
        <v>0</v>
      </c>
      <c r="F34" s="131">
        <v>69.610600000000005</v>
      </c>
      <c r="G34" s="131">
        <v>50.877800000000001</v>
      </c>
      <c r="H34" s="131">
        <v>0</v>
      </c>
      <c r="I34" s="131">
        <v>51.827300000000001</v>
      </c>
      <c r="J34" s="131">
        <v>0</v>
      </c>
      <c r="K34" s="131">
        <v>185.42410000000001</v>
      </c>
      <c r="L34" s="131">
        <v>414.06459999999998</v>
      </c>
    </row>
    <row r="35" spans="1:12" s="103" customFormat="1" ht="12">
      <c r="A35" s="132" t="s">
        <v>34</v>
      </c>
      <c r="B35" s="130" t="s">
        <v>291</v>
      </c>
      <c r="C35" s="131">
        <v>857.27560000000005</v>
      </c>
      <c r="D35" s="131">
        <v>5.6371000000000002</v>
      </c>
      <c r="E35" s="131">
        <v>0</v>
      </c>
      <c r="F35" s="131">
        <v>5.6371000000000002</v>
      </c>
      <c r="G35" s="131">
        <v>170.459</v>
      </c>
      <c r="H35" s="131">
        <v>0</v>
      </c>
      <c r="I35" s="131">
        <v>14.1343</v>
      </c>
      <c r="J35" s="131">
        <v>0</v>
      </c>
      <c r="K35" s="131">
        <v>0</v>
      </c>
      <c r="L35" s="131">
        <v>667.04520000000002</v>
      </c>
    </row>
    <row r="36" spans="1:12" s="103" customFormat="1" ht="24">
      <c r="A36" s="132" t="s">
        <v>134</v>
      </c>
      <c r="B36" s="130" t="s">
        <v>718</v>
      </c>
      <c r="C36" s="131">
        <v>24.179200000000002</v>
      </c>
      <c r="D36" s="131">
        <v>0</v>
      </c>
      <c r="E36" s="131">
        <v>0</v>
      </c>
      <c r="F36" s="131">
        <v>0</v>
      </c>
      <c r="G36" s="131">
        <v>6.9000000000000006E-2</v>
      </c>
      <c r="H36" s="131">
        <v>20.723400000000002</v>
      </c>
      <c r="I36" s="131">
        <v>0</v>
      </c>
      <c r="J36" s="131">
        <v>0</v>
      </c>
      <c r="K36" s="131">
        <v>1.3967000000000001</v>
      </c>
      <c r="L36" s="131">
        <v>1.9901</v>
      </c>
    </row>
    <row r="37" spans="1:12" s="103" customFormat="1" ht="24">
      <c r="A37" s="132" t="s">
        <v>385</v>
      </c>
      <c r="B37" s="130" t="s">
        <v>719</v>
      </c>
      <c r="C37" s="131">
        <v>114.919</v>
      </c>
      <c r="D37" s="131">
        <v>0</v>
      </c>
      <c r="E37" s="131">
        <v>0</v>
      </c>
      <c r="F37" s="131">
        <v>0</v>
      </c>
      <c r="G37" s="131">
        <v>54.960999999999999</v>
      </c>
      <c r="H37" s="131">
        <v>0</v>
      </c>
      <c r="I37" s="131">
        <v>14.523400000000001</v>
      </c>
      <c r="J37" s="131">
        <v>0</v>
      </c>
      <c r="K37" s="131">
        <v>15.629300000000001</v>
      </c>
      <c r="L37" s="131">
        <v>29.805299999999999</v>
      </c>
    </row>
    <row r="38" spans="1:12" s="103" customFormat="1" ht="24">
      <c r="A38" s="132" t="s">
        <v>386</v>
      </c>
      <c r="B38" s="130" t="s">
        <v>720</v>
      </c>
      <c r="C38" s="131">
        <v>18.599499999999999</v>
      </c>
      <c r="D38" s="131">
        <v>0.72260000000000002</v>
      </c>
      <c r="E38" s="131">
        <v>0</v>
      </c>
      <c r="F38" s="131">
        <v>0.72260000000000002</v>
      </c>
      <c r="G38" s="131">
        <v>17.8126</v>
      </c>
      <c r="H38" s="131">
        <v>0</v>
      </c>
      <c r="I38" s="131">
        <v>0</v>
      </c>
      <c r="J38" s="131">
        <v>0</v>
      </c>
      <c r="K38" s="131">
        <v>0</v>
      </c>
      <c r="L38" s="131">
        <v>6.4299999999999996E-2</v>
      </c>
    </row>
    <row r="39" spans="1:12" s="103" customFormat="1" ht="15.75" customHeight="1">
      <c r="A39" s="132" t="s">
        <v>425</v>
      </c>
      <c r="B39" s="130" t="s">
        <v>426</v>
      </c>
      <c r="C39" s="131">
        <v>127.0934</v>
      </c>
      <c r="D39" s="131">
        <v>0</v>
      </c>
      <c r="E39" s="131">
        <v>0</v>
      </c>
      <c r="F39" s="131">
        <v>0</v>
      </c>
      <c r="G39" s="131">
        <v>0</v>
      </c>
      <c r="H39" s="131">
        <v>0.48499999999999999</v>
      </c>
      <c r="I39" s="131">
        <v>51.822699999999998</v>
      </c>
      <c r="J39" s="131">
        <v>0</v>
      </c>
      <c r="K39" s="131">
        <v>0.65149999999999997</v>
      </c>
      <c r="L39" s="131">
        <v>74.134200000000007</v>
      </c>
    </row>
    <row r="40" spans="1:12" s="103" customFormat="1" ht="24">
      <c r="A40" s="132" t="s">
        <v>737</v>
      </c>
      <c r="B40" s="130" t="s">
        <v>858</v>
      </c>
      <c r="C40" s="131">
        <v>269.52159999999998</v>
      </c>
      <c r="D40" s="131">
        <v>0</v>
      </c>
      <c r="E40" s="131">
        <v>0</v>
      </c>
      <c r="F40" s="131">
        <v>0</v>
      </c>
      <c r="G40" s="131">
        <v>1.2564</v>
      </c>
      <c r="H40" s="131">
        <v>12.0832</v>
      </c>
      <c r="I40" s="131">
        <v>0</v>
      </c>
      <c r="J40" s="131">
        <v>0</v>
      </c>
      <c r="K40" s="131">
        <v>59.922400000000003</v>
      </c>
      <c r="L40" s="131">
        <v>196.25960000000001</v>
      </c>
    </row>
    <row r="41" spans="1:12" s="103" customFormat="1" ht="13.5" customHeight="1">
      <c r="A41" s="132" t="s">
        <v>35</v>
      </c>
      <c r="B41" s="130" t="s">
        <v>648</v>
      </c>
      <c r="C41" s="131">
        <v>18.520800000000001</v>
      </c>
      <c r="D41" s="131">
        <v>0</v>
      </c>
      <c r="E41" s="131">
        <v>0</v>
      </c>
      <c r="F41" s="131">
        <v>0</v>
      </c>
      <c r="G41" s="131">
        <v>18.520800000000001</v>
      </c>
      <c r="H41" s="131">
        <v>0</v>
      </c>
      <c r="I41" s="131">
        <v>0</v>
      </c>
      <c r="J41" s="131">
        <v>0</v>
      </c>
      <c r="K41" s="131">
        <v>0</v>
      </c>
      <c r="L41" s="131">
        <v>0</v>
      </c>
    </row>
    <row r="42" spans="1:12" s="103" customFormat="1" ht="13.5" customHeight="1">
      <c r="A42" s="132" t="s">
        <v>486</v>
      </c>
      <c r="B42" s="130" t="s">
        <v>721</v>
      </c>
      <c r="C42" s="131">
        <v>676.04070000000002</v>
      </c>
      <c r="D42" s="131">
        <v>24.672999999999998</v>
      </c>
      <c r="E42" s="131">
        <v>24.672999999999998</v>
      </c>
      <c r="F42" s="131">
        <v>0</v>
      </c>
      <c r="G42" s="131">
        <v>4.9165000000000001</v>
      </c>
      <c r="H42" s="131">
        <v>0</v>
      </c>
      <c r="I42" s="131">
        <v>0</v>
      </c>
      <c r="J42" s="131">
        <v>0</v>
      </c>
      <c r="K42" s="131">
        <v>14.476699999999999</v>
      </c>
      <c r="L42" s="131">
        <v>631.97450000000003</v>
      </c>
    </row>
    <row r="43" spans="1:12" s="103" customFormat="1" ht="24">
      <c r="A43" s="132" t="s">
        <v>487</v>
      </c>
      <c r="B43" s="130" t="s">
        <v>488</v>
      </c>
      <c r="C43" s="131">
        <v>1553.2773999999999</v>
      </c>
      <c r="D43" s="131">
        <v>0</v>
      </c>
      <c r="E43" s="131">
        <v>0</v>
      </c>
      <c r="F43" s="131">
        <v>0</v>
      </c>
      <c r="G43" s="131">
        <v>23.794899999999998</v>
      </c>
      <c r="H43" s="131">
        <v>0</v>
      </c>
      <c r="I43" s="131">
        <v>1392.4780000000001</v>
      </c>
      <c r="J43" s="131">
        <v>0</v>
      </c>
      <c r="K43" s="131">
        <v>0.44669999999999999</v>
      </c>
      <c r="L43" s="131">
        <v>136.55779999999999</v>
      </c>
    </row>
    <row r="44" spans="1:12" s="103" customFormat="1" ht="24">
      <c r="A44" s="132" t="s">
        <v>485</v>
      </c>
      <c r="B44" s="130" t="s">
        <v>722</v>
      </c>
      <c r="C44" s="131">
        <v>3593.6190000000001</v>
      </c>
      <c r="D44" s="131">
        <v>1386.8008</v>
      </c>
      <c r="E44" s="131">
        <v>0</v>
      </c>
      <c r="F44" s="131">
        <v>0</v>
      </c>
      <c r="G44" s="131">
        <v>1332.3951</v>
      </c>
      <c r="H44" s="131">
        <v>0</v>
      </c>
      <c r="I44" s="131">
        <v>836.86130000000003</v>
      </c>
      <c r="J44" s="131">
        <v>0</v>
      </c>
      <c r="K44" s="131">
        <v>0</v>
      </c>
      <c r="L44" s="131">
        <v>37.561799999999998</v>
      </c>
    </row>
    <row r="45" spans="1:12" s="103" customFormat="1" ht="12">
      <c r="A45" s="132" t="s">
        <v>383</v>
      </c>
      <c r="B45" s="130" t="s">
        <v>723</v>
      </c>
      <c r="C45" s="131">
        <v>340.584</v>
      </c>
      <c r="D45" s="131">
        <v>0</v>
      </c>
      <c r="E45" s="131">
        <v>0</v>
      </c>
      <c r="F45" s="131">
        <v>0</v>
      </c>
      <c r="G45" s="131">
        <v>0</v>
      </c>
      <c r="H45" s="131">
        <v>0</v>
      </c>
      <c r="I45" s="131">
        <v>0</v>
      </c>
      <c r="J45" s="131">
        <v>0</v>
      </c>
      <c r="K45" s="131">
        <v>0</v>
      </c>
      <c r="L45" s="131">
        <v>340.584</v>
      </c>
    </row>
    <row r="46" spans="1:12" s="103" customFormat="1" ht="12">
      <c r="A46" s="132" t="s">
        <v>36</v>
      </c>
      <c r="B46" s="130" t="s">
        <v>295</v>
      </c>
      <c r="C46" s="131">
        <v>1129.2718</v>
      </c>
      <c r="D46" s="131">
        <v>1128.4168</v>
      </c>
      <c r="E46" s="131">
        <v>0</v>
      </c>
      <c r="F46" s="131">
        <v>4.82E-2</v>
      </c>
      <c r="G46" s="131">
        <v>0.85499999999999998</v>
      </c>
      <c r="H46" s="131">
        <v>0</v>
      </c>
      <c r="I46" s="131">
        <v>0</v>
      </c>
      <c r="J46" s="131">
        <v>0</v>
      </c>
      <c r="K46" s="131">
        <v>0</v>
      </c>
      <c r="L46" s="131">
        <v>0</v>
      </c>
    </row>
    <row r="47" spans="1:12">
      <c r="A47" s="132" t="s">
        <v>37</v>
      </c>
      <c r="B47" s="130" t="s">
        <v>208</v>
      </c>
      <c r="C47" s="131">
        <v>373.20260000000002</v>
      </c>
      <c r="D47" s="131">
        <v>0</v>
      </c>
      <c r="E47" s="131">
        <v>0</v>
      </c>
      <c r="F47" s="131">
        <v>0</v>
      </c>
      <c r="G47" s="131">
        <v>373.09710000000001</v>
      </c>
      <c r="H47" s="131">
        <v>0</v>
      </c>
      <c r="I47" s="131">
        <v>0</v>
      </c>
      <c r="J47" s="131">
        <v>0</v>
      </c>
      <c r="K47" s="131">
        <v>0</v>
      </c>
      <c r="L47" s="131">
        <v>0.1055</v>
      </c>
    </row>
    <row r="48" spans="1:12">
      <c r="A48" s="132" t="s">
        <v>38</v>
      </c>
      <c r="B48" s="130" t="s">
        <v>859</v>
      </c>
      <c r="C48" s="131">
        <v>16768.089100000001</v>
      </c>
      <c r="D48" s="131">
        <v>0</v>
      </c>
      <c r="E48" s="131">
        <v>0</v>
      </c>
      <c r="F48" s="131">
        <v>0</v>
      </c>
      <c r="G48" s="131">
        <v>532.14459999999997</v>
      </c>
      <c r="H48" s="131">
        <v>0</v>
      </c>
      <c r="I48" s="131">
        <v>0</v>
      </c>
      <c r="J48" s="131">
        <v>0</v>
      </c>
      <c r="K48" s="131">
        <v>0</v>
      </c>
      <c r="L48" s="131">
        <v>16235.9445</v>
      </c>
    </row>
  </sheetData>
  <mergeCells count="17">
    <mergeCell ref="D6:D7"/>
    <mergeCell ref="E6:F6"/>
    <mergeCell ref="J6:J7"/>
    <mergeCell ref="K6:K7"/>
    <mergeCell ref="A1:L1"/>
    <mergeCell ref="A2:L2"/>
    <mergeCell ref="A3:L3"/>
    <mergeCell ref="A4:A7"/>
    <mergeCell ref="B4:B7"/>
    <mergeCell ref="C4:C7"/>
    <mergeCell ref="D4:L4"/>
    <mergeCell ref="D5:F5"/>
    <mergeCell ref="G5:G7"/>
    <mergeCell ref="H5:H7"/>
    <mergeCell ref="I5:I7"/>
    <mergeCell ref="J5:K5"/>
    <mergeCell ref="L5:L7"/>
  </mergeCells>
  <pageMargins left="0.51181102362204722" right="0.31496062992125984" top="0.55118110236220474" bottom="0.35433070866141736" header="0" footer="0"/>
  <pageSetup paperSize="9" scale="82" fitToHeight="0" orientation="landscape"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14</vt:i4>
      </vt:variant>
    </vt:vector>
  </HeadingPairs>
  <TitlesOfParts>
    <vt:vector size="26" baseType="lpstr">
      <vt:lpstr>1</vt:lpstr>
      <vt:lpstr>2</vt:lpstr>
      <vt:lpstr>3</vt:lpstr>
      <vt:lpstr>4</vt:lpstr>
      <vt:lpstr>5</vt:lpstr>
      <vt:lpstr>6</vt:lpstr>
      <vt:lpstr>7</vt:lpstr>
      <vt:lpstr>8</vt:lpstr>
      <vt:lpstr>9</vt:lpstr>
      <vt:lpstr>10</vt:lpstr>
      <vt:lpstr>11</vt:lpstr>
      <vt:lpstr>12</vt:lpstr>
      <vt:lpstr>'8'!_Toc518731441</vt:lpstr>
      <vt:lpstr>'10'!Заголовки_для_печати</vt:lpstr>
      <vt:lpstr>'11'!Заголовки_для_печати</vt:lpstr>
      <vt:lpstr>'12'!Заголовки_для_печати</vt:lpstr>
      <vt:lpstr>'2'!Заголовки_для_печати</vt:lpstr>
      <vt:lpstr>'4'!Заголовки_для_печати</vt:lpstr>
      <vt:lpstr>'6'!Заголовки_для_печати</vt:lpstr>
      <vt:lpstr>'9'!Заголовки_для_печати</vt:lpstr>
      <vt:lpstr>'1'!Область_печати</vt:lpstr>
      <vt:lpstr>'10'!Область_печати</vt:lpstr>
      <vt:lpstr>'11'!Область_печати</vt:lpstr>
      <vt:lpstr>'6'!Область_печати</vt:lpstr>
      <vt:lpstr>'8'!Область_печати</vt:lpstr>
      <vt:lpstr>'9'!Область_печати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Алмагуль Кожбанова</dc:creator>
  <cp:lastModifiedBy>Инжилева Сауле Нурмуханбетовна</cp:lastModifiedBy>
  <cp:lastPrinted>2026-07-17T05:34:48Z</cp:lastPrinted>
  <dcterms:created xsi:type="dcterms:W3CDTF">2018-01-18T10:37:51Z</dcterms:created>
  <dcterms:modified xsi:type="dcterms:W3CDTF">2026-08-20T06:54:32Z</dcterms:modified>
</cp:coreProperties>
</file>