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activeTab="1"/>
  </bookViews>
  <sheets>
    <sheet name="кіріс" sheetId="2" r:id="rId1"/>
    <sheet name="шығыс"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<sst xmlns="http://schemas.openxmlformats.org/spreadsheetml/2006/main" count="73" uniqueCount="54">
  <si>
    <t>2026 жылғы 01 тамызға арналған Павлодар аудан бюджетінің кіріс бөлігінің атқарылуы</t>
  </si>
  <si>
    <t>мың теңге</t>
  </si>
  <si>
    <t>санаты</t>
  </si>
  <si>
    <t>Атауы</t>
  </si>
  <si>
    <t xml:space="preserve">
 2026 жылға арналған жоспар</t>
  </si>
  <si>
    <t xml:space="preserve"> 2026ж. 01.08 орындау</t>
  </si>
  <si>
    <t>% орындауы</t>
  </si>
  <si>
    <t>Ауытқу</t>
  </si>
  <si>
    <t>Ескерту</t>
  </si>
  <si>
    <t>2025ж. 01.08</t>
  </si>
  <si>
    <t>2024ж. 01.08</t>
  </si>
  <si>
    <t>2023ж. 01.08</t>
  </si>
  <si>
    <t>Жоспар</t>
  </si>
  <si>
    <t>Нақты</t>
  </si>
  <si>
    <t>кезеңге</t>
  </si>
  <si>
    <t>жылға</t>
  </si>
  <si>
    <t>кезеңнен</t>
  </si>
  <si>
    <t>жылдан</t>
  </si>
  <si>
    <t>2026ж.  фактіден ауытқу</t>
  </si>
  <si>
    <t>Кірістер:</t>
  </si>
  <si>
    <t>Салықтық түсімдер</t>
  </si>
  <si>
    <t>Өсім: ірі кәсіпкерлік субъектілері мен мұнай секторы ұйымдарынан түсетін түсімдерді қоспағанда, заңды тұлғалардан түсетін корпоративтік табыс салығы бойынша; жеке табыс салығы бойынша; тауарларға, жұмыстарға, көрсетілетін қызметтерге салынатын ішкі салықтар бойынша.</t>
  </si>
  <si>
    <t>Салықтық емес түсімдер</t>
  </si>
  <si>
    <t>Тұрғын үйлерді жалға беруден түсетін кірістердің, басқа да салықтық емес түсімдердің, айыппұлдар мен өсімпұлдардың, жергілікті бюджеттен берілген бюджеттік кредиттер бойынша түсімдердің, жергілікті бюджетке түсетін өзге де салықтық емес түсімдердің өсуі.
Жергілікті бюджеттен берілген бюджеттік кредиттер бойынша сыйақылар түсімдерінің өсуі.</t>
  </si>
  <si>
    <t>Негізгі капиталды сатудан түсетін түсімдер</t>
  </si>
  <si>
    <t>Төлемдер біржолғы сипатқа ие, тұрғын үйлерді жекешелендіруден түсетін сомалардың және жер учаскелерін жалға алу құқығын сатудан түсетін түсімдердің түсуіне байланысты кірістердің ұлғаюы.</t>
  </si>
  <si>
    <t>Трансферттер түсімдері</t>
  </si>
  <si>
    <t>2026 жылғы 1 тамыздағы арналған Павлодар аудан бюджетінің  шығыс бөлігінің орындалуы</t>
  </si>
  <si>
    <t>Бюджеттік сыныптама кодтары</t>
  </si>
  <si>
    <t>2026 жылға арналған жоспар</t>
  </si>
  <si>
    <t xml:space="preserve">Факт </t>
  </si>
  <si>
    <t xml:space="preserve">Факт  </t>
  </si>
  <si>
    <t>2026ж. 01.08 фактіден ауытқу</t>
  </si>
  <si>
    <t>ШЫҒЫНДАР:</t>
  </si>
  <si>
    <t>01</t>
  </si>
  <si>
    <t>Жалпы сипаттағы мемлекеттік қызметтер</t>
  </si>
  <si>
    <t>02</t>
  </si>
  <si>
    <t>Қорғаныс</t>
  </si>
  <si>
    <t>06</t>
  </si>
  <si>
    <t>Әлеуметтік көмек және әлеуметтік қамсыздандыру</t>
  </si>
  <si>
    <t>07</t>
  </si>
  <si>
    <t>Тұрғын үй -коммуналдық шаруашылық</t>
  </si>
  <si>
    <t>08</t>
  </si>
  <si>
    <t>Мәдениет, спорт, туризм және ақпараттық кеңістік</t>
  </si>
  <si>
    <t>10</t>
  </si>
  <si>
    <t>Ауыл, су, орман, балық шаруашылығы, ерекше қорғалатын табиғи аумақтар, қоршаған ортаны және жануарлар дүниесін қорғау, жер қатынастары</t>
  </si>
  <si>
    <t>12</t>
  </si>
  <si>
    <t>Көлік және коммуникация</t>
  </si>
  <si>
    <t>13</t>
  </si>
  <si>
    <t>Басқалар</t>
  </si>
  <si>
    <t>14</t>
  </si>
  <si>
    <t xml:space="preserve">Қарызға қызмет көрсету </t>
  </si>
  <si>
    <t>Трансферттер</t>
  </si>
  <si>
    <t>Карыздырды өтеу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</si>
</sst>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 #\.##0.00\ &quot;₽&quot;_-;\-* #\.##0.00\ &quot;₽&quot;_-;_-* \-??\ &quot;₽&quot;_-;_-@_-"/>
    <numFmt numFmtId="178" formatCode="_-* #\.##0_-;\-* #\.##0_-;_-* &quot;-&quot;_-;_-@_-"/>
    <numFmt numFmtId="179" formatCode="_-* #\.##0\ &quot;₽&quot;_-;\-* #\.##0\ &quot;₽&quot;_-;_-* \-\ &quot;₽&quot;_-;_-@_-"/>
    <numFmt numFmtId="180" formatCode="#,##0.0"/>
  </numFmts>
  <fonts count="29">
    <font>
      <sz val="11"/>
      <color theme="1"/>
      <name val="Calibri"/>
      <charset val="134"/>
      <scheme val="minor"/>
    </font>
    <font>
      <b/>
      <sz val="12"/>
      <color theme="1"/>
      <name val="Times New Roman"/>
      <charset val="204"/>
    </font>
    <font>
      <sz val="12"/>
      <color theme="1"/>
      <name val="Times New Roman"/>
      <charset val="204"/>
    </font>
    <font>
      <b/>
      <sz val="14"/>
      <color theme="1"/>
      <name val="Times New Roman"/>
      <charset val="204"/>
    </font>
    <font>
      <sz val="12"/>
      <name val="Times New Roman"/>
      <charset val="204"/>
    </font>
    <font>
      <sz val="12"/>
      <color rgb="FF000000"/>
      <name val="Times New Roman"/>
      <charset val="204"/>
    </font>
    <font>
      <i/>
      <sz val="12"/>
      <name val="Times New Roman"/>
      <charset val="204"/>
    </font>
    <font>
      <sz val="14"/>
      <color rgb="FF000000"/>
      <name val="Times New Roman"/>
      <charset val="204"/>
    </font>
    <font>
      <sz val="14"/>
      <color theme="1"/>
      <name val="Times New Roman"/>
      <charset val="204"/>
    </font>
    <font>
      <sz val="14"/>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5" borderId="13" applyNumberFormat="0" applyAlignment="0" applyProtection="0">
      <alignment vertical="center"/>
    </xf>
    <xf numFmtId="0" fontId="19" fillId="6" borderId="14" applyNumberFormat="0" applyAlignment="0" applyProtection="0">
      <alignment vertical="center"/>
    </xf>
    <xf numFmtId="0" fontId="20" fillId="6" borderId="13" applyNumberFormat="0" applyAlignment="0" applyProtection="0">
      <alignment vertical="center"/>
    </xf>
    <xf numFmtId="0" fontId="21" fillId="7"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3">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xf numFmtId="0" fontId="2" fillId="2" borderId="0" xfId="0" applyFont="1" applyFill="1"/>
    <xf numFmtId="0" fontId="3" fillId="0" borderId="0" xfId="0" applyFont="1" applyAlignment="1">
      <alignment horizontal="center"/>
    </xf>
    <xf numFmtId="0" fontId="2" fillId="0" borderId="1" xfId="0" applyFont="1" applyBorder="1" applyAlignment="1">
      <alignment horizontal="center"/>
    </xf>
    <xf numFmtId="0" fontId="1" fillId="0" borderId="2" xfId="0" applyFont="1" applyBorder="1" applyAlignment="1">
      <alignment horizontal="center" vertical="center" textRotation="90"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80" fontId="1"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180" fontId="4" fillId="3" borderId="2" xfId="0" applyNumberFormat="1" applyFont="1" applyFill="1" applyBorder="1" applyAlignment="1">
      <alignment horizontal="center" vertical="center"/>
    </xf>
    <xf numFmtId="180" fontId="4" fillId="3" borderId="4" xfId="0" applyNumberFormat="1" applyFont="1" applyFill="1" applyBorder="1" applyAlignment="1">
      <alignment horizontal="center" vertical="center"/>
    </xf>
    <xf numFmtId="180" fontId="5" fillId="3" borderId="4" xfId="0" applyNumberFormat="1" applyFont="1" applyFill="1" applyBorder="1" applyAlignment="1">
      <alignment horizontal="center" vertical="center"/>
    </xf>
    <xf numFmtId="180" fontId="6" fillId="3" borderId="4" xfId="0" applyNumberFormat="1" applyFont="1" applyFill="1" applyBorder="1" applyAlignment="1">
      <alignment vertical="center"/>
    </xf>
    <xf numFmtId="3" fontId="5" fillId="3" borderId="4" xfId="0" applyNumberFormat="1" applyFont="1" applyFill="1" applyBorder="1" applyAlignment="1">
      <alignment vertical="center"/>
    </xf>
    <xf numFmtId="180" fontId="4" fillId="3" borderId="5" xfId="0" applyNumberFormat="1" applyFont="1" applyFill="1" applyBorder="1" applyAlignment="1">
      <alignment horizontal="center" vertical="center"/>
    </xf>
    <xf numFmtId="180" fontId="4" fillId="3" borderId="6" xfId="0" applyNumberFormat="1" applyFont="1" applyFill="1" applyBorder="1" applyAlignment="1">
      <alignment horizontal="center" vertical="center"/>
    </xf>
    <xf numFmtId="180" fontId="5" fillId="3" borderId="6" xfId="0" applyNumberFormat="1" applyFont="1" applyFill="1" applyBorder="1" applyAlignment="1">
      <alignment horizontal="center" vertical="center"/>
    </xf>
    <xf numFmtId="180" fontId="6" fillId="3" borderId="6" xfId="0" applyNumberFormat="1" applyFont="1" applyFill="1" applyBorder="1" applyAlignment="1">
      <alignment vertical="center"/>
    </xf>
    <xf numFmtId="3" fontId="5" fillId="3" borderId="6" xfId="0" applyNumberFormat="1" applyFont="1" applyFill="1" applyBorder="1" applyAlignment="1">
      <alignment vertical="center"/>
    </xf>
    <xf numFmtId="0" fontId="2" fillId="0" borderId="3" xfId="0" applyFont="1" applyBorder="1" applyAlignment="1">
      <alignment horizontal="center" vertical="center" wrapText="1"/>
    </xf>
    <xf numFmtId="180" fontId="5" fillId="3" borderId="7" xfId="0" applyNumberFormat="1" applyFont="1" applyFill="1" applyBorder="1" applyAlignment="1">
      <alignment horizontal="center" vertical="center"/>
    </xf>
    <xf numFmtId="180" fontId="5" fillId="3" borderId="8" xfId="0" applyNumberFormat="1" applyFont="1" applyFill="1" applyBorder="1" applyAlignment="1">
      <alignment horizontal="center" vertical="center"/>
    </xf>
    <xf numFmtId="0" fontId="3" fillId="2" borderId="0" xfId="0" applyFont="1" applyFill="1" applyAlignment="1">
      <alignment horizontal="center"/>
    </xf>
    <xf numFmtId="0" fontId="1" fillId="0" borderId="2" xfId="0" applyFont="1" applyBorder="1" applyAlignment="1">
      <alignment horizontal="right" vertical="center" textRotation="90"/>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3" fontId="3" fillId="0" borderId="2" xfId="0" applyNumberFormat="1" applyFont="1" applyBorder="1" applyAlignment="1">
      <alignment vertical="center"/>
    </xf>
    <xf numFmtId="180" fontId="3" fillId="0" borderId="2" xfId="0" applyNumberFormat="1" applyFont="1" applyBorder="1" applyAlignment="1">
      <alignment vertical="center"/>
    </xf>
    <xf numFmtId="180" fontId="1" fillId="2" borderId="2" xfId="0" applyNumberFormat="1" applyFont="1" applyFill="1" applyBorder="1" applyAlignment="1">
      <alignment vertical="center"/>
    </xf>
    <xf numFmtId="0" fontId="2" fillId="0" borderId="2" xfId="0" applyFont="1" applyBorder="1" applyAlignment="1">
      <alignment vertical="center"/>
    </xf>
    <xf numFmtId="3" fontId="7" fillId="0" borderId="2" xfId="0" applyNumberFormat="1" applyFont="1" applyBorder="1" applyAlignment="1">
      <alignment vertical="center"/>
    </xf>
    <xf numFmtId="3" fontId="7" fillId="0" borderId="4" xfId="0" applyNumberFormat="1" applyFont="1" applyBorder="1" applyAlignment="1">
      <alignment vertical="center"/>
    </xf>
    <xf numFmtId="180" fontId="8" fillId="0" borderId="2" xfId="0" applyNumberFormat="1" applyFont="1" applyBorder="1" applyAlignment="1">
      <alignment vertical="center"/>
    </xf>
    <xf numFmtId="3" fontId="8" fillId="0" borderId="2" xfId="0" applyNumberFormat="1" applyFont="1" applyBorder="1" applyAlignment="1">
      <alignment vertical="center"/>
    </xf>
    <xf numFmtId="180" fontId="2" fillId="0" borderId="2" xfId="0" applyNumberFormat="1" applyFont="1" applyBorder="1" applyAlignment="1">
      <alignment horizontal="center" vertical="center" wrapText="1"/>
    </xf>
    <xf numFmtId="180" fontId="7" fillId="0" borderId="2" xfId="0" applyNumberFormat="1" applyFont="1" applyBorder="1" applyAlignment="1">
      <alignment vertical="center"/>
    </xf>
    <xf numFmtId="180" fontId="9" fillId="0" borderId="4"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180" fontId="7" fillId="0" borderId="6" xfId="0" applyNumberFormat="1" applyFont="1" applyBorder="1" applyAlignment="1">
      <alignment vertical="center"/>
    </xf>
    <xf numFmtId="180" fontId="7" fillId="0" borderId="5" xfId="0" applyNumberFormat="1" applyFont="1" applyBorder="1" applyAlignment="1">
      <alignment vertical="center"/>
    </xf>
    <xf numFmtId="180" fontId="9" fillId="0" borderId="6" xfId="0" applyNumberFormat="1" applyFont="1" applyBorder="1" applyAlignment="1">
      <alignment vertical="center"/>
    </xf>
    <xf numFmtId="180" fontId="2" fillId="2" borderId="2" xfId="0" applyNumberFormat="1" applyFont="1" applyFill="1" applyBorder="1" applyAlignment="1">
      <alignment horizontal="center" vertical="center" wrapText="1"/>
    </xf>
    <xf numFmtId="3" fontId="9" fillId="0" borderId="6" xfId="0" applyNumberFormat="1" applyFont="1" applyBorder="1" applyAlignment="1">
      <alignment vertical="center"/>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
  <sheetViews>
    <sheetView zoomScale="80" zoomScaleNormal="80" workbookViewId="0">
      <pane xSplit="2" ySplit="5" topLeftCell="C6" activePane="bottomRight" state="frozen"/>
      <selection/>
      <selection pane="topRight"/>
      <selection pane="bottomLeft"/>
      <selection pane="bottomRight" activeCell="G8" sqref="G8"/>
    </sheetView>
  </sheetViews>
  <sheetFormatPr defaultColWidth="9.14285714285714" defaultRowHeight="15.75"/>
  <cols>
    <col min="1" max="1" width="4.14285714285714" style="3" customWidth="1"/>
    <col min="2" max="2" width="16.5714285714286" style="4" customWidth="1"/>
    <col min="3" max="3" width="15" style="5" customWidth="1"/>
    <col min="4" max="4" width="15.7142857142857" style="5" customWidth="1"/>
    <col min="5" max="5" width="15.4285714285714" style="5" customWidth="1"/>
    <col min="6" max="6" width="13.2857142857143" style="5" customWidth="1"/>
    <col min="7" max="7" width="16.5714285714286" style="5" customWidth="1"/>
    <col min="8" max="8" width="13.5714285714286" style="6" customWidth="1"/>
    <col min="9" max="9" width="15.7142857142857" style="5" customWidth="1"/>
    <col min="10" max="10" width="43.8571428571429" style="5" customWidth="1"/>
    <col min="11" max="11" width="17.2857142857143" style="5" customWidth="1"/>
    <col min="12" max="12" width="15.1428571428571" style="5" customWidth="1"/>
    <col min="13" max="13" width="16.5714285714286" style="5" customWidth="1"/>
    <col min="14" max="14" width="14" style="5" customWidth="1"/>
    <col min="15" max="15" width="13" style="5" customWidth="1"/>
    <col min="16" max="16" width="13.752380952381" style="5" customWidth="1"/>
    <col min="17" max="16384" width="9.14285714285714" style="5"/>
  </cols>
  <sheetData>
    <row r="1" s="6" customFormat="1" ht="18.75" spans="1:16">
      <c r="A1" s="30" t="s">
        <v>0</v>
      </c>
      <c r="B1" s="30"/>
      <c r="C1" s="30"/>
      <c r="D1" s="30"/>
      <c r="E1" s="30"/>
      <c r="F1" s="30"/>
      <c r="G1" s="30"/>
      <c r="H1" s="30"/>
      <c r="I1" s="30"/>
      <c r="J1" s="30"/>
      <c r="K1" s="30"/>
      <c r="L1" s="30"/>
      <c r="M1" s="30"/>
      <c r="N1" s="30"/>
      <c r="O1" s="30"/>
      <c r="P1" s="30"/>
    </row>
    <row r="2" spans="1:16">
      <c r="H2" s="5"/>
      <c r="J2" s="6"/>
      <c r="O2" s="8" t="s">
        <v>1</v>
      </c>
      <c r="P2" s="8"/>
    </row>
    <row r="3" s="1" customFormat="1" ht="24" customHeight="1" spans="1:16">
      <c r="A3" s="31" t="s">
        <v>2</v>
      </c>
      <c r="B3" s="10" t="s">
        <v>3</v>
      </c>
      <c r="C3" s="11" t="s">
        <v>4</v>
      </c>
      <c r="D3" s="12" t="s">
        <v>5</v>
      </c>
      <c r="E3" s="13"/>
      <c r="F3" s="11" t="s">
        <v>6</v>
      </c>
      <c r="G3" s="11"/>
      <c r="H3" s="11" t="s">
        <v>7</v>
      </c>
      <c r="I3" s="11"/>
      <c r="J3" s="32" t="s">
        <v>8</v>
      </c>
      <c r="K3" s="12" t="s">
        <v>9</v>
      </c>
      <c r="L3" s="13"/>
      <c r="M3" s="12" t="s">
        <v>10</v>
      </c>
      <c r="N3" s="13"/>
      <c r="O3" s="12" t="s">
        <v>11</v>
      </c>
      <c r="P3" s="13"/>
    </row>
    <row r="4" s="1" customFormat="1" ht="50.45" customHeight="1" spans="1:16">
      <c r="A4" s="31"/>
      <c r="B4" s="10"/>
      <c r="C4" s="11"/>
      <c r="D4" s="11" t="s">
        <v>12</v>
      </c>
      <c r="E4" s="11" t="s">
        <v>13</v>
      </c>
      <c r="F4" s="11" t="s">
        <v>14</v>
      </c>
      <c r="G4" s="11" t="s">
        <v>15</v>
      </c>
      <c r="H4" s="11" t="s">
        <v>16</v>
      </c>
      <c r="I4" s="11" t="s">
        <v>17</v>
      </c>
      <c r="J4" s="33"/>
      <c r="K4" s="11" t="s">
        <v>13</v>
      </c>
      <c r="L4" s="34" t="s">
        <v>18</v>
      </c>
      <c r="M4" s="34" t="s">
        <v>13</v>
      </c>
      <c r="N4" s="34" t="s">
        <v>18</v>
      </c>
      <c r="O4" s="34" t="s">
        <v>13</v>
      </c>
      <c r="P4" s="34" t="s">
        <v>18</v>
      </c>
    </row>
    <row r="5" s="2" customFormat="1" ht="25.5" customHeight="1" spans="1:16">
      <c r="A5" s="10"/>
      <c r="B5" s="10" t="s">
        <v>19</v>
      </c>
      <c r="C5" s="35">
        <f>SUM(C6:C9)</f>
        <v>5737126</v>
      </c>
      <c r="D5" s="35">
        <f t="shared" ref="D5:I5" si="0">SUM(D6:D9)</f>
        <v>2723230</v>
      </c>
      <c r="E5" s="35">
        <f t="shared" si="0"/>
        <v>2754708.6</v>
      </c>
      <c r="F5" s="36">
        <f>E5/D5*100</f>
        <v>101.155928805132</v>
      </c>
      <c r="G5" s="36">
        <f>E5/C5*100</f>
        <v>48.0154802247676</v>
      </c>
      <c r="H5" s="35">
        <f>SUM(H6:H9)</f>
        <v>31478.6</v>
      </c>
      <c r="I5" s="35">
        <f t="shared" si="0"/>
        <v>-2982417.4</v>
      </c>
      <c r="J5" s="37"/>
      <c r="K5" s="35">
        <f t="shared" ref="K5:L5" si="1">SUM(K6:K9)</f>
        <v>3321858.8</v>
      </c>
      <c r="L5" s="35">
        <f t="shared" si="1"/>
        <v>-567150</v>
      </c>
      <c r="M5" s="35">
        <f t="shared" ref="M5:P5" si="2">SUM(M6:M9)</f>
        <v>3999381.8</v>
      </c>
      <c r="N5" s="35">
        <f t="shared" si="2"/>
        <v>-1244673</v>
      </c>
      <c r="O5" s="35">
        <f t="shared" si="2"/>
        <v>3922523.4</v>
      </c>
      <c r="P5" s="35">
        <f t="shared" si="2"/>
        <v>-1167814</v>
      </c>
    </row>
    <row r="6" ht="134.25" customHeight="1" spans="1:16">
      <c r="A6" s="38">
        <v>1</v>
      </c>
      <c r="B6" s="16" t="s">
        <v>20</v>
      </c>
      <c r="C6" s="39">
        <v>1964248</v>
      </c>
      <c r="D6" s="40">
        <v>1139757</v>
      </c>
      <c r="E6" s="40">
        <v>1067487</v>
      </c>
      <c r="F6" s="41">
        <f>E6/D6*100</f>
        <v>93.6591747188216</v>
      </c>
      <c r="G6" s="41">
        <f>E6/C6*100</f>
        <v>54.3458361673271</v>
      </c>
      <c r="H6" s="42">
        <f>E6-D6</f>
        <v>-72270</v>
      </c>
      <c r="I6" s="42">
        <f t="shared" ref="I6:I9" si="3">E6-C6</f>
        <v>-896761</v>
      </c>
      <c r="J6" s="43" t="s">
        <v>21</v>
      </c>
      <c r="K6" s="44">
        <v>1455073.2</v>
      </c>
      <c r="L6" s="40">
        <v>-387586</v>
      </c>
      <c r="M6" s="45">
        <v>1323689</v>
      </c>
      <c r="N6" s="40">
        <v>-256202</v>
      </c>
      <c r="O6" s="45">
        <v>1080520.4</v>
      </c>
      <c r="P6" s="40">
        <v>-13033</v>
      </c>
    </row>
    <row r="7" ht="163.5" customHeight="1" spans="1:16">
      <c r="A7" s="38">
        <v>2</v>
      </c>
      <c r="B7" s="16" t="s">
        <v>22</v>
      </c>
      <c r="C7" s="46">
        <v>27364</v>
      </c>
      <c r="D7" s="47">
        <v>21244</v>
      </c>
      <c r="E7" s="48">
        <v>78796.5</v>
      </c>
      <c r="F7" s="41">
        <f>E7/D7*100</f>
        <v>370.911786857466</v>
      </c>
      <c r="G7" s="41">
        <f>E7/C7*100</f>
        <v>287.956804560737</v>
      </c>
      <c r="H7" s="42">
        <f t="shared" ref="H7:H9" si="4">E7-D7</f>
        <v>57552.5</v>
      </c>
      <c r="I7" s="42">
        <f t="shared" si="3"/>
        <v>51432.5</v>
      </c>
      <c r="J7" s="43" t="s">
        <v>23</v>
      </c>
      <c r="K7" s="49">
        <v>11702.3</v>
      </c>
      <c r="L7" s="47">
        <v>67094</v>
      </c>
      <c r="M7" s="50">
        <v>31784.7</v>
      </c>
      <c r="N7" s="47">
        <v>47012</v>
      </c>
      <c r="O7" s="50">
        <v>8562.9</v>
      </c>
      <c r="P7" s="47">
        <v>70234</v>
      </c>
    </row>
    <row r="8" ht="87" customHeight="1" spans="1:16">
      <c r="A8" s="38">
        <v>3</v>
      </c>
      <c r="B8" s="16" t="s">
        <v>24</v>
      </c>
      <c r="C8" s="46">
        <v>6249</v>
      </c>
      <c r="D8" s="47">
        <v>4955</v>
      </c>
      <c r="E8" s="48">
        <v>21151.1</v>
      </c>
      <c r="F8" s="41">
        <f>E8/D8*100</f>
        <v>426.863773965691</v>
      </c>
      <c r="G8" s="41">
        <f>E8/C8*100</f>
        <v>338.471755480877</v>
      </c>
      <c r="H8" s="42">
        <f t="shared" si="4"/>
        <v>16196.1</v>
      </c>
      <c r="I8" s="42">
        <f t="shared" si="3"/>
        <v>14902.1</v>
      </c>
      <c r="J8" s="51" t="s">
        <v>25</v>
      </c>
      <c r="K8" s="49">
        <v>4147.3</v>
      </c>
      <c r="L8" s="47">
        <v>17004</v>
      </c>
      <c r="M8" s="50">
        <v>10606.1</v>
      </c>
      <c r="N8" s="47">
        <v>10545</v>
      </c>
      <c r="O8" s="50">
        <v>13523.9</v>
      </c>
      <c r="P8" s="47">
        <v>7627</v>
      </c>
    </row>
    <row r="9" ht="31.5" spans="1:16">
      <c r="A9" s="38">
        <v>4</v>
      </c>
      <c r="B9" s="16" t="s">
        <v>26</v>
      </c>
      <c r="C9" s="46">
        <v>3739265</v>
      </c>
      <c r="D9" s="47">
        <v>1557274</v>
      </c>
      <c r="E9" s="47">
        <v>1587274</v>
      </c>
      <c r="F9" s="41">
        <f>E9/D9*100</f>
        <v>101.926443259182</v>
      </c>
      <c r="G9" s="41">
        <f>E9/C9*100</f>
        <v>42.4488234987357</v>
      </c>
      <c r="H9" s="42">
        <f t="shared" si="4"/>
        <v>30000</v>
      </c>
      <c r="I9" s="42">
        <f t="shared" si="3"/>
        <v>-2151991</v>
      </c>
      <c r="J9" s="43"/>
      <c r="K9" s="46">
        <v>1850936</v>
      </c>
      <c r="L9" s="47">
        <v>-263662</v>
      </c>
      <c r="M9" s="52">
        <v>2633302</v>
      </c>
      <c r="N9" s="47">
        <v>-1046028</v>
      </c>
      <c r="O9" s="50">
        <v>2819916.2</v>
      </c>
      <c r="P9" s="47">
        <v>-1232642</v>
      </c>
    </row>
  </sheetData>
  <mergeCells count="12">
    <mergeCell ref="A1:P1"/>
    <mergeCell ref="O2:P2"/>
    <mergeCell ref="D3:E3"/>
    <mergeCell ref="F3:G3"/>
    <mergeCell ref="H3:I3"/>
    <mergeCell ref="K3:L3"/>
    <mergeCell ref="M3:N3"/>
    <mergeCell ref="O3:P3"/>
    <mergeCell ref="A3:A4"/>
    <mergeCell ref="B3:B4"/>
    <mergeCell ref="C3:C4"/>
    <mergeCell ref="J3:J4"/>
  </mergeCells>
  <pageMargins left="0.2" right="0.15748031496063" top="0.57" bottom="0.748031496062992" header="0.31496062992126" footer="0.31496062992126"/>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M18"/>
  <sheetViews>
    <sheetView tabSelected="1" zoomScale="80" zoomScaleNormal="80" workbookViewId="0">
      <pane xSplit="2" ySplit="1" topLeftCell="C2" activePane="bottomRight" state="frozen"/>
      <selection/>
      <selection pane="topRight"/>
      <selection pane="bottomLeft"/>
      <selection pane="bottomRight" activeCell="G10" sqref="G10"/>
    </sheetView>
  </sheetViews>
  <sheetFormatPr defaultColWidth="9.14285714285714" defaultRowHeight="15.75"/>
  <cols>
    <col min="1" max="1" width="6.14285714285714" style="3" customWidth="1"/>
    <col min="2" max="2" width="16.5714285714286" style="4" customWidth="1"/>
    <col min="3" max="3" width="15" style="5" customWidth="1"/>
    <col min="4" max="4" width="15.7142857142857" style="5" customWidth="1"/>
    <col min="5" max="5" width="15.4285714285714" style="5" customWidth="1"/>
    <col min="6" max="6" width="13.2857142857143" style="5" customWidth="1"/>
    <col min="7" max="7" width="16.5714285714286" style="5" customWidth="1"/>
    <col min="8" max="8" width="19.1428571428571" style="6" customWidth="1"/>
    <col min="9" max="9" width="15.7142857142857" style="5" customWidth="1"/>
    <col min="10" max="10" width="15.2857142857143" style="5" customWidth="1"/>
    <col min="11" max="11" width="17.2857142857143" style="5" customWidth="1"/>
    <col min="12" max="12" width="15.1428571428571" style="5" customWidth="1"/>
    <col min="13" max="13" width="16.5714285714286" style="5" customWidth="1"/>
    <col min="14" max="14" width="14" style="5" customWidth="1"/>
    <col min="15" max="16384" width="9.14285714285714" style="5"/>
  </cols>
  <sheetData>
    <row r="3" ht="18.75" spans="1:13">
      <c r="A3" s="7" t="s">
        <v>27</v>
      </c>
      <c r="B3" s="7"/>
      <c r="C3" s="7"/>
      <c r="D3" s="7"/>
      <c r="E3" s="7"/>
      <c r="F3" s="7"/>
      <c r="G3" s="7"/>
      <c r="H3" s="7"/>
      <c r="I3" s="7"/>
      <c r="J3" s="7"/>
      <c r="K3" s="7"/>
      <c r="L3" s="7"/>
      <c r="M3" s="7"/>
    </row>
    <row r="4" spans="1:13">
      <c r="F4" s="4"/>
      <c r="H4" s="5"/>
      <c r="L4" s="8" t="s">
        <v>1</v>
      </c>
      <c r="M4" s="8"/>
    </row>
    <row r="5" s="1" customFormat="1" ht="32.25" customHeight="1" spans="1:13">
      <c r="A5" s="9" t="s">
        <v>28</v>
      </c>
      <c r="B5" s="10" t="s">
        <v>3</v>
      </c>
      <c r="C5" s="11" t="s">
        <v>29</v>
      </c>
      <c r="D5" s="12" t="s">
        <v>5</v>
      </c>
      <c r="E5" s="13"/>
      <c r="F5" s="11" t="s">
        <v>7</v>
      </c>
      <c r="G5" s="11"/>
      <c r="H5" s="12" t="s">
        <v>9</v>
      </c>
      <c r="I5" s="13"/>
      <c r="J5" s="12" t="s">
        <v>10</v>
      </c>
      <c r="K5" s="13"/>
      <c r="L5" s="12" t="s">
        <v>11</v>
      </c>
      <c r="M5" s="13"/>
    </row>
    <row r="6" s="1" customFormat="1" ht="68.25" customHeight="1" spans="1:13">
      <c r="A6" s="9"/>
      <c r="B6" s="10"/>
      <c r="C6" s="11"/>
      <c r="D6" s="11" t="s">
        <v>12</v>
      </c>
      <c r="E6" s="11" t="s">
        <v>30</v>
      </c>
      <c r="F6" s="11" t="s">
        <v>16</v>
      </c>
      <c r="G6" s="11" t="s">
        <v>17</v>
      </c>
      <c r="H6" s="11" t="s">
        <v>31</v>
      </c>
      <c r="I6" s="11" t="s">
        <v>32</v>
      </c>
      <c r="J6" s="11" t="s">
        <v>31</v>
      </c>
      <c r="K6" s="11" t="s">
        <v>32</v>
      </c>
      <c r="L6" s="11" t="s">
        <v>31</v>
      </c>
      <c r="M6" s="11" t="s">
        <v>32</v>
      </c>
    </row>
    <row r="7" s="2" customFormat="1" ht="25.5" customHeight="1" spans="1:13">
      <c r="A7" s="10"/>
      <c r="B7" s="10" t="s">
        <v>33</v>
      </c>
      <c r="C7" s="14">
        <f t="shared" ref="C7:M7" si="0">SUM(C8:C18)</f>
        <v>6043970</v>
      </c>
      <c r="D7" s="14">
        <f t="shared" si="0"/>
        <v>2871722</v>
      </c>
      <c r="E7" s="14">
        <f t="shared" si="0"/>
        <v>2870882.5</v>
      </c>
      <c r="F7" s="14">
        <f t="shared" si="0"/>
        <v>-839.5</v>
      </c>
      <c r="G7" s="14">
        <f t="shared" si="0"/>
        <v>-3173087.5</v>
      </c>
      <c r="H7" s="14">
        <f t="shared" si="0"/>
        <v>3273883.5</v>
      </c>
      <c r="I7" s="14">
        <f t="shared" si="0"/>
        <v>-403001</v>
      </c>
      <c r="J7" s="14">
        <f t="shared" si="0"/>
        <v>3870982.9</v>
      </c>
      <c r="K7" s="14">
        <f t="shared" si="0"/>
        <v>-1000101</v>
      </c>
      <c r="L7" s="14">
        <f t="shared" si="0"/>
        <v>3889419.3</v>
      </c>
      <c r="M7" s="14">
        <f t="shared" si="0"/>
        <v>-1018536.8</v>
      </c>
    </row>
    <row r="8" ht="63" spans="1:13">
      <c r="A8" s="15" t="s">
        <v>34</v>
      </c>
      <c r="B8" s="16" t="s">
        <v>35</v>
      </c>
      <c r="C8" s="17">
        <v>1149223</v>
      </c>
      <c r="D8" s="18">
        <v>735413</v>
      </c>
      <c r="E8" s="18">
        <v>735188.1</v>
      </c>
      <c r="F8" s="19">
        <v>-224.9</v>
      </c>
      <c r="G8" s="19">
        <v>-414034.9</v>
      </c>
      <c r="H8" s="18">
        <v>766988.6</v>
      </c>
      <c r="I8" s="18">
        <v>-31800.5</v>
      </c>
      <c r="J8" s="20">
        <v>1268647.1</v>
      </c>
      <c r="K8" s="21">
        <v>-533459</v>
      </c>
      <c r="L8" s="20">
        <v>915876</v>
      </c>
      <c r="M8" s="19">
        <v>-180687.9</v>
      </c>
    </row>
    <row r="9" spans="1:13">
      <c r="A9" s="15" t="s">
        <v>36</v>
      </c>
      <c r="B9" s="16" t="s">
        <v>37</v>
      </c>
      <c r="C9" s="22">
        <v>90477</v>
      </c>
      <c r="D9" s="23">
        <v>58514</v>
      </c>
      <c r="E9" s="23">
        <v>58503.9</v>
      </c>
      <c r="F9" s="24">
        <v>-10.1</v>
      </c>
      <c r="G9" s="24">
        <v>-31973.1</v>
      </c>
      <c r="H9" s="23">
        <v>49761.3</v>
      </c>
      <c r="I9" s="23">
        <v>8742.6</v>
      </c>
      <c r="J9" s="25">
        <v>44051</v>
      </c>
      <c r="K9" s="26">
        <v>14453</v>
      </c>
      <c r="L9" s="25">
        <v>36775.9</v>
      </c>
      <c r="M9" s="24">
        <v>21728</v>
      </c>
    </row>
    <row r="10" ht="63" spans="1:13">
      <c r="A10" s="15" t="s">
        <v>38</v>
      </c>
      <c r="B10" s="27" t="s">
        <v>39</v>
      </c>
      <c r="C10" s="22">
        <v>620700</v>
      </c>
      <c r="D10" s="23">
        <v>371103</v>
      </c>
      <c r="E10" s="23">
        <v>371004.8</v>
      </c>
      <c r="F10" s="28">
        <v>-98.2</v>
      </c>
      <c r="G10" s="28">
        <v>-249695.2</v>
      </c>
      <c r="H10" s="23">
        <v>337671.7</v>
      </c>
      <c r="I10" s="23">
        <v>33333.1</v>
      </c>
      <c r="J10" s="25">
        <v>308686.6</v>
      </c>
      <c r="K10" s="26">
        <v>62318</v>
      </c>
      <c r="L10" s="25">
        <v>433848.8</v>
      </c>
      <c r="M10" s="24">
        <v>-62844</v>
      </c>
    </row>
    <row r="11" ht="47.25" spans="1:13">
      <c r="A11" s="15" t="s">
        <v>40</v>
      </c>
      <c r="B11" s="27" t="s">
        <v>41</v>
      </c>
      <c r="C11" s="22">
        <v>1260469</v>
      </c>
      <c r="D11" s="23">
        <v>587684</v>
      </c>
      <c r="E11" s="23">
        <v>587217.3</v>
      </c>
      <c r="F11" s="29">
        <v>-466.7</v>
      </c>
      <c r="G11" s="29">
        <v>-673251.7</v>
      </c>
      <c r="H11" s="23">
        <v>397316.2</v>
      </c>
      <c r="I11" s="23">
        <v>189901.1</v>
      </c>
      <c r="J11" s="25">
        <v>453495.9</v>
      </c>
      <c r="K11" s="26">
        <v>133721</v>
      </c>
      <c r="L11" s="25">
        <v>1011497.2</v>
      </c>
      <c r="M11" s="24">
        <v>-424279.9</v>
      </c>
    </row>
    <row r="12" ht="78.75" spans="1:13">
      <c r="A12" s="15" t="s">
        <v>42</v>
      </c>
      <c r="B12" s="27" t="s">
        <v>43</v>
      </c>
      <c r="C12" s="22">
        <v>902380</v>
      </c>
      <c r="D12" s="23">
        <v>593951</v>
      </c>
      <c r="E12" s="23">
        <v>593924.8</v>
      </c>
      <c r="F12" s="29">
        <v>-26.2</v>
      </c>
      <c r="G12" s="29">
        <v>-308455.2</v>
      </c>
      <c r="H12" s="23">
        <v>529896.6</v>
      </c>
      <c r="I12" s="23">
        <v>64028.2</v>
      </c>
      <c r="J12" s="25">
        <v>547109</v>
      </c>
      <c r="K12" s="26">
        <v>46816</v>
      </c>
      <c r="L12" s="25">
        <v>506047.9</v>
      </c>
      <c r="M12" s="24">
        <v>87876.9</v>
      </c>
    </row>
    <row r="13" ht="204.75" spans="1:13">
      <c r="A13" s="15" t="s">
        <v>44</v>
      </c>
      <c r="B13" s="27" t="s">
        <v>45</v>
      </c>
      <c r="C13" s="22">
        <v>119988</v>
      </c>
      <c r="D13" s="23">
        <v>80731</v>
      </c>
      <c r="E13" s="23">
        <v>80722.9</v>
      </c>
      <c r="F13" s="29">
        <v>-8.1</v>
      </c>
      <c r="G13" s="29">
        <v>-39265.1</v>
      </c>
      <c r="H13" s="23">
        <v>49946.8</v>
      </c>
      <c r="I13" s="23">
        <v>30776.1</v>
      </c>
      <c r="J13" s="25">
        <v>45947.2</v>
      </c>
      <c r="K13" s="26">
        <v>34776</v>
      </c>
      <c r="L13" s="25">
        <v>48788.4</v>
      </c>
      <c r="M13" s="24">
        <v>31934.5</v>
      </c>
    </row>
    <row r="14" ht="31.5" spans="1:13">
      <c r="A14" s="15" t="s">
        <v>46</v>
      </c>
      <c r="B14" s="27" t="s">
        <v>47</v>
      </c>
      <c r="C14" s="22">
        <v>579055</v>
      </c>
      <c r="D14" s="23">
        <v>133281</v>
      </c>
      <c r="E14" s="23">
        <v>133277.5</v>
      </c>
      <c r="F14" s="29">
        <v>-3.5</v>
      </c>
      <c r="G14" s="29">
        <v>-445777.5</v>
      </c>
      <c r="H14" s="23">
        <v>506194.6</v>
      </c>
      <c r="I14" s="23">
        <v>-372917.1</v>
      </c>
      <c r="J14" s="25">
        <v>306283.3</v>
      </c>
      <c r="K14" s="26">
        <v>-173006</v>
      </c>
      <c r="L14" s="25">
        <v>129029</v>
      </c>
      <c r="M14" s="24">
        <v>4248.5</v>
      </c>
    </row>
    <row r="15" spans="1:13">
      <c r="A15" s="15" t="s">
        <v>48</v>
      </c>
      <c r="B15" s="27" t="s">
        <v>49</v>
      </c>
      <c r="C15" s="22">
        <v>1000090</v>
      </c>
      <c r="D15" s="23">
        <v>215024</v>
      </c>
      <c r="E15" s="23">
        <v>215024</v>
      </c>
      <c r="F15" s="29">
        <v>0</v>
      </c>
      <c r="G15" s="29">
        <v>-785066</v>
      </c>
      <c r="H15" s="23">
        <v>494000</v>
      </c>
      <c r="I15" s="23">
        <v>-278976</v>
      </c>
      <c r="J15" s="26">
        <v>206879</v>
      </c>
      <c r="K15" s="26">
        <v>8145</v>
      </c>
      <c r="L15" s="24">
        <v>297290.2</v>
      </c>
      <c r="M15" s="24">
        <v>-82266.2</v>
      </c>
    </row>
    <row r="16" ht="31.5" spans="1:13">
      <c r="A16" s="15" t="s">
        <v>50</v>
      </c>
      <c r="B16" s="27" t="s">
        <v>51</v>
      </c>
      <c r="C16" s="22">
        <v>32818</v>
      </c>
      <c r="D16" s="23">
        <v>1017</v>
      </c>
      <c r="E16" s="23">
        <v>1015.2</v>
      </c>
      <c r="F16" s="29">
        <v>-1.8</v>
      </c>
      <c r="G16" s="29">
        <v>-31802.8</v>
      </c>
      <c r="H16" s="23">
        <v>1013.5</v>
      </c>
      <c r="I16" s="23">
        <v>1.7</v>
      </c>
      <c r="J16" s="26">
        <v>1006</v>
      </c>
      <c r="K16" s="26">
        <v>9</v>
      </c>
      <c r="L16" s="24">
        <v>995.3</v>
      </c>
      <c r="M16" s="24">
        <v>19.9</v>
      </c>
    </row>
    <row r="17" spans="1:13">
      <c r="A17" s="15">
        <v>15</v>
      </c>
      <c r="B17" s="27" t="s">
        <v>52</v>
      </c>
      <c r="C17" s="22">
        <v>47891</v>
      </c>
      <c r="D17" s="23">
        <v>47891</v>
      </c>
      <c r="E17" s="23">
        <v>47891</v>
      </c>
      <c r="F17" s="29">
        <v>0</v>
      </c>
      <c r="G17" s="29">
        <v>0</v>
      </c>
      <c r="H17" s="23">
        <v>93981.2</v>
      </c>
      <c r="I17" s="23">
        <v>-46090.2</v>
      </c>
      <c r="J17" s="25">
        <v>635100.8</v>
      </c>
      <c r="K17" s="26">
        <v>-587210</v>
      </c>
      <c r="L17" s="25">
        <v>478614.6</v>
      </c>
      <c r="M17" s="24">
        <v>-430723.6</v>
      </c>
    </row>
    <row r="18" ht="31.5" spans="1:13">
      <c r="A18" s="15">
        <v>16</v>
      </c>
      <c r="B18" s="16" t="s">
        <v>53</v>
      </c>
      <c r="C18" s="22">
        <v>240879</v>
      </c>
      <c r="D18" s="23">
        <v>47113</v>
      </c>
      <c r="E18" s="23">
        <v>47113</v>
      </c>
      <c r="F18" s="19">
        <v>0</v>
      </c>
      <c r="G18" s="19">
        <v>-193766</v>
      </c>
      <c r="H18" s="23">
        <v>47113</v>
      </c>
      <c r="I18" s="23">
        <v>0</v>
      </c>
      <c r="J18" s="26">
        <v>53777</v>
      </c>
      <c r="K18" s="26">
        <v>-6664</v>
      </c>
      <c r="L18" s="24">
        <v>30656</v>
      </c>
      <c r="M18" s="24">
        <v>16457</v>
      </c>
    </row>
  </sheetData>
  <mergeCells count="10">
    <mergeCell ref="A3:M3"/>
    <mergeCell ref="L4:M4"/>
    <mergeCell ref="D5:E5"/>
    <mergeCell ref="F5:G5"/>
    <mergeCell ref="H5:I5"/>
    <mergeCell ref="J5:K5"/>
    <mergeCell ref="L5:M5"/>
    <mergeCell ref="A5:A6"/>
    <mergeCell ref="B5:B6"/>
    <mergeCell ref="C5:C6"/>
  </mergeCells>
  <pageMargins left="0.2" right="0.15748031496063" top="0.57" bottom="0.748031496062992" header="0.31496062992126" footer="0.31496062992126"/>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кіріс</vt:lpstr>
      <vt:lpstr>шығыс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2015-06-05T18:19:00Z</dcterms:created>
  <dcterms:modified xsi:type="dcterms:W3CDTF">2026-08-05T10:42:29Z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5F1C5A94638449D581271BA7E29BDC50_12</vt:lpwstr>
  </property>
  <property fmtid="{D5CDD505-2E9C-101B-9397-08002B2CF9AE}" pid="3" name="KSOProductBuildVer">
    <vt:lpwstr>1049-12.1.0.28032</vt:lpwstr>
  </property>
  <property fmtid="{D5CDD505-2E9C-101B-9397-08002B2CF9AE}" pid="4" name="CalculationRule">
    <vt:i4>0</vt:i4>
  </property>
</Properties>
</file>