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idar\Downloads\"/>
    </mc:Choice>
  </mc:AlternateContent>
  <xr:revisionPtr revIDLastSave="0" documentId="13_ncr:1_{9BA66D93-8EF5-4255-8F1F-9AFFDDBCBFA3}" xr6:coauthVersionLast="45" xr6:coauthVersionMax="47" xr10:uidLastSave="{00000000-0000-0000-0000-000000000000}"/>
  <bookViews>
    <workbookView xWindow="-120" yWindow="-120" windowWidth="29040" windowHeight="15720" tabRatio="891" firstSheet="1" activeTab="1" xr2:uid="{00000000-000D-0000-FFFF-FFFF00000000}"/>
  </bookViews>
  <sheets>
    <sheet name="Лист1" sheetId="65" state="hidden" r:id="rId1"/>
    <sheet name="прил4-МБ свод реал" sheetId="64" r:id="rId2"/>
  </sheets>
  <definedNames>
    <definedName name="_FilterDatabase" localSheetId="1" hidden="1">'прил4-МБ свод реал'!$A$10:$AG$18</definedName>
    <definedName name="_xlnm._FilterDatabase" localSheetId="1" hidden="1">'прил4-МБ свод реал'!$A$10:$AH$18</definedName>
    <definedName name="Print_Area" localSheetId="1">'прил4-МБ свод реал'!$A$3:$AG$18</definedName>
    <definedName name="Print_Titles" localSheetId="1">'прил4-МБ свод реал'!$6:$10</definedName>
    <definedName name="_xlnm.Print_Area" localSheetId="1">'прил4-МБ свод реал'!$A$1:$AG$18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65" l="1"/>
  <c r="D44" i="65"/>
  <c r="B44" i="65"/>
  <c r="E36" i="65"/>
  <c r="H41" i="65"/>
  <c r="G43" i="65"/>
  <c r="H42" i="65"/>
  <c r="F46" i="65"/>
  <c r="F44" i="65"/>
  <c r="E46" i="65"/>
  <c r="E44" i="65"/>
  <c r="G37" i="65"/>
  <c r="F37" i="65"/>
  <c r="E37" i="65"/>
  <c r="J7" i="65" l="1"/>
  <c r="J8" i="65"/>
  <c r="J9" i="65"/>
  <c r="J10" i="65"/>
  <c r="J11" i="65"/>
  <c r="J12" i="65"/>
  <c r="J13" i="65"/>
  <c r="J14" i="65"/>
  <c r="J15" i="65"/>
  <c r="J16" i="65"/>
  <c r="J17" i="65"/>
  <c r="J18" i="65"/>
  <c r="J6" i="65"/>
  <c r="L16" i="65" l="1"/>
  <c r="Y18" i="64" l="1"/>
  <c r="Z18" i="64" s="1"/>
  <c r="W18" i="64"/>
  <c r="S18" i="64"/>
  <c r="O18" i="64"/>
  <c r="Y17" i="64"/>
  <c r="Z17" i="64" s="1"/>
  <c r="W17" i="64"/>
  <c r="S17" i="64"/>
  <c r="O17" i="64"/>
  <c r="Y16" i="64"/>
  <c r="W16" i="64"/>
  <c r="S16" i="64"/>
  <c r="O16" i="64"/>
  <c r="Y15" i="64"/>
  <c r="Z15" i="64" s="1"/>
  <c r="W15" i="64"/>
  <c r="S15" i="64"/>
  <c r="O15" i="64"/>
  <c r="Y14" i="64"/>
  <c r="W14" i="64"/>
  <c r="S14" i="64"/>
  <c r="O14" i="64"/>
  <c r="Y13" i="64"/>
  <c r="W13" i="64"/>
  <c r="S13" i="64"/>
  <c r="O13" i="64"/>
  <c r="AG12" i="64"/>
  <c r="AF12" i="64"/>
  <c r="AE12" i="64"/>
  <c r="AD12" i="64"/>
  <c r="AC12" i="64"/>
  <c r="V12" i="64"/>
  <c r="U12" i="64"/>
  <c r="T12" i="64"/>
  <c r="R12" i="64"/>
  <c r="Q12" i="64"/>
  <c r="P12" i="64"/>
  <c r="N12" i="64"/>
  <c r="M12" i="64"/>
  <c r="L12" i="64"/>
  <c r="K12" i="64"/>
  <c r="J12" i="64"/>
  <c r="I12" i="64"/>
  <c r="H12" i="64"/>
  <c r="G12" i="64"/>
  <c r="F12" i="64"/>
  <c r="E12" i="64"/>
  <c r="H10" i="64"/>
  <c r="I10" i="64" s="1"/>
  <c r="J10" i="64" s="1"/>
  <c r="K10" i="64" s="1"/>
  <c r="L10" i="64" s="1"/>
  <c r="M10" i="64" s="1"/>
  <c r="N10" i="64" s="1"/>
  <c r="O10" i="64" s="1"/>
  <c r="P10" i="64" s="1"/>
  <c r="Q10" i="64" s="1"/>
  <c r="R10" i="64" s="1"/>
  <c r="S10" i="64" s="1"/>
  <c r="T10" i="64" s="1"/>
  <c r="U10" i="64" s="1"/>
  <c r="V10" i="64" s="1"/>
  <c r="W10" i="64" s="1"/>
  <c r="X10" i="64" s="1"/>
  <c r="Y10" i="64" s="1"/>
  <c r="Z10" i="64" s="1"/>
  <c r="AA10" i="64" s="1"/>
  <c r="AB10" i="64" s="1"/>
  <c r="AC10" i="64" s="1"/>
  <c r="AD10" i="64" s="1"/>
  <c r="AE10" i="64" s="1"/>
  <c r="AF10" i="64" s="1"/>
  <c r="AG10" i="64" s="1"/>
  <c r="F10" i="64"/>
  <c r="B10" i="64"/>
  <c r="C10" i="64" s="1"/>
  <c r="B12" i="65" l="1"/>
  <c r="B21" i="65"/>
  <c r="AA13" i="64"/>
  <c r="AB13" i="64" s="1"/>
  <c r="AA18" i="64"/>
  <c r="AB18" i="64" s="1"/>
  <c r="Z13" i="64"/>
  <c r="AA15" i="64"/>
  <c r="AB15" i="64" s="1"/>
  <c r="AA17" i="64"/>
  <c r="AB17" i="64" s="1"/>
  <c r="Y12" i="64"/>
  <c r="AA12" i="64" s="1"/>
  <c r="B17" i="65"/>
  <c r="S12" i="64"/>
  <c r="O12" i="64"/>
  <c r="B10" i="65" l="1"/>
  <c r="B15" i="65"/>
  <c r="B14" i="65"/>
  <c r="B9" i="65"/>
  <c r="B13" i="65"/>
  <c r="B8" i="65"/>
  <c r="B11" i="65"/>
  <c r="B18" i="65"/>
  <c r="C6" i="65"/>
  <c r="B22" i="65"/>
  <c r="B6" i="65"/>
  <c r="Z12" i="64"/>
  <c r="AB12" i="64"/>
  <c r="B20" i="65" l="1"/>
  <c r="G2" i="65"/>
  <c r="C2" i="65"/>
  <c r="B16" i="65"/>
  <c r="B2" i="65" l="1"/>
  <c r="E2" i="65"/>
  <c r="D2" i="65"/>
  <c r="F2" i="65" l="1"/>
  <c r="C7" i="65"/>
</calcChain>
</file>

<file path=xl/sharedStrings.xml><?xml version="1.0" encoding="utf-8"?>
<sst xmlns="http://schemas.openxmlformats.org/spreadsheetml/2006/main" count="161" uniqueCount="95">
  <si>
    <t>3. Водообеспечение</t>
  </si>
  <si>
    <t>№</t>
  </si>
  <si>
    <t>Наименование объекта</t>
  </si>
  <si>
    <t xml:space="preserve"> Код программы  (подпрограммы)              </t>
  </si>
  <si>
    <t>Период реализации</t>
  </si>
  <si>
    <t>в том числе</t>
  </si>
  <si>
    <t>Строительство и реконструкция объектов</t>
  </si>
  <si>
    <t>3.1.</t>
  </si>
  <si>
    <t>Общая стоимость по ГЭ на ПСД</t>
  </si>
  <si>
    <t>Администратор бюджетной программы</t>
  </si>
  <si>
    <t xml:space="preserve">1. Образование </t>
  </si>
  <si>
    <t>2. Здравоохранение</t>
  </si>
  <si>
    <t>4. Жилье</t>
  </si>
  <si>
    <t>7. Соц. обеспечение</t>
  </si>
  <si>
    <t>(тыс. тенге)</t>
  </si>
  <si>
    <t>5. Дороги</t>
  </si>
  <si>
    <t>6. Коммунальное хозяйство</t>
  </si>
  <si>
    <t>МБ (без займов)</t>
  </si>
  <si>
    <t>МБ</t>
  </si>
  <si>
    <t>Софинансирование республиканских проектов из МБ</t>
  </si>
  <si>
    <t>РБ</t>
  </si>
  <si>
    <t>07 2 123 042 015</t>
  </si>
  <si>
    <t xml:space="preserve">Строительство сетей водопровода и канализации с КНС в мкр. Шапагат Алатауского района г. Алматы </t>
  </si>
  <si>
    <t>2025-2026</t>
  </si>
  <si>
    <t>2024-2026</t>
  </si>
  <si>
    <t>Договорная стоимость проекта</t>
  </si>
  <si>
    <t>2023-2026</t>
  </si>
  <si>
    <t>Всего планируемый объем финансирования БИП, тысяч тенге</t>
  </si>
  <si>
    <t>Факт до отчетного года</t>
  </si>
  <si>
    <t>План на отчетный период</t>
  </si>
  <si>
    <t>Факт на отчетный период</t>
  </si>
  <si>
    <t>Невыполненные мероприятия за отчетный период</t>
  </si>
  <si>
    <t>Объем выполненных работ в натуральном выражении согласно ТЭО/ПСД (мощность проекта)</t>
  </si>
  <si>
    <t>Объем выполненных работ в тыс. тенге</t>
  </si>
  <si>
    <t>Всего финансирование БИП с начала реализации</t>
  </si>
  <si>
    <t>Факт</t>
  </si>
  <si>
    <t xml:space="preserve">Общий план </t>
  </si>
  <si>
    <t>Факт за отчетный период</t>
  </si>
  <si>
    <t>Отклонение</t>
  </si>
  <si>
    <t>Общее отклонение РБ+МБ</t>
  </si>
  <si>
    <t>РБ тыс. тенге</t>
  </si>
  <si>
    <t>%</t>
  </si>
  <si>
    <t>МБ тыс. тенге</t>
  </si>
  <si>
    <t>тыс. Тенге</t>
  </si>
  <si>
    <t>Количество проектов</t>
  </si>
  <si>
    <t>Всего реализуется</t>
  </si>
  <si>
    <t>Планируются к завершению</t>
  </si>
  <si>
    <t>Фактически завершено</t>
  </si>
  <si>
    <t>Причины незавершения</t>
  </si>
  <si>
    <t>Причины уклонения , принятые (принимаемые) меры и причины незавершения</t>
  </si>
  <si>
    <t>Приложение 37</t>
  </si>
  <si>
    <t xml:space="preserve">в том числе, за счет 
</t>
  </si>
  <si>
    <t>План за отчетный период</t>
  </si>
  <si>
    <t>Строительство наружных сетей водопровода и канализации по адресу: микрорайон Рахат-Мадениет, Алатауского района, города Алматы</t>
  </si>
  <si>
    <t xml:space="preserve">Общая протяженность - 131,721 км.из них: 
Водопровод – 69,9 км 
Канализация – 61,82 км </t>
  </si>
  <si>
    <t xml:space="preserve">Общая протяженность - 45,3 км., из них:
Водопровод – 13,4 км 
Канализация – 31,9 км </t>
  </si>
  <si>
    <t xml:space="preserve">Развитие сетей водоснабжения и водоотведения присоединенных поселков г. Алматы. Строительство распределительных сетей водопровода и канализации, КНС в «п.Теректы», в Алатауском районе г. Алматы» Корректировка </t>
  </si>
  <si>
    <t xml:space="preserve">Общая протяженность - 4,2 км.из них: 
Водопровод – 3,1 км 
Канализация – 1,1 км </t>
  </si>
  <si>
    <t>Строительство сетей водопровода и канализации и КНС 1,2 в мкр.Болашак (2-очередь) Алатауского района г. Алматы 2</t>
  </si>
  <si>
    <t>8. Газификация</t>
  </si>
  <si>
    <t>9. Культура и спорт</t>
  </si>
  <si>
    <t>10. Природоохранные мероприятия</t>
  </si>
  <si>
    <t>11. Теплоэнергетическая система</t>
  </si>
  <si>
    <t>12. Госорганы</t>
  </si>
  <si>
    <t xml:space="preserve">13. Прочие </t>
  </si>
  <si>
    <t>На 2026 год предусмотрено выполнение работ по подводке инженерных сетей к 200 жилым домам, не предусмотренных первоначальной проектной документацией.</t>
  </si>
  <si>
    <t xml:space="preserve">Водопровод – 0 км 
Канализации – 0 км </t>
  </si>
  <si>
    <t xml:space="preserve">Водопровод – 13,4 км 
Канализация – 31,9 км </t>
  </si>
  <si>
    <t>В рамках дополнительных проектных решений, в целях обеспечения бесперебойного водоотведения по ул. Жансугурова (вдоль БАК), предусмотрена установка канализационной насосной станции (КНС).</t>
  </si>
  <si>
    <t xml:space="preserve">Общая протяженность - 92,2 км., из них:
водопровода - 46,1 км
канализации - 46,1 км
</t>
  </si>
  <si>
    <t>Строительно-монтажные работы ведутся в соответствии с утвержденным графиком производства работ.</t>
  </si>
  <si>
    <t xml:space="preserve">Водопровод – 0 км 
Канализация – 0 км </t>
  </si>
  <si>
    <t>Строительно-монтажные работы планируется начать 20.04.2026 года.</t>
  </si>
  <si>
    <t xml:space="preserve">
Водопровод – 69,9 км 
Канализация – 61,82 км </t>
  </si>
  <si>
    <t xml:space="preserve">Водопровод – 36 км 
Канализация – 34,1 км </t>
  </si>
  <si>
    <t xml:space="preserve">Водопровод – 3 км 
Канализация – 1 км </t>
  </si>
  <si>
    <t>Водопровод – 1,5 км 
Канализация – 0,5 км</t>
  </si>
  <si>
    <t xml:space="preserve">Строительство сетей канализации 13-территория </t>
  </si>
  <si>
    <t xml:space="preserve">Общая протяженность -  15 км.из них: 
Канализация – 15 км </t>
  </si>
  <si>
    <t xml:space="preserve">Канализация – 0 км </t>
  </si>
  <si>
    <t>Строительство канализации 14-территория (система водоотведения)</t>
  </si>
  <si>
    <t xml:space="preserve">Общая протяженность -  17 км.из них
Канализация – 17 км </t>
  </si>
  <si>
    <t>Ведутся строительно-монтажнве работы</t>
  </si>
  <si>
    <t>Отчет по мониторингу реализации бюджетных инвестиционных проектов за 1 квартал 2026 года</t>
  </si>
  <si>
    <t>реал</t>
  </si>
  <si>
    <t>план</t>
  </si>
  <si>
    <t>завер</t>
  </si>
  <si>
    <t>стоимость ГЭ</t>
  </si>
  <si>
    <t>стоимость договора</t>
  </si>
  <si>
    <t>факт</t>
  </si>
  <si>
    <t>отклонение</t>
  </si>
  <si>
    <t>кол-во</t>
  </si>
  <si>
    <t>свод</t>
  </si>
  <si>
    <t>ГЭ</t>
  </si>
  <si>
    <t>СВОД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</si>
</sst>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"/>
    <numFmt numFmtId="167" formatCode="#,##0.000000"/>
    <numFmt numFmtId="168" formatCode="_-* #,##0_-;\-* #,##0_-;_-* &quot;-&quot;??_-;_-@_-"/>
  </numFmts>
  <fonts count="40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Helv"/>
    </font>
    <font>
      <sz val="11"/>
      <color indexed="9"/>
      <name val="Calibri"/>
      <family val="2"/>
      <charset val="204"/>
    </font>
    <font>
      <sz val="10"/>
      <name val="KZ Times New Roman"/>
      <family val="1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2"/>
      <name val="KZ Times New Roman"/>
      <family val="1"/>
      <charset val="204"/>
    </font>
    <font>
      <sz val="10"/>
      <name val="Arial"/>
      <family val="2"/>
      <charset val="204"/>
    </font>
    <font>
      <b/>
      <sz val="12"/>
      <name val="KZ Times New Roman"/>
      <family val="1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i/>
      <sz val="14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2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8"/>
      <name val="Times New Roman"/>
      <family val="1"/>
      <charset val="204"/>
    </font>
    <font>
      <sz val="10"/>
      <name val="Arial Cyr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b/>
      <sz val="10"/>
      <name val="Arial Cyr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6" fillId="0" borderId="0"/>
    <xf numFmtId="0" fontId="6" fillId="0" borderId="0"/>
    <xf numFmtId="0" fontId="3" fillId="0" borderId="0"/>
    <xf numFmtId="0" fontId="27" fillId="0" borderId="1">
      <alignment horizontal="left" vertical="top" wrapText="1"/>
    </xf>
    <xf numFmtId="0" fontId="25" fillId="0" borderId="1">
      <alignment horizontal="left" vertical="top" wrapText="1"/>
    </xf>
    <xf numFmtId="0" fontId="8" fillId="0" borderId="1">
      <alignment horizontal="left" vertical="top" wrapText="1"/>
    </xf>
    <xf numFmtId="0" fontId="28" fillId="0" borderId="0">
      <alignment horizontal="left" vertical="top"/>
    </xf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9" fillId="4" borderId="2" applyNumberFormat="0" applyAlignment="0" applyProtection="0"/>
    <xf numFmtId="0" fontId="10" fillId="11" borderId="3" applyNumberFormat="0" applyAlignment="0" applyProtection="0"/>
    <xf numFmtId="0" fontId="11" fillId="11" borderId="2" applyNumberFormat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6" fillId="12" borderId="8" applyNumberFormat="0" applyAlignment="0" applyProtection="0"/>
    <xf numFmtId="0" fontId="17" fillId="0" borderId="0" applyNumberFormat="0" applyFill="0" applyBorder="0" applyAlignment="0" applyProtection="0"/>
    <xf numFmtId="0" fontId="18" fillId="13" borderId="0" applyNumberFormat="0" applyBorder="0" applyAlignment="0" applyProtection="0"/>
    <xf numFmtId="0" fontId="2" fillId="0" borderId="0"/>
    <xf numFmtId="0" fontId="26" fillId="0" borderId="0"/>
    <xf numFmtId="0" fontId="24" fillId="0" borderId="0"/>
    <xf numFmtId="0" fontId="2" fillId="0" borderId="0"/>
    <xf numFmtId="0" fontId="2" fillId="0" borderId="0"/>
    <xf numFmtId="0" fontId="19" fillId="2" borderId="0" applyNumberFormat="0" applyBorder="0" applyAlignment="0" applyProtection="0"/>
    <xf numFmtId="0" fontId="20" fillId="0" borderId="0" applyNumberFormat="0" applyFill="0" applyBorder="0" applyAlignment="0" applyProtection="0"/>
    <xf numFmtId="0" fontId="1" fillId="14" borderId="9" applyNumberFormat="0" applyFont="0" applyAlignment="0" applyProtection="0"/>
    <xf numFmtId="0" fontId="24" fillId="14" borderId="9" applyNumberFormat="0" applyFont="0" applyAlignment="0" applyProtection="0"/>
    <xf numFmtId="0" fontId="2" fillId="14" borderId="9" applyNumberFormat="0" applyFont="0" applyAlignment="0" applyProtection="0"/>
    <xf numFmtId="0" fontId="29" fillId="14" borderId="9" applyNumberFormat="0" applyFont="0" applyAlignment="0" applyProtection="0"/>
    <xf numFmtId="9" fontId="26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1" fillId="0" borderId="10" applyNumberFormat="0" applyFill="0" applyAlignment="0" applyProtection="0"/>
    <xf numFmtId="0" fontId="3" fillId="0" borderId="0"/>
    <xf numFmtId="0" fontId="22" fillId="0" borderId="0" applyNumberForma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23" fillId="3" borderId="0" applyNumberFormat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0" fontId="31" fillId="0" borderId="0"/>
    <xf numFmtId="0" fontId="2" fillId="0" borderId="0"/>
    <xf numFmtId="0" fontId="1" fillId="0" borderId="0"/>
    <xf numFmtId="0" fontId="36" fillId="0" borderId="0"/>
    <xf numFmtId="0" fontId="37" fillId="0" borderId="0"/>
    <xf numFmtId="0" fontId="38" fillId="0" borderId="0"/>
    <xf numFmtId="9" fontId="1" fillId="0" borderId="0" applyFont="0" applyFill="0" applyBorder="0" applyAlignment="0" applyProtection="0"/>
    <xf numFmtId="0" fontId="1" fillId="14" borderId="9" applyNumberFormat="0" applyFont="0" applyAlignment="0" applyProtection="0"/>
    <xf numFmtId="0" fontId="2" fillId="14" borderId="9" applyNumberFormat="0" applyFont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11" xfId="29" applyFont="1" applyBorder="1" applyAlignment="1">
      <alignment horizontal="center" vertical="center" wrapText="1"/>
    </xf>
    <xf numFmtId="0" fontId="5" fillId="0" borderId="11" xfId="29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29" applyFont="1" applyAlignment="1">
      <alignment horizontal="center" vertical="center"/>
    </xf>
    <xf numFmtId="3" fontId="4" fillId="0" borderId="0" xfId="29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29" applyFont="1" applyAlignment="1">
      <alignment horizontal="center" vertical="center" wrapText="1"/>
    </xf>
    <xf numFmtId="166" fontId="5" fillId="0" borderId="0" xfId="29" applyNumberFormat="1" applyFont="1" applyAlignment="1">
      <alignment horizontal="center" vertical="center"/>
    </xf>
    <xf numFmtId="0" fontId="5" fillId="0" borderId="11" xfId="29" applyFont="1" applyBorder="1" applyAlignment="1">
      <alignment horizontal="left" vertical="center" wrapText="1"/>
    </xf>
    <xf numFmtId="166" fontId="4" fillId="0" borderId="0" xfId="29" applyNumberFormat="1" applyFont="1" applyAlignment="1">
      <alignment horizontal="center" vertical="center"/>
    </xf>
    <xf numFmtId="0" fontId="4" fillId="16" borderId="11" xfId="29" applyFont="1" applyFill="1" applyBorder="1" applyAlignment="1">
      <alignment horizontal="center" vertical="center"/>
    </xf>
    <xf numFmtId="0" fontId="4" fillId="16" borderId="11" xfId="29" applyFont="1" applyFill="1" applyBorder="1" applyAlignment="1">
      <alignment horizontal="center" vertical="center" wrapText="1"/>
    </xf>
    <xf numFmtId="166" fontId="4" fillId="16" borderId="11" xfId="29" applyNumberFormat="1" applyFont="1" applyFill="1" applyBorder="1" applyAlignment="1">
      <alignment horizontal="center" vertical="center" wrapText="1"/>
    </xf>
    <xf numFmtId="0" fontId="4" fillId="16" borderId="11" xfId="29" applyFont="1" applyFill="1" applyBorder="1" applyAlignment="1">
      <alignment horizontal="left" vertical="center" wrapText="1"/>
    </xf>
    <xf numFmtId="166" fontId="5" fillId="0" borderId="0" xfId="0" applyNumberFormat="1" applyFont="1" applyAlignment="1">
      <alignment horizontal="center" vertical="center"/>
    </xf>
    <xf numFmtId="166" fontId="5" fillId="0" borderId="11" xfId="29" applyNumberFormat="1" applyFont="1" applyBorder="1" applyAlignment="1">
      <alignment horizontal="center" vertical="center" wrapText="1"/>
    </xf>
    <xf numFmtId="0" fontId="5" fillId="0" borderId="0" xfId="29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16" borderId="15" xfId="29" applyFont="1" applyFill="1" applyBorder="1" applyAlignment="1">
      <alignment horizontal="center" vertical="center"/>
    </xf>
    <xf numFmtId="166" fontId="5" fillId="15" borderId="11" xfId="45" applyNumberFormat="1" applyFont="1" applyFill="1" applyBorder="1" applyAlignment="1">
      <alignment horizontal="center" vertical="center" wrapText="1"/>
    </xf>
    <xf numFmtId="49" fontId="5" fillId="15" borderId="11" xfId="29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66" fontId="5" fillId="0" borderId="11" xfId="45" applyNumberFormat="1" applyFont="1" applyFill="1" applyBorder="1" applyAlignment="1">
      <alignment horizontal="center" vertical="center"/>
    </xf>
    <xf numFmtId="0" fontId="4" fillId="0" borderId="20" xfId="29" applyFont="1" applyBorder="1" applyAlignment="1">
      <alignment horizontal="center" vertical="center"/>
    </xf>
    <xf numFmtId="0" fontId="4" fillId="0" borderId="21" xfId="29" applyFont="1" applyBorder="1" applyAlignment="1">
      <alignment horizontal="center" vertical="center"/>
    </xf>
    <xf numFmtId="0" fontId="5" fillId="15" borderId="15" xfId="29" applyFont="1" applyFill="1" applyBorder="1" applyAlignment="1">
      <alignment horizontal="center" vertical="center"/>
    </xf>
    <xf numFmtId="3" fontId="5" fillId="15" borderId="11" xfId="29" applyNumberFormat="1" applyFont="1" applyFill="1" applyBorder="1" applyAlignment="1">
      <alignment horizontal="center" vertical="center"/>
    </xf>
    <xf numFmtId="166" fontId="5" fillId="15" borderId="11" xfId="45" applyNumberFormat="1" applyFont="1" applyFill="1" applyBorder="1" applyAlignment="1">
      <alignment horizontal="center" vertical="center"/>
    </xf>
    <xf numFmtId="0" fontId="5" fillId="15" borderId="11" xfId="29" applyFont="1" applyFill="1" applyBorder="1" applyAlignment="1">
      <alignment horizontal="center" vertical="center" wrapText="1"/>
    </xf>
    <xf numFmtId="166" fontId="5" fillId="0" borderId="0" xfId="29" applyNumberFormat="1" applyFont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 wrapText="1"/>
    </xf>
    <xf numFmtId="49" fontId="4" fillId="15" borderId="16" xfId="29" applyNumberFormat="1" applyFont="1" applyFill="1" applyBorder="1" applyAlignment="1">
      <alignment horizontal="left" vertical="center" wrapText="1"/>
    </xf>
    <xf numFmtId="167" fontId="5" fillId="0" borderId="0" xfId="29" applyNumberFormat="1" applyFont="1" applyAlignment="1">
      <alignment horizontal="center" vertical="center"/>
    </xf>
    <xf numFmtId="166" fontId="5" fillId="0" borderId="14" xfId="45" applyNumberFormat="1" applyFont="1" applyFill="1" applyBorder="1" applyAlignment="1">
      <alignment horizontal="center" vertical="center"/>
    </xf>
    <xf numFmtId="166" fontId="5" fillId="15" borderId="14" xfId="45" applyNumberFormat="1" applyFont="1" applyFill="1" applyBorder="1" applyAlignment="1">
      <alignment horizontal="center" vertical="center"/>
    </xf>
    <xf numFmtId="166" fontId="5" fillId="15" borderId="14" xfId="45" applyNumberFormat="1" applyFont="1" applyFill="1" applyBorder="1" applyAlignment="1">
      <alignment horizontal="center" vertical="center" wrapText="1"/>
    </xf>
    <xf numFmtId="49" fontId="5" fillId="0" borderId="0" xfId="29" applyNumberFormat="1" applyFont="1" applyAlignment="1">
      <alignment horizontal="center" vertical="center"/>
    </xf>
    <xf numFmtId="49" fontId="4" fillId="0" borderId="21" xfId="29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right" vertical="center" wrapText="1"/>
    </xf>
    <xf numFmtId="166" fontId="35" fillId="0" borderId="0" xfId="29" applyNumberFormat="1" applyFont="1" applyAlignment="1">
      <alignment horizontal="center" vertical="center" wrapText="1"/>
    </xf>
    <xf numFmtId="0" fontId="4" fillId="0" borderId="21" xfId="29" applyFont="1" applyBorder="1" applyAlignment="1">
      <alignment horizontal="center" vertical="center" wrapText="1"/>
    </xf>
    <xf numFmtId="49" fontId="5" fillId="0" borderId="16" xfId="29" applyNumberFormat="1" applyFont="1" applyBorder="1" applyAlignment="1">
      <alignment horizontal="center" vertical="center" wrapText="1"/>
    </xf>
    <xf numFmtId="0" fontId="5" fillId="0" borderId="15" xfId="29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166" fontId="5" fillId="0" borderId="14" xfId="29" applyNumberFormat="1" applyFont="1" applyBorder="1" applyAlignment="1">
      <alignment horizontal="center" vertical="center" wrapText="1"/>
    </xf>
    <xf numFmtId="49" fontId="5" fillId="0" borderId="14" xfId="29" applyNumberFormat="1" applyFont="1" applyBorder="1" applyAlignment="1">
      <alignment horizontal="center" vertical="center" wrapText="1"/>
    </xf>
    <xf numFmtId="0" fontId="4" fillId="15" borderId="0" xfId="0" applyFont="1" applyFill="1" applyAlignment="1">
      <alignment vertical="center"/>
    </xf>
    <xf numFmtId="3" fontId="5" fillId="15" borderId="11" xfId="29" applyNumberFormat="1" applyFont="1" applyFill="1" applyBorder="1" applyAlignment="1">
      <alignment horizontal="left" vertical="center" wrapText="1"/>
    </xf>
    <xf numFmtId="2" fontId="5" fillId="0" borderId="14" xfId="29" applyNumberFormat="1" applyFont="1" applyBorder="1" applyAlignment="1">
      <alignment horizontal="center" vertical="center" wrapText="1"/>
    </xf>
    <xf numFmtId="9" fontId="4" fillId="16" borderId="11" xfId="55" applyFont="1" applyFill="1" applyBorder="1" applyAlignment="1">
      <alignment horizontal="center" vertical="center" wrapText="1"/>
    </xf>
    <xf numFmtId="9" fontId="5" fillId="15" borderId="14" xfId="55" applyFont="1" applyFill="1" applyBorder="1" applyAlignment="1">
      <alignment horizontal="center" vertical="center"/>
    </xf>
    <xf numFmtId="9" fontId="5" fillId="0" borderId="14" xfId="55" applyFont="1" applyBorder="1" applyAlignment="1">
      <alignment horizontal="center" vertical="center" wrapText="1"/>
    </xf>
    <xf numFmtId="10" fontId="4" fillId="16" borderId="11" xfId="55" applyNumberFormat="1" applyFont="1" applyFill="1" applyBorder="1" applyAlignment="1">
      <alignment horizontal="center" vertical="center" wrapText="1"/>
    </xf>
    <xf numFmtId="10" fontId="5" fillId="15" borderId="14" xfId="55" applyNumberFormat="1" applyFont="1" applyFill="1" applyBorder="1" applyAlignment="1">
      <alignment horizontal="center" vertical="center"/>
    </xf>
    <xf numFmtId="10" fontId="5" fillId="0" borderId="14" xfId="55" applyNumberFormat="1" applyFont="1" applyBorder="1" applyAlignment="1">
      <alignment horizontal="center" vertical="center" wrapText="1"/>
    </xf>
    <xf numFmtId="10" fontId="5" fillId="0" borderId="0" xfId="55" applyNumberFormat="1" applyFont="1" applyAlignment="1">
      <alignment horizontal="center" vertical="center"/>
    </xf>
    <xf numFmtId="2" fontId="5" fillId="15" borderId="14" xfId="45" applyNumberFormat="1" applyFont="1" applyFill="1" applyBorder="1" applyAlignment="1">
      <alignment horizontal="center" vertical="center"/>
    </xf>
    <xf numFmtId="0" fontId="5" fillId="15" borderId="14" xfId="45" applyNumberFormat="1" applyFont="1" applyFill="1" applyBorder="1" applyAlignment="1">
      <alignment horizontal="center" vertical="center"/>
    </xf>
    <xf numFmtId="0" fontId="34" fillId="15" borderId="0" xfId="0" applyFont="1" applyFill="1" applyAlignment="1">
      <alignment vertical="center"/>
    </xf>
    <xf numFmtId="0" fontId="33" fillId="15" borderId="0" xfId="0" applyFont="1" applyFill="1" applyAlignment="1">
      <alignment vertical="center" wrapText="1"/>
    </xf>
    <xf numFmtId="0" fontId="4" fillId="0" borderId="18" xfId="29" applyFont="1" applyBorder="1" applyAlignment="1">
      <alignment horizontal="center" vertical="center" wrapText="1"/>
    </xf>
    <xf numFmtId="166" fontId="4" fillId="0" borderId="11" xfId="29" applyNumberFormat="1" applyFont="1" applyBorder="1" applyAlignment="1">
      <alignment horizontal="center" vertical="center" wrapText="1"/>
    </xf>
    <xf numFmtId="166" fontId="5" fillId="15" borderId="0" xfId="0" applyNumberFormat="1" applyFont="1" applyFill="1" applyAlignment="1">
      <alignment horizontal="center" vertical="center" wrapText="1"/>
    </xf>
    <xf numFmtId="3" fontId="33" fillId="15" borderId="11" xfId="0" applyNumberFormat="1" applyFont="1" applyFill="1" applyBorder="1" applyAlignment="1">
      <alignment horizontal="left" vertical="center" wrapText="1"/>
    </xf>
    <xf numFmtId="0" fontId="33" fillId="15" borderId="11" xfId="0" applyFont="1" applyFill="1" applyBorder="1" applyAlignment="1">
      <alignment horizontal="left" vertical="center" wrapText="1"/>
    </xf>
    <xf numFmtId="43" fontId="0" fillId="0" borderId="0" xfId="45" applyFont="1"/>
    <xf numFmtId="168" fontId="0" fillId="0" borderId="0" xfId="45" applyNumberFormat="1" applyFont="1"/>
    <xf numFmtId="43" fontId="0" fillId="17" borderId="0" xfId="45" applyFont="1" applyFill="1"/>
    <xf numFmtId="164" fontId="0" fillId="0" borderId="0" xfId="0" applyNumberFormat="1"/>
    <xf numFmtId="43" fontId="0" fillId="0" borderId="0" xfId="0" applyNumberFormat="1"/>
    <xf numFmtId="0" fontId="0" fillId="0" borderId="11" xfId="0" applyBorder="1"/>
    <xf numFmtId="43" fontId="0" fillId="0" borderId="11" xfId="45" applyFont="1" applyBorder="1"/>
    <xf numFmtId="9" fontId="0" fillId="0" borderId="0" xfId="55" applyFont="1"/>
    <xf numFmtId="0" fontId="39" fillId="0" borderId="11" xfId="0" applyFont="1" applyBorder="1"/>
    <xf numFmtId="166" fontId="4" fillId="0" borderId="11" xfId="29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166" fontId="4" fillId="0" borderId="11" xfId="0" applyNumberFormat="1" applyFont="1" applyBorder="1" applyAlignment="1">
      <alignment horizontal="center" vertical="center" wrapText="1"/>
    </xf>
    <xf numFmtId="0" fontId="32" fillId="0" borderId="0" xfId="29" applyFont="1" applyAlignment="1">
      <alignment horizontal="center" vertical="center" wrapText="1"/>
    </xf>
    <xf numFmtId="166" fontId="32" fillId="0" borderId="0" xfId="29" applyNumberFormat="1" applyFont="1" applyAlignment="1">
      <alignment horizontal="center" vertical="center" wrapText="1"/>
    </xf>
    <xf numFmtId="0" fontId="4" fillId="0" borderId="17" xfId="29" applyFont="1" applyBorder="1" applyAlignment="1">
      <alignment horizontal="center" vertical="center" wrapText="1"/>
    </xf>
    <xf numFmtId="0" fontId="4" fillId="0" borderId="15" xfId="29" applyFont="1" applyBorder="1" applyAlignment="1">
      <alignment horizontal="center" vertical="center" wrapText="1"/>
    </xf>
    <xf numFmtId="0" fontId="4" fillId="0" borderId="18" xfId="29" applyFont="1" applyBorder="1" applyAlignment="1">
      <alignment horizontal="center" vertical="center" wrapText="1"/>
    </xf>
    <xf numFmtId="0" fontId="4" fillId="0" borderId="11" xfId="29" applyFont="1" applyBorder="1" applyAlignment="1">
      <alignment horizontal="center" vertical="center" wrapText="1"/>
    </xf>
    <xf numFmtId="166" fontId="4" fillId="0" borderId="18" xfId="29" applyNumberFormat="1" applyFont="1" applyBorder="1" applyAlignment="1">
      <alignment horizontal="center" vertical="center" wrapText="1"/>
    </xf>
    <xf numFmtId="0" fontId="4" fillId="0" borderId="25" xfId="29" applyFont="1" applyBorder="1" applyAlignment="1">
      <alignment horizontal="center" vertical="center" wrapText="1"/>
    </xf>
    <xf numFmtId="0" fontId="4" fillId="0" borderId="26" xfId="29" applyFont="1" applyBorder="1" applyAlignment="1">
      <alignment horizontal="center" vertical="center" wrapText="1"/>
    </xf>
    <xf numFmtId="166" fontId="4" fillId="0" borderId="25" xfId="0" applyNumberFormat="1" applyFont="1" applyBorder="1" applyAlignment="1">
      <alignment horizontal="center" vertical="center" wrapText="1"/>
    </xf>
    <xf numFmtId="166" fontId="4" fillId="0" borderId="27" xfId="0" applyNumberFormat="1" applyFont="1" applyBorder="1" applyAlignment="1">
      <alignment horizontal="center" vertical="center" wrapText="1"/>
    </xf>
    <xf numFmtId="166" fontId="4" fillId="0" borderId="26" xfId="0" applyNumberFormat="1" applyFont="1" applyBorder="1" applyAlignment="1">
      <alignment horizontal="center" vertical="center" wrapText="1"/>
    </xf>
    <xf numFmtId="3" fontId="4" fillId="0" borderId="19" xfId="0" applyNumberFormat="1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49" fontId="4" fillId="0" borderId="23" xfId="0" applyNumberFormat="1" applyFont="1" applyBorder="1" applyAlignment="1">
      <alignment horizontal="center" vertical="center" wrapText="1"/>
    </xf>
    <xf numFmtId="49" fontId="4" fillId="0" borderId="11" xfId="45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29" applyFont="1" applyBorder="1" applyAlignment="1">
      <alignment horizontal="center" vertical="center" wrapText="1"/>
    </xf>
    <xf numFmtId="0" fontId="4" fillId="0" borderId="23" xfId="29" applyFont="1" applyBorder="1" applyAlignment="1">
      <alignment horizontal="center" vertical="center" wrapText="1"/>
    </xf>
    <xf numFmtId="166" fontId="4" fillId="0" borderId="24" xfId="29" applyNumberFormat="1" applyFont="1" applyBorder="1" applyAlignment="1">
      <alignment horizontal="center" vertical="center" wrapText="1"/>
    </xf>
    <xf numFmtId="166" fontId="4" fillId="0" borderId="22" xfId="29" applyNumberFormat="1" applyFont="1" applyBorder="1" applyAlignment="1">
      <alignment horizontal="center" vertical="center" wrapText="1"/>
    </xf>
    <xf numFmtId="166" fontId="4" fillId="0" borderId="12" xfId="29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166" fontId="4" fillId="0" borderId="13" xfId="0" applyNumberFormat="1" applyFont="1" applyBorder="1" applyAlignment="1">
      <alignment horizontal="center" vertical="center" wrapText="1"/>
    </xf>
    <xf numFmtId="166" fontId="4" fillId="0" borderId="12" xfId="0" applyNumberFormat="1" applyFont="1" applyBorder="1" applyAlignment="1">
      <alignment horizontal="center" vertical="center" wrapText="1"/>
    </xf>
  </cellXfs>
  <cellStyles count="64">
    <cellStyle name="_Заявка по инвестпроектам на 2006-2007 годы УДП РК" xfId="1" xr:uid="{00000000-0005-0000-0000-000000000000}"/>
    <cellStyle name="_МООС перечень инвест проектов на 2006-2008 гг (3)" xfId="2" xr:uid="{00000000-0005-0000-0000-000001000000}"/>
    <cellStyle name="_ППРИП НА 2006-2008 ГОДЫ 31 Болат" xfId="3" xr:uid="{00000000-0005-0000-0000-000002000000}"/>
    <cellStyle name="Name3" xfId="4" xr:uid="{00000000-0005-0000-0000-000003000000}"/>
    <cellStyle name="Name4" xfId="5" xr:uid="{00000000-0005-0000-0000-000004000000}"/>
    <cellStyle name="Name5" xfId="6" xr:uid="{00000000-0005-0000-0000-000005000000}"/>
    <cellStyle name="S4" xfId="7" xr:uid="{00000000-0005-0000-0000-000006000000}"/>
    <cellStyle name="Акцент1" xfId="8" builtinId="29" customBuiltin="1"/>
    <cellStyle name="Акцент2" xfId="9" builtinId="33" customBuiltin="1"/>
    <cellStyle name="Акцент3" xfId="10" builtinId="37" customBuiltin="1"/>
    <cellStyle name="Акцент4" xfId="11" builtinId="41" customBuiltin="1"/>
    <cellStyle name="Акцент5" xfId="12" builtinId="45" customBuiltin="1"/>
    <cellStyle name="Акцент6" xfId="13" builtinId="49" customBuiltin="1"/>
    <cellStyle name="Ввод " xfId="14" builtinId="20" customBuiltin="1"/>
    <cellStyle name="Вывод" xfId="15" builtinId="21" customBuiltin="1"/>
    <cellStyle name="Вычисление" xfId="16" builtinId="22" customBuiltin="1"/>
    <cellStyle name="Заголовок 1" xfId="17" builtinId="16" customBuiltin="1"/>
    <cellStyle name="Заголовок 2" xfId="18" builtinId="17" customBuiltin="1"/>
    <cellStyle name="Заголовок 3" xfId="19" builtinId="18" customBuiltin="1"/>
    <cellStyle name="Заголовок 4" xfId="20" builtinId="19" customBuiltin="1"/>
    <cellStyle name="Итог" xfId="21" builtinId="25" customBuiltin="1"/>
    <cellStyle name="Контрольная ячейка" xfId="22" builtinId="23" customBuiltin="1"/>
    <cellStyle name="Название" xfId="23" builtinId="15" customBuiltin="1"/>
    <cellStyle name="Нейтральный" xfId="24" builtinId="28" customBuiltin="1"/>
    <cellStyle name="Обычный" xfId="0" builtinId="0"/>
    <cellStyle name="Обычный 10 2" xfId="47" xr:uid="{00000000-0005-0000-0000-000019000000}"/>
    <cellStyle name="Обычный 115" xfId="25" xr:uid="{00000000-0005-0000-0000-00001A000000}"/>
    <cellStyle name="Обычный 2" xfId="26" xr:uid="{00000000-0005-0000-0000-00001B000000}"/>
    <cellStyle name="Обычный 2 2 2 5" xfId="46" xr:uid="{00000000-0005-0000-0000-00001C000000}"/>
    <cellStyle name="Обычный 2 2 3 2" xfId="52" xr:uid="{00000000-0005-0000-0000-00001D000000}"/>
    <cellStyle name="Обычный 2 3" xfId="49" xr:uid="{00000000-0005-0000-0000-00001E000000}"/>
    <cellStyle name="Обычный 3" xfId="27" xr:uid="{00000000-0005-0000-0000-00001F000000}"/>
    <cellStyle name="Обычный 3 2" xfId="51" xr:uid="{00000000-0005-0000-0000-000020000000}"/>
    <cellStyle name="Обычный 4" xfId="50" xr:uid="{00000000-0005-0000-0000-000021000000}"/>
    <cellStyle name="Обычный 5" xfId="53" xr:uid="{00000000-0005-0000-0000-000022000000}"/>
    <cellStyle name="Обычный 6" xfId="54" xr:uid="{00000000-0005-0000-0000-000023000000}"/>
    <cellStyle name="Обычный 90" xfId="28" xr:uid="{00000000-0005-0000-0000-000024000000}"/>
    <cellStyle name="Обычный_Лист1" xfId="29" xr:uid="{00000000-0005-0000-0000-000026000000}"/>
    <cellStyle name="Плохой" xfId="30" builtinId="27" customBuiltin="1"/>
    <cellStyle name="Пояснение" xfId="31" builtinId="53" customBuiltin="1"/>
    <cellStyle name="Примечание" xfId="32" builtinId="10" customBuiltin="1"/>
    <cellStyle name="Примечание 2" xfId="33" xr:uid="{00000000-0005-0000-0000-00002A000000}"/>
    <cellStyle name="Примечание 2 2" xfId="56" xr:uid="{00000000-0005-0000-0000-00002B000000}"/>
    <cellStyle name="Примечание 3" xfId="34" xr:uid="{00000000-0005-0000-0000-00002C000000}"/>
    <cellStyle name="Примечание 4" xfId="35" xr:uid="{00000000-0005-0000-0000-00002D000000}"/>
    <cellStyle name="Примечание 4 2" xfId="57" xr:uid="{00000000-0005-0000-0000-00002E000000}"/>
    <cellStyle name="Процентный" xfId="55" builtinId="5"/>
    <cellStyle name="Процентный 2" xfId="36" xr:uid="{00000000-0005-0000-0000-000030000000}"/>
    <cellStyle name="Процентный 2 2" xfId="58" xr:uid="{00000000-0005-0000-0000-000031000000}"/>
    <cellStyle name="Процентный 3" xfId="37" xr:uid="{00000000-0005-0000-0000-000032000000}"/>
    <cellStyle name="Процентный 3 2" xfId="59" xr:uid="{00000000-0005-0000-0000-000033000000}"/>
    <cellStyle name="Связанная ячейка" xfId="38" builtinId="24" customBuiltin="1"/>
    <cellStyle name="Стиль 1" xfId="39" xr:uid="{00000000-0005-0000-0000-000035000000}"/>
    <cellStyle name="Текст предупреждения" xfId="40" builtinId="11" customBuiltin="1"/>
    <cellStyle name="Финансовый" xfId="45" builtinId="3"/>
    <cellStyle name="Финансовый 2" xfId="41" xr:uid="{00000000-0005-0000-0000-000038000000}"/>
    <cellStyle name="Финансовый 2 2" xfId="42" xr:uid="{00000000-0005-0000-0000-000039000000}"/>
    <cellStyle name="Финансовый 2 2 2" xfId="61" xr:uid="{00000000-0005-0000-0000-00003A000000}"/>
    <cellStyle name="Финансовый 2 3" xfId="60" xr:uid="{00000000-0005-0000-0000-00003B000000}"/>
    <cellStyle name="Финансовый 3" xfId="43" xr:uid="{00000000-0005-0000-0000-00003C000000}"/>
    <cellStyle name="Финансовый 3 2" xfId="62" xr:uid="{00000000-0005-0000-0000-00003D000000}"/>
    <cellStyle name="Финансовый 4" xfId="63" xr:uid="{00000000-0005-0000-0000-00003E000000}"/>
    <cellStyle name="Финансовый 4 2 2" xfId="48" xr:uid="{00000000-0005-0000-0000-00003F000000}"/>
    <cellStyle name="Хороший" xfId="44" builtinId="26" customBuiltin="1"/>
  </cellStyles>
  <dxfs count="0"/>
  <tableStyles count="0" defaultTableStyle="TableStyleMedium9" defaultPivotStyle="PivotStyleLight16"/>
  <colors>
    <mruColors>
      <color rgb="FF6699FF"/>
      <color rgb="FFCCFFFF"/>
      <color rgb="FFFF7C80"/>
      <color rgb="FFCCFF99"/>
      <color rgb="FF66CCFF"/>
      <color rgb="FF33CCFF"/>
      <color rgb="FFFF9999"/>
      <color rgb="FF9966FF"/>
      <color rgb="FF99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ACF723F6-4991-493A-A5F0-3F86F740F57D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CC5F7B2-1EE6-4D28-99AA-93F85E153894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9C35C80-0A5D-4B02-AF2B-08C5BC3B4759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32612B1C-88E8-4F39-A2B6-A6DE74B5BDB1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" name="Text Box 3">
          <a:extLst>
            <a:ext uri="{FF2B5EF4-FFF2-40B4-BE49-F238E27FC236}">
              <a16:creationId xmlns:a16="http://schemas.microsoft.com/office/drawing/2014/main" id="{1C4DCDA5-AADE-45FD-AA31-AA484A395670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E0FB0BD3-C355-46E8-BFB9-3DE86448F84F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7130FCF9-2673-4580-8E87-91D063B92248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FE7369EC-6310-40D7-A303-333EA2DFD24D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56C71D9A-5B09-4860-A1FC-7C226D245B9A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7196D5EB-5086-4F47-9396-46CFAAEC1915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4590AAF0-AF9D-4B92-851E-C0A14BE3A4BF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6E669E8A-4C0E-43E6-AB91-07E7C62A61D5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5118B1EE-C87A-468E-8AE7-6AC0D6DC5610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869EDAFE-3E6F-436E-AF7E-67986D627774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F55A9784-4382-4635-B73F-9F4E86407ED6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9869CB4E-9A1D-46BA-AF81-8C545E72CFC5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944D35B6-525A-4DB1-93D4-2EFA014D450C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ABFD4790-4BF7-439D-89EA-7C18D407B55B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DE61A03A-A827-4BB2-9996-389B92E3AE77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E8588DF4-2BE8-4E07-944C-E41D22166443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7A2F666B-FA77-4D4A-B5DB-4EF31F5B3D6D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518638E2-B25E-4696-A94A-8D34CFA4143C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1028C986-0413-4A8A-862C-8B62252B01C4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4CAC33FA-ED6B-46C3-9321-35EBCF84B9BC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B8960ED6-8D1B-4DBA-869B-B7C372617E07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AE388FA5-043D-4FBB-A89F-E2FDEA916A73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57626D9B-AB63-47C9-B8E6-F96AFBE3C2F6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AC181A2A-3110-445E-A53E-FE60AD2E556D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16BC55B-4B6C-4C8D-BB64-9950E80F4CC9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8164627C-3BBC-4AEA-AC6E-5088E09CE84F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24EFB875-2174-4180-9ABC-0B8ECFF5676D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0EE42DDC-B90A-459B-BCBB-7646A5325FB7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4F53616C-3B7F-4C3D-B9F2-233B4D95454C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319C747-5BEE-40FB-9BA4-DD6A94E12651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13ECA12F-8176-482A-BEE0-258CE7F5D5A6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FD338BD6-B505-4D75-A02E-ECE98DBA1C12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73DF0022-29AE-40FB-830C-1C33EB6FEC5E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46E037E9-F931-4710-9EBF-954306CAAA37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FF41C3A4-7520-46D5-9541-55A2A0A59261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7EE5E2CB-75F7-44A8-AF65-E53FB326C6B6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E4ACE660-0C95-41BA-8105-4019BDFCE07E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43" name="Text Box 3">
          <a:extLst>
            <a:ext uri="{FF2B5EF4-FFF2-40B4-BE49-F238E27FC236}">
              <a16:creationId xmlns:a16="http://schemas.microsoft.com/office/drawing/2014/main" id="{2969E139-B1E5-482C-A5C6-95D4B4F11F27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A03B7EA4-AA05-41E2-9EAB-D855D7ED8E61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35310E9B-99D0-45ED-904E-99A32102C63B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EC4A9AEF-4D8D-4FB6-A5E9-4B2FDB07F04B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EC0ECED0-D819-47AB-B369-F4DB0362D598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id="{E7C8B14C-9E62-4ED9-AC0F-88949B990DA1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0ED8F99A-B948-461A-B7C0-26E633CA826E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id="{8FA1336E-4EED-4DA2-BACC-4619EEBEFBCD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4F0BFF99-F14E-49FD-8447-87CD72C8AB84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28F23AD5-76DF-46DB-84BA-FB4F7A8B6B7F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4429739D-2145-4E2A-B3A5-BE91D82DDA5F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4BB45450-A301-4DD5-B7B7-D249547E99D8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5" name="Text Box 3">
          <a:extLst>
            <a:ext uri="{FF2B5EF4-FFF2-40B4-BE49-F238E27FC236}">
              <a16:creationId xmlns:a16="http://schemas.microsoft.com/office/drawing/2014/main" id="{36E6BE89-AB04-44CE-8AC1-5D006C7C745E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6ED70D50-5843-4F1F-97C0-8DBB2DE41234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id="{CDCC28FF-6A94-4CEA-BE19-15EB90847333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8" name="Text Box 3">
          <a:extLst>
            <a:ext uri="{FF2B5EF4-FFF2-40B4-BE49-F238E27FC236}">
              <a16:creationId xmlns:a16="http://schemas.microsoft.com/office/drawing/2014/main" id="{850E388D-C25B-498F-BBD7-550739FEA275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5795173D-F7D1-47A0-84F0-6109C9164822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C0F21E32-BEE6-4653-88C4-4A87DA08E5FD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1" name="Text Box 3">
          <a:extLst>
            <a:ext uri="{FF2B5EF4-FFF2-40B4-BE49-F238E27FC236}">
              <a16:creationId xmlns:a16="http://schemas.microsoft.com/office/drawing/2014/main" id="{30467DB1-8618-470A-A9EE-122F5C5CA783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7C5C6A4C-4068-433D-A4C8-7C0F265DAFCA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3" name="Text Box 3">
          <a:extLst>
            <a:ext uri="{FF2B5EF4-FFF2-40B4-BE49-F238E27FC236}">
              <a16:creationId xmlns:a16="http://schemas.microsoft.com/office/drawing/2014/main" id="{35F70818-C453-4B6F-A562-3C1FAEA50DDD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7FAF25C9-DD32-418A-8DF9-53019AEADE64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D7A1BAA1-369A-4AA8-B770-C929882989E0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33824FD1-F72C-4505-BC6B-893EDE615CA8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7" name="Text Box 3">
          <a:extLst>
            <a:ext uri="{FF2B5EF4-FFF2-40B4-BE49-F238E27FC236}">
              <a16:creationId xmlns:a16="http://schemas.microsoft.com/office/drawing/2014/main" id="{23DEC3C3-01B1-43D9-8A4C-49B9364047C1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9852781F-D8B2-4424-9D68-09F2F93ACD26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9" name="Text Box 3">
          <a:extLst>
            <a:ext uri="{FF2B5EF4-FFF2-40B4-BE49-F238E27FC236}">
              <a16:creationId xmlns:a16="http://schemas.microsoft.com/office/drawing/2014/main" id="{8F61CAF1-28C2-44B2-8E46-AE02DA0935B3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0" name="Text Box 3">
          <a:extLst>
            <a:ext uri="{FF2B5EF4-FFF2-40B4-BE49-F238E27FC236}">
              <a16:creationId xmlns:a16="http://schemas.microsoft.com/office/drawing/2014/main" id="{1EC8B15F-0775-434B-A2E3-346D8B18825D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1" name="Text Box 3">
          <a:extLst>
            <a:ext uri="{FF2B5EF4-FFF2-40B4-BE49-F238E27FC236}">
              <a16:creationId xmlns:a16="http://schemas.microsoft.com/office/drawing/2014/main" id="{CB3BAAC2-9534-40C8-8B27-5D40BB86049B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7E119195-411F-4B73-B695-E6F9A0467E1A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2FC865A7-34E7-4680-9838-311995439FCD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4" name="Text Box 3">
          <a:extLst>
            <a:ext uri="{FF2B5EF4-FFF2-40B4-BE49-F238E27FC236}">
              <a16:creationId xmlns:a16="http://schemas.microsoft.com/office/drawing/2014/main" id="{79BFCC37-75C8-4A15-B580-70F637A17FCC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5" name="Text Box 3">
          <a:extLst>
            <a:ext uri="{FF2B5EF4-FFF2-40B4-BE49-F238E27FC236}">
              <a16:creationId xmlns:a16="http://schemas.microsoft.com/office/drawing/2014/main" id="{121633F3-B265-4E11-9524-70CAE493A7DE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1379B916-1CD1-49BC-8608-EE90AE7621D6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AABD585B-7FB5-4E6D-82F7-850A11AB3D03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A9BECFAC-255D-4AFD-B6B2-D85E3E57DE7C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51969094-31C1-45FF-A5B6-4B5DEC92E09D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id="{CE387AA1-DF30-4DDA-A79F-6A4EB60A2E83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CD18D08B-091C-4E96-8C7B-5AB09A601055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2" name="Text Box 3">
          <a:extLst>
            <a:ext uri="{FF2B5EF4-FFF2-40B4-BE49-F238E27FC236}">
              <a16:creationId xmlns:a16="http://schemas.microsoft.com/office/drawing/2014/main" id="{3F38E594-AE16-486B-989D-1013CA81018D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3" name="Text Box 3">
          <a:extLst>
            <a:ext uri="{FF2B5EF4-FFF2-40B4-BE49-F238E27FC236}">
              <a16:creationId xmlns:a16="http://schemas.microsoft.com/office/drawing/2014/main" id="{0E6B023A-4422-4225-BEC1-C0AFDD18988A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53311D2E-2758-4B9D-8197-000B50C5B3B1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E031828C-8641-40F3-8D79-0FF5688B82AC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id="{6619488F-2AB5-4C89-8A7B-177C5259747A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7" name="Text Box 3">
          <a:extLst>
            <a:ext uri="{FF2B5EF4-FFF2-40B4-BE49-F238E27FC236}">
              <a16:creationId xmlns:a16="http://schemas.microsoft.com/office/drawing/2014/main" id="{3D369F4D-7109-4689-8C01-BB1F6E816F9D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5DB67F19-8712-4647-90C5-4BDEBCB19B1F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9" name="Text Box 3">
          <a:extLst>
            <a:ext uri="{FF2B5EF4-FFF2-40B4-BE49-F238E27FC236}">
              <a16:creationId xmlns:a16="http://schemas.microsoft.com/office/drawing/2014/main" id="{64493150-B0E8-40F6-BF6D-6BBFFE37B60A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33E728EE-5228-4053-8F54-CD8D5D0A79D0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36AACF0F-BD2B-4D94-822A-203664BF7E7F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2" name="Text Box 3">
          <a:extLst>
            <a:ext uri="{FF2B5EF4-FFF2-40B4-BE49-F238E27FC236}">
              <a16:creationId xmlns:a16="http://schemas.microsoft.com/office/drawing/2014/main" id="{2D18B10E-D24D-42EE-B889-7FCAC148839F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id="{8D21EEC8-C6F7-4050-818D-FA6793DBD7E7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4" name="Text Box 3">
          <a:extLst>
            <a:ext uri="{FF2B5EF4-FFF2-40B4-BE49-F238E27FC236}">
              <a16:creationId xmlns:a16="http://schemas.microsoft.com/office/drawing/2014/main" id="{DC11309E-97DB-4236-9754-2B1765F4786B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267F5D7E-A45F-48B9-9331-6985123E68B0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id="{3F537207-7EDC-4A24-91DB-5DA9A30A1530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7" name="Text Box 3">
          <a:extLst>
            <a:ext uri="{FF2B5EF4-FFF2-40B4-BE49-F238E27FC236}">
              <a16:creationId xmlns:a16="http://schemas.microsoft.com/office/drawing/2014/main" id="{B94B6ACE-7E60-4CCC-9CB2-C07D75FE60BE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CC00E71B-E1DA-4A1E-B886-59529BF86E21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9" name="Text Box 3">
          <a:extLst>
            <a:ext uri="{FF2B5EF4-FFF2-40B4-BE49-F238E27FC236}">
              <a16:creationId xmlns:a16="http://schemas.microsoft.com/office/drawing/2014/main" id="{BCEBF2FE-71B0-4A4E-8B8E-F98EB7B0C120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id="{4242929C-1F73-4FD7-9F45-AA707A294361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84C50F78-276F-4021-9B2F-9B2461D37907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3F8335D7-1FC1-43E9-8E0C-305C582DEDC6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3" name="Text Box 3">
          <a:extLst>
            <a:ext uri="{FF2B5EF4-FFF2-40B4-BE49-F238E27FC236}">
              <a16:creationId xmlns:a16="http://schemas.microsoft.com/office/drawing/2014/main" id="{8782FBB6-3B8F-49C9-9D6E-2E6A60864F6E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4A0995F6-B71C-43DE-A2CA-995907B54D00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5" name="Text Box 3">
          <a:extLst>
            <a:ext uri="{FF2B5EF4-FFF2-40B4-BE49-F238E27FC236}">
              <a16:creationId xmlns:a16="http://schemas.microsoft.com/office/drawing/2014/main" id="{C207D904-A5DA-408F-BB8D-D11AD555B8C5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98A8AD44-8568-4956-BC8D-A858B78212D7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7" name="Text Box 3">
          <a:extLst>
            <a:ext uri="{FF2B5EF4-FFF2-40B4-BE49-F238E27FC236}">
              <a16:creationId xmlns:a16="http://schemas.microsoft.com/office/drawing/2014/main" id="{35EDDBA8-11B5-46A1-B720-C918EB05FCE6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73F9D14E-D93D-46EB-8CB6-41EB05862D4A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9" name="Text Box 3">
          <a:extLst>
            <a:ext uri="{FF2B5EF4-FFF2-40B4-BE49-F238E27FC236}">
              <a16:creationId xmlns:a16="http://schemas.microsoft.com/office/drawing/2014/main" id="{7324C800-0DD1-462B-83D1-98E4E88D9FA5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0" name="Text Box 3">
          <a:extLst>
            <a:ext uri="{FF2B5EF4-FFF2-40B4-BE49-F238E27FC236}">
              <a16:creationId xmlns:a16="http://schemas.microsoft.com/office/drawing/2014/main" id="{CB0A47DA-716D-475E-B9E4-0633B9293CBE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6DBCC529-080D-45B0-9BA1-5F9EF2B2FB46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0C5AB39D-288E-4BAB-A661-34C392B39714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id="{FDADCCBF-E0E3-4EA2-87F6-4B84658952F9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7C4AD384-CE20-492B-98C6-4CB699B278D3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5" name="Text Box 3">
          <a:extLst>
            <a:ext uri="{FF2B5EF4-FFF2-40B4-BE49-F238E27FC236}">
              <a16:creationId xmlns:a16="http://schemas.microsoft.com/office/drawing/2014/main" id="{CBB9F651-2FB1-41BE-BCC9-8C6E1508F4C1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8E2C4BCB-08B0-4E16-9F18-989151082C8E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63FAC590-238C-40E4-BDBE-14B951CC26CA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id="{65B97852-785D-4950-A129-2153F43342CD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9" name="Text Box 3">
          <a:extLst>
            <a:ext uri="{FF2B5EF4-FFF2-40B4-BE49-F238E27FC236}">
              <a16:creationId xmlns:a16="http://schemas.microsoft.com/office/drawing/2014/main" id="{ADD1D771-A923-43B9-BBA2-7C1D6C1080BC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id="{D01A8026-4ED6-4666-8DD5-4257148F1EB0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F0F5F1CD-DA94-437D-AE8F-1CCFC4B6AB47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22" name="Text Box 3">
          <a:extLst>
            <a:ext uri="{FF2B5EF4-FFF2-40B4-BE49-F238E27FC236}">
              <a16:creationId xmlns:a16="http://schemas.microsoft.com/office/drawing/2014/main" id="{19BE75DC-106E-44E1-A311-FE2C98F0958E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263F45C6-0452-44D6-8C33-FB8AE2E21101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EA5FD743-FCEA-45E1-9739-AE6AB83CD3DA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25" name="Text Box 3">
          <a:extLst>
            <a:ext uri="{FF2B5EF4-FFF2-40B4-BE49-F238E27FC236}">
              <a16:creationId xmlns:a16="http://schemas.microsoft.com/office/drawing/2014/main" id="{82184A51-6B13-4120-8B3B-B96F15D645FE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id="{DAA582B9-A318-4A03-8756-850950C499C8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id="{63F9C7DD-DA8E-4BDD-8907-0020456A95A0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id="{A9F78F01-F581-49EB-B34B-5ECEB202370C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29" name="Text Box 3">
          <a:extLst>
            <a:ext uri="{FF2B5EF4-FFF2-40B4-BE49-F238E27FC236}">
              <a16:creationId xmlns:a16="http://schemas.microsoft.com/office/drawing/2014/main" id="{119DADF7-751C-4FBB-BDAF-776C2DD0F99D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C30F878C-6071-4FEB-8CD1-1928E894F4DA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31" name="Text Box 3">
          <a:extLst>
            <a:ext uri="{FF2B5EF4-FFF2-40B4-BE49-F238E27FC236}">
              <a16:creationId xmlns:a16="http://schemas.microsoft.com/office/drawing/2014/main" id="{70577F14-B04F-4002-803D-C267ED675A84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F8ECB604-4733-41F3-9E7A-E17BDDF9BAF6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33" name="Text Box 3">
          <a:extLst>
            <a:ext uri="{FF2B5EF4-FFF2-40B4-BE49-F238E27FC236}">
              <a16:creationId xmlns:a16="http://schemas.microsoft.com/office/drawing/2014/main" id="{6F26FC59-7E2F-47FF-A9B1-61E40B1BE97C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id="{EB799C7E-DFA4-4042-9100-D8C1A342FB25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35" name="Text Box 3">
          <a:extLst>
            <a:ext uri="{FF2B5EF4-FFF2-40B4-BE49-F238E27FC236}">
              <a16:creationId xmlns:a16="http://schemas.microsoft.com/office/drawing/2014/main" id="{00934838-713C-4817-B5D8-C0643AFE190A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B1A6CD23-3BA0-4A9F-9837-C6508E639D60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37" name="Text Box 3">
          <a:extLst>
            <a:ext uri="{FF2B5EF4-FFF2-40B4-BE49-F238E27FC236}">
              <a16:creationId xmlns:a16="http://schemas.microsoft.com/office/drawing/2014/main" id="{229780EC-A041-4A09-8C2D-82687FAA5E14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38" name="Text Box 3">
          <a:extLst>
            <a:ext uri="{FF2B5EF4-FFF2-40B4-BE49-F238E27FC236}">
              <a16:creationId xmlns:a16="http://schemas.microsoft.com/office/drawing/2014/main" id="{52C994E8-0635-4510-9409-9FA251248E8E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39" name="Text Box 3">
          <a:extLst>
            <a:ext uri="{FF2B5EF4-FFF2-40B4-BE49-F238E27FC236}">
              <a16:creationId xmlns:a16="http://schemas.microsoft.com/office/drawing/2014/main" id="{53DDC4B6-6726-4A30-AB9E-7FDBEA86D812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id="{C72743E5-4960-4CF9-8FDC-5B31FFD946B5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25F0D154-361A-4F61-92CB-733EC76D52B5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3A15C5AC-6AD2-465B-AE38-E9C121D5F3F6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CAE540F-3624-4DAF-9236-9993BE05BAF3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15D1CFBD-2729-43B0-963D-840655F7AFE0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45" name="Text Box 3">
          <a:extLst>
            <a:ext uri="{FF2B5EF4-FFF2-40B4-BE49-F238E27FC236}">
              <a16:creationId xmlns:a16="http://schemas.microsoft.com/office/drawing/2014/main" id="{E23DE94F-DB73-4810-B4D4-CEA6480851A8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2FADC25B-42A1-44CF-8C97-182DF3705673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47" name="Text Box 3">
          <a:extLst>
            <a:ext uri="{FF2B5EF4-FFF2-40B4-BE49-F238E27FC236}">
              <a16:creationId xmlns:a16="http://schemas.microsoft.com/office/drawing/2014/main" id="{4CD73500-EC10-4146-9FFA-015EF295E881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52517C02-1797-489D-A74A-E925C679FFAE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1CE60714-EAA5-4E6D-9FF2-F5846345F30E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id="{996FFB58-7D1B-418E-8482-DFF48CDF0231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51" name="Text Box 3">
          <a:extLst>
            <a:ext uri="{FF2B5EF4-FFF2-40B4-BE49-F238E27FC236}">
              <a16:creationId xmlns:a16="http://schemas.microsoft.com/office/drawing/2014/main" id="{9DDE349A-B9A5-4619-B348-CD7B56AC4C2B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id="{C9882EC8-2784-4E31-A458-41FCB5A48449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id="{37E177AF-9CDF-40EC-91C0-EE09028DCFD7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54" name="Text Box 3">
          <a:extLst>
            <a:ext uri="{FF2B5EF4-FFF2-40B4-BE49-F238E27FC236}">
              <a16:creationId xmlns:a16="http://schemas.microsoft.com/office/drawing/2014/main" id="{FC5DB031-7924-4087-B5AA-F263CDC11B81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55" name="Text Box 3">
          <a:extLst>
            <a:ext uri="{FF2B5EF4-FFF2-40B4-BE49-F238E27FC236}">
              <a16:creationId xmlns:a16="http://schemas.microsoft.com/office/drawing/2014/main" id="{9A68FD79-AF00-46EE-8E2D-AB1FB2C7ABF0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56" name="Text Box 3">
          <a:extLst>
            <a:ext uri="{FF2B5EF4-FFF2-40B4-BE49-F238E27FC236}">
              <a16:creationId xmlns:a16="http://schemas.microsoft.com/office/drawing/2014/main" id="{D8E032DC-8E6F-4369-B9DA-BADB9ECB6632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57" name="Text Box 3">
          <a:extLst>
            <a:ext uri="{FF2B5EF4-FFF2-40B4-BE49-F238E27FC236}">
              <a16:creationId xmlns:a16="http://schemas.microsoft.com/office/drawing/2014/main" id="{9557AEDA-3A13-42A8-85E6-729E97AA56B0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58" name="Text Box 3">
          <a:extLst>
            <a:ext uri="{FF2B5EF4-FFF2-40B4-BE49-F238E27FC236}">
              <a16:creationId xmlns:a16="http://schemas.microsoft.com/office/drawing/2014/main" id="{2D7CAC34-57C2-411A-B67D-C5FD1CB02A74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59" name="Text Box 3">
          <a:extLst>
            <a:ext uri="{FF2B5EF4-FFF2-40B4-BE49-F238E27FC236}">
              <a16:creationId xmlns:a16="http://schemas.microsoft.com/office/drawing/2014/main" id="{024700DD-278F-463F-BAFE-9F2762D97B60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60" name="Text Box 3">
          <a:extLst>
            <a:ext uri="{FF2B5EF4-FFF2-40B4-BE49-F238E27FC236}">
              <a16:creationId xmlns:a16="http://schemas.microsoft.com/office/drawing/2014/main" id="{2A794C68-99E5-4897-A938-35FD34B3DF52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id="{BE372ABF-6CFB-4C2A-9E4F-4CCE10FA9CD8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id="{831269C9-7099-4985-BB9F-EEDBA7900C86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63" name="Text Box 3">
          <a:extLst>
            <a:ext uri="{FF2B5EF4-FFF2-40B4-BE49-F238E27FC236}">
              <a16:creationId xmlns:a16="http://schemas.microsoft.com/office/drawing/2014/main" id="{0435164F-EDF3-43FD-B79E-CA54C3FBB66E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DFF9665C-E6A3-41DA-B74D-636AED7AD1CB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65" name="Text Box 3">
          <a:extLst>
            <a:ext uri="{FF2B5EF4-FFF2-40B4-BE49-F238E27FC236}">
              <a16:creationId xmlns:a16="http://schemas.microsoft.com/office/drawing/2014/main" id="{D8DAB0F5-A08A-459C-82E0-F15E504CD499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53C8512A-9E47-47FF-9511-7ECFD1E4A034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67" name="Text Box 3">
          <a:extLst>
            <a:ext uri="{FF2B5EF4-FFF2-40B4-BE49-F238E27FC236}">
              <a16:creationId xmlns:a16="http://schemas.microsoft.com/office/drawing/2014/main" id="{0B202416-39ED-4A18-A651-C584B348B966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68" name="Text Box 3">
          <a:extLst>
            <a:ext uri="{FF2B5EF4-FFF2-40B4-BE49-F238E27FC236}">
              <a16:creationId xmlns:a16="http://schemas.microsoft.com/office/drawing/2014/main" id="{90F385B8-363A-413F-92F8-6EF2990928FB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3F40DD41-FF84-4858-9D9F-48CBF6239729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70" name="Text Box 3">
          <a:extLst>
            <a:ext uri="{FF2B5EF4-FFF2-40B4-BE49-F238E27FC236}">
              <a16:creationId xmlns:a16="http://schemas.microsoft.com/office/drawing/2014/main" id="{08CE26FE-CF01-458E-A63E-90BEC13B9FD3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id="{F13B9C72-74EC-48A8-A9B2-2930F1BD56D7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id="{86B225E5-D7F7-4EC7-BAE3-B1EA33CE2970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73" name="Text Box 3">
          <a:extLst>
            <a:ext uri="{FF2B5EF4-FFF2-40B4-BE49-F238E27FC236}">
              <a16:creationId xmlns:a16="http://schemas.microsoft.com/office/drawing/2014/main" id="{04F0941B-E12F-4DE4-AF3E-9B1674662EEC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74" name="Text Box 3">
          <a:extLst>
            <a:ext uri="{FF2B5EF4-FFF2-40B4-BE49-F238E27FC236}">
              <a16:creationId xmlns:a16="http://schemas.microsoft.com/office/drawing/2014/main" id="{4567D2D1-C300-484A-B9A9-768AC1002F43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75" name="Text Box 3">
          <a:extLst>
            <a:ext uri="{FF2B5EF4-FFF2-40B4-BE49-F238E27FC236}">
              <a16:creationId xmlns:a16="http://schemas.microsoft.com/office/drawing/2014/main" id="{243A5EB5-7C64-48B7-B21B-FAFA358BE3AB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557D9689-05D3-456B-8136-AF5D651207B3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id="{C52F679E-CBA5-4A4B-AFD0-21215B3B0D9C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52DA9B17-EC07-4886-B267-F2EBA1140D2C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B619E92-3868-467F-BD00-DD275FA4566D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80" name="Text Box 3">
          <a:extLst>
            <a:ext uri="{FF2B5EF4-FFF2-40B4-BE49-F238E27FC236}">
              <a16:creationId xmlns:a16="http://schemas.microsoft.com/office/drawing/2014/main" id="{5B1181D4-A937-4E87-8C29-BB6604DC8ED1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81" name="Text Box 3">
          <a:extLst>
            <a:ext uri="{FF2B5EF4-FFF2-40B4-BE49-F238E27FC236}">
              <a16:creationId xmlns:a16="http://schemas.microsoft.com/office/drawing/2014/main" id="{8BA16870-9184-4736-B96B-E097CDAB184B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id="{4FF570D4-81F0-40C5-BF14-C2FA64D941C7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id="{DE33A41D-0DD0-40AB-B3AF-B952ECEE5AEF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426767F4-AC1A-4495-B294-DC0E50087EFE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85" name="Text Box 3">
          <a:extLst>
            <a:ext uri="{FF2B5EF4-FFF2-40B4-BE49-F238E27FC236}">
              <a16:creationId xmlns:a16="http://schemas.microsoft.com/office/drawing/2014/main" id="{E7409238-49DA-4CB2-B34A-6E117D12DE24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86" name="Text Box 3">
          <a:extLst>
            <a:ext uri="{FF2B5EF4-FFF2-40B4-BE49-F238E27FC236}">
              <a16:creationId xmlns:a16="http://schemas.microsoft.com/office/drawing/2014/main" id="{6DB82703-4BE2-4ACC-9634-2374D8DCAA59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87" name="Text Box 3">
          <a:extLst>
            <a:ext uri="{FF2B5EF4-FFF2-40B4-BE49-F238E27FC236}">
              <a16:creationId xmlns:a16="http://schemas.microsoft.com/office/drawing/2014/main" id="{0F0B7265-DFFE-454A-8D1D-EA286974759E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88" name="Text Box 3">
          <a:extLst>
            <a:ext uri="{FF2B5EF4-FFF2-40B4-BE49-F238E27FC236}">
              <a16:creationId xmlns:a16="http://schemas.microsoft.com/office/drawing/2014/main" id="{C6EDD6A9-C85E-4F6D-B199-AC126A9D3F19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89" name="Text Box 3">
          <a:extLst>
            <a:ext uri="{FF2B5EF4-FFF2-40B4-BE49-F238E27FC236}">
              <a16:creationId xmlns:a16="http://schemas.microsoft.com/office/drawing/2014/main" id="{90C05AC6-7875-46EC-A4F6-0A8E8FEF4ABF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347BF501-8654-46F3-9881-0898DBD25CCC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91" name="Text Box 3">
          <a:extLst>
            <a:ext uri="{FF2B5EF4-FFF2-40B4-BE49-F238E27FC236}">
              <a16:creationId xmlns:a16="http://schemas.microsoft.com/office/drawing/2014/main" id="{CA0289F5-A00F-4027-A2F2-3D9D2771F2EF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92" name="Text Box 3">
          <a:extLst>
            <a:ext uri="{FF2B5EF4-FFF2-40B4-BE49-F238E27FC236}">
              <a16:creationId xmlns:a16="http://schemas.microsoft.com/office/drawing/2014/main" id="{79DCC672-5E0F-4B39-94F1-A700722A6AD2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id="{46CFC46E-2C8F-46D1-92A8-852CA166868D}"/>
            </a:ext>
          </a:extLst>
        </xdr:cNvPr>
        <xdr:cNvSpPr txBox="1">
          <a:spLocks noChangeArrowheads="1"/>
        </xdr:cNvSpPr>
      </xdr:nvSpPr>
      <xdr:spPr bwMode="auto">
        <a:xfrm>
          <a:off x="2524125" y="3746754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194" name="Text Box 387">
          <a:extLst>
            <a:ext uri="{FF2B5EF4-FFF2-40B4-BE49-F238E27FC236}">
              <a16:creationId xmlns:a16="http://schemas.microsoft.com/office/drawing/2014/main" id="{E28468DB-83FD-4721-BD3B-2AFDE6AB89A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195" name="Text Box 388">
          <a:extLst>
            <a:ext uri="{FF2B5EF4-FFF2-40B4-BE49-F238E27FC236}">
              <a16:creationId xmlns:a16="http://schemas.microsoft.com/office/drawing/2014/main" id="{3D4D7E8A-1AA5-4BBA-BE3A-CC743C02C885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196" name="Text Box 389">
          <a:extLst>
            <a:ext uri="{FF2B5EF4-FFF2-40B4-BE49-F238E27FC236}">
              <a16:creationId xmlns:a16="http://schemas.microsoft.com/office/drawing/2014/main" id="{CACF0650-ADAD-4EA1-B256-48F6C8616D9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197" name="Text Box 390">
          <a:extLst>
            <a:ext uri="{FF2B5EF4-FFF2-40B4-BE49-F238E27FC236}">
              <a16:creationId xmlns:a16="http://schemas.microsoft.com/office/drawing/2014/main" id="{37CCECF1-8B6A-4936-A1A5-DBB8471A171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198" name="Text Box 391">
          <a:extLst>
            <a:ext uri="{FF2B5EF4-FFF2-40B4-BE49-F238E27FC236}">
              <a16:creationId xmlns:a16="http://schemas.microsoft.com/office/drawing/2014/main" id="{D1591B58-E702-4D06-BF05-05CB10AD71E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199" name="Text Box 392">
          <a:extLst>
            <a:ext uri="{FF2B5EF4-FFF2-40B4-BE49-F238E27FC236}">
              <a16:creationId xmlns:a16="http://schemas.microsoft.com/office/drawing/2014/main" id="{8303EB3F-F4B4-4240-839F-3AF08C9811C5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00" name="Text Box 393">
          <a:extLst>
            <a:ext uri="{FF2B5EF4-FFF2-40B4-BE49-F238E27FC236}">
              <a16:creationId xmlns:a16="http://schemas.microsoft.com/office/drawing/2014/main" id="{B20E55FB-57B3-4A46-A3D4-A31D244056A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01" name="Text Box 394">
          <a:extLst>
            <a:ext uri="{FF2B5EF4-FFF2-40B4-BE49-F238E27FC236}">
              <a16:creationId xmlns:a16="http://schemas.microsoft.com/office/drawing/2014/main" id="{88A54F16-8D26-4F05-9C51-44F0EF12501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02" name="Text Box 395">
          <a:extLst>
            <a:ext uri="{FF2B5EF4-FFF2-40B4-BE49-F238E27FC236}">
              <a16:creationId xmlns:a16="http://schemas.microsoft.com/office/drawing/2014/main" id="{843CFED5-26D1-4CCF-8BF2-BEC903D2F5B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03" name="Text Box 396">
          <a:extLst>
            <a:ext uri="{FF2B5EF4-FFF2-40B4-BE49-F238E27FC236}">
              <a16:creationId xmlns:a16="http://schemas.microsoft.com/office/drawing/2014/main" id="{4697ADCA-524A-42A2-A67B-D9C80E4991E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04" name="Text Box 397">
          <a:extLst>
            <a:ext uri="{FF2B5EF4-FFF2-40B4-BE49-F238E27FC236}">
              <a16:creationId xmlns:a16="http://schemas.microsoft.com/office/drawing/2014/main" id="{E8C4167C-05DB-4590-B2EB-DA6ABFAB585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05" name="Text Box 398">
          <a:extLst>
            <a:ext uri="{FF2B5EF4-FFF2-40B4-BE49-F238E27FC236}">
              <a16:creationId xmlns:a16="http://schemas.microsoft.com/office/drawing/2014/main" id="{B8234392-0B4F-469A-97C7-3D342F0AA61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06" name="Text Box 399">
          <a:extLst>
            <a:ext uri="{FF2B5EF4-FFF2-40B4-BE49-F238E27FC236}">
              <a16:creationId xmlns:a16="http://schemas.microsoft.com/office/drawing/2014/main" id="{2806D49E-EBA8-4027-90A7-2738C3DD6A8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07" name="Text Box 400">
          <a:extLst>
            <a:ext uri="{FF2B5EF4-FFF2-40B4-BE49-F238E27FC236}">
              <a16:creationId xmlns:a16="http://schemas.microsoft.com/office/drawing/2014/main" id="{550B5A0F-6A04-493B-AF4F-1003B796A52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08" name="Text Box 401">
          <a:extLst>
            <a:ext uri="{FF2B5EF4-FFF2-40B4-BE49-F238E27FC236}">
              <a16:creationId xmlns:a16="http://schemas.microsoft.com/office/drawing/2014/main" id="{5D4D8CFB-4F9E-4BFE-93FD-6C414DD99B8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09" name="Text Box 402">
          <a:extLst>
            <a:ext uri="{FF2B5EF4-FFF2-40B4-BE49-F238E27FC236}">
              <a16:creationId xmlns:a16="http://schemas.microsoft.com/office/drawing/2014/main" id="{1AC6A7F1-D349-417C-B17A-861BCFD4CE7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10" name="Text Box 403">
          <a:extLst>
            <a:ext uri="{FF2B5EF4-FFF2-40B4-BE49-F238E27FC236}">
              <a16:creationId xmlns:a16="http://schemas.microsoft.com/office/drawing/2014/main" id="{FBFF2AA8-6BDB-4950-AC9B-D5F8EA88922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11" name="Text Box 404">
          <a:extLst>
            <a:ext uri="{FF2B5EF4-FFF2-40B4-BE49-F238E27FC236}">
              <a16:creationId xmlns:a16="http://schemas.microsoft.com/office/drawing/2014/main" id="{F0C999C1-71BD-4E53-8289-DB75A18AB2B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12" name="Text Box 405">
          <a:extLst>
            <a:ext uri="{FF2B5EF4-FFF2-40B4-BE49-F238E27FC236}">
              <a16:creationId xmlns:a16="http://schemas.microsoft.com/office/drawing/2014/main" id="{927D06AE-AD11-4E36-B1F9-4EF5C7F4DC9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13" name="Text Box 406">
          <a:extLst>
            <a:ext uri="{FF2B5EF4-FFF2-40B4-BE49-F238E27FC236}">
              <a16:creationId xmlns:a16="http://schemas.microsoft.com/office/drawing/2014/main" id="{11768CB1-BAB9-4063-9D93-8A1E94CEDEF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14" name="Text Box 407">
          <a:extLst>
            <a:ext uri="{FF2B5EF4-FFF2-40B4-BE49-F238E27FC236}">
              <a16:creationId xmlns:a16="http://schemas.microsoft.com/office/drawing/2014/main" id="{C50331FC-CAED-4C2E-8EB1-EFD2836F339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15" name="Text Box 408">
          <a:extLst>
            <a:ext uri="{FF2B5EF4-FFF2-40B4-BE49-F238E27FC236}">
              <a16:creationId xmlns:a16="http://schemas.microsoft.com/office/drawing/2014/main" id="{5D7C80E8-BE0C-4687-A04C-9F453B703B9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16" name="Text Box 409">
          <a:extLst>
            <a:ext uri="{FF2B5EF4-FFF2-40B4-BE49-F238E27FC236}">
              <a16:creationId xmlns:a16="http://schemas.microsoft.com/office/drawing/2014/main" id="{AB735DE1-6E33-4EEC-8EC2-E78C7803F06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17" name="Text Box 410">
          <a:extLst>
            <a:ext uri="{FF2B5EF4-FFF2-40B4-BE49-F238E27FC236}">
              <a16:creationId xmlns:a16="http://schemas.microsoft.com/office/drawing/2014/main" id="{8F383DD8-9445-42A7-8122-5246FE3E036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18" name="Text Box 411">
          <a:extLst>
            <a:ext uri="{FF2B5EF4-FFF2-40B4-BE49-F238E27FC236}">
              <a16:creationId xmlns:a16="http://schemas.microsoft.com/office/drawing/2014/main" id="{7B752919-73E5-4E60-866D-C8316D31EAA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19" name="Text Box 412">
          <a:extLst>
            <a:ext uri="{FF2B5EF4-FFF2-40B4-BE49-F238E27FC236}">
              <a16:creationId xmlns:a16="http://schemas.microsoft.com/office/drawing/2014/main" id="{C5F9DD01-6B79-41AF-9919-81222C43F2F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20" name="Text Box 413">
          <a:extLst>
            <a:ext uri="{FF2B5EF4-FFF2-40B4-BE49-F238E27FC236}">
              <a16:creationId xmlns:a16="http://schemas.microsoft.com/office/drawing/2014/main" id="{E4AE5981-5478-4943-B53C-5C4CDD72CB3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21" name="Text Box 414">
          <a:extLst>
            <a:ext uri="{FF2B5EF4-FFF2-40B4-BE49-F238E27FC236}">
              <a16:creationId xmlns:a16="http://schemas.microsoft.com/office/drawing/2014/main" id="{14439379-2531-41FB-95C3-E5849595A92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22" name="Text Box 415">
          <a:extLst>
            <a:ext uri="{FF2B5EF4-FFF2-40B4-BE49-F238E27FC236}">
              <a16:creationId xmlns:a16="http://schemas.microsoft.com/office/drawing/2014/main" id="{5437F59C-2017-4266-873B-6B556235A27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23" name="Text Box 416">
          <a:extLst>
            <a:ext uri="{FF2B5EF4-FFF2-40B4-BE49-F238E27FC236}">
              <a16:creationId xmlns:a16="http://schemas.microsoft.com/office/drawing/2014/main" id="{5771DD8A-5A22-4ADA-8650-D0A2354C6A2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24" name="Text Box 417">
          <a:extLst>
            <a:ext uri="{FF2B5EF4-FFF2-40B4-BE49-F238E27FC236}">
              <a16:creationId xmlns:a16="http://schemas.microsoft.com/office/drawing/2014/main" id="{BAC2A812-24EE-4136-91FC-B32C0C6C365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25" name="Text Box 418">
          <a:extLst>
            <a:ext uri="{FF2B5EF4-FFF2-40B4-BE49-F238E27FC236}">
              <a16:creationId xmlns:a16="http://schemas.microsoft.com/office/drawing/2014/main" id="{AEF35D73-0C2E-400E-9DA3-4F83B58B5BC5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26" name="Text Box 419">
          <a:extLst>
            <a:ext uri="{FF2B5EF4-FFF2-40B4-BE49-F238E27FC236}">
              <a16:creationId xmlns:a16="http://schemas.microsoft.com/office/drawing/2014/main" id="{6FECB0E1-E7B2-4BB9-8FA4-184C93ECD57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27" name="Text Box 420">
          <a:extLst>
            <a:ext uri="{FF2B5EF4-FFF2-40B4-BE49-F238E27FC236}">
              <a16:creationId xmlns:a16="http://schemas.microsoft.com/office/drawing/2014/main" id="{CA676D0D-DEE2-40FF-86E9-7274452F336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28" name="Text Box 421">
          <a:extLst>
            <a:ext uri="{FF2B5EF4-FFF2-40B4-BE49-F238E27FC236}">
              <a16:creationId xmlns:a16="http://schemas.microsoft.com/office/drawing/2014/main" id="{82BA22A9-A088-4AA2-A241-647993462C4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29" name="Text Box 422">
          <a:extLst>
            <a:ext uri="{FF2B5EF4-FFF2-40B4-BE49-F238E27FC236}">
              <a16:creationId xmlns:a16="http://schemas.microsoft.com/office/drawing/2014/main" id="{568E8FBB-97F2-4994-9093-5EB1994C5F9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30" name="Text Box 423">
          <a:extLst>
            <a:ext uri="{FF2B5EF4-FFF2-40B4-BE49-F238E27FC236}">
              <a16:creationId xmlns:a16="http://schemas.microsoft.com/office/drawing/2014/main" id="{BC1FE0CC-D03C-44EA-86A4-F603353BA0E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31" name="Text Box 424">
          <a:extLst>
            <a:ext uri="{FF2B5EF4-FFF2-40B4-BE49-F238E27FC236}">
              <a16:creationId xmlns:a16="http://schemas.microsoft.com/office/drawing/2014/main" id="{2860A360-383B-4DDF-9792-F252EABB1EC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32" name="Text Box 425">
          <a:extLst>
            <a:ext uri="{FF2B5EF4-FFF2-40B4-BE49-F238E27FC236}">
              <a16:creationId xmlns:a16="http://schemas.microsoft.com/office/drawing/2014/main" id="{A88BFBC4-0985-42EE-AD92-1C9A8BCDA52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33" name="Text Box 426">
          <a:extLst>
            <a:ext uri="{FF2B5EF4-FFF2-40B4-BE49-F238E27FC236}">
              <a16:creationId xmlns:a16="http://schemas.microsoft.com/office/drawing/2014/main" id="{AB18B00F-14DF-43FC-A982-9EDA42F61D7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34" name="Text Box 427">
          <a:extLst>
            <a:ext uri="{FF2B5EF4-FFF2-40B4-BE49-F238E27FC236}">
              <a16:creationId xmlns:a16="http://schemas.microsoft.com/office/drawing/2014/main" id="{9E6D6EA7-CB6A-4364-8302-56288CEB4E3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35" name="Text Box 428">
          <a:extLst>
            <a:ext uri="{FF2B5EF4-FFF2-40B4-BE49-F238E27FC236}">
              <a16:creationId xmlns:a16="http://schemas.microsoft.com/office/drawing/2014/main" id="{61EE756E-8403-49C6-8CF1-16B9E94AE67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36" name="Text Box 429">
          <a:extLst>
            <a:ext uri="{FF2B5EF4-FFF2-40B4-BE49-F238E27FC236}">
              <a16:creationId xmlns:a16="http://schemas.microsoft.com/office/drawing/2014/main" id="{41AFBC48-9B03-448C-A13A-5A2CCB079E0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37" name="Text Box 430">
          <a:extLst>
            <a:ext uri="{FF2B5EF4-FFF2-40B4-BE49-F238E27FC236}">
              <a16:creationId xmlns:a16="http://schemas.microsoft.com/office/drawing/2014/main" id="{7A413C13-1673-4452-8370-E0096F574A4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38" name="Text Box 431">
          <a:extLst>
            <a:ext uri="{FF2B5EF4-FFF2-40B4-BE49-F238E27FC236}">
              <a16:creationId xmlns:a16="http://schemas.microsoft.com/office/drawing/2014/main" id="{AEC978A0-BA76-4958-9E09-87CD8DC8514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39" name="Text Box 432">
          <a:extLst>
            <a:ext uri="{FF2B5EF4-FFF2-40B4-BE49-F238E27FC236}">
              <a16:creationId xmlns:a16="http://schemas.microsoft.com/office/drawing/2014/main" id="{A9B22E3F-81F3-4F77-88D1-A23C5217F3D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40" name="Text Box 433">
          <a:extLst>
            <a:ext uri="{FF2B5EF4-FFF2-40B4-BE49-F238E27FC236}">
              <a16:creationId xmlns:a16="http://schemas.microsoft.com/office/drawing/2014/main" id="{FDD5F87C-BA99-4797-A7AC-4196403C17F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41" name="Text Box 434">
          <a:extLst>
            <a:ext uri="{FF2B5EF4-FFF2-40B4-BE49-F238E27FC236}">
              <a16:creationId xmlns:a16="http://schemas.microsoft.com/office/drawing/2014/main" id="{C9E80087-92B2-42C8-80A2-20C150BCFBE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42" name="Text Box 435">
          <a:extLst>
            <a:ext uri="{FF2B5EF4-FFF2-40B4-BE49-F238E27FC236}">
              <a16:creationId xmlns:a16="http://schemas.microsoft.com/office/drawing/2014/main" id="{FE5B3CC1-E291-45C7-A126-F1834966E6C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43" name="Text Box 436">
          <a:extLst>
            <a:ext uri="{FF2B5EF4-FFF2-40B4-BE49-F238E27FC236}">
              <a16:creationId xmlns:a16="http://schemas.microsoft.com/office/drawing/2014/main" id="{9AFAF867-14C3-4988-A551-D99D0071D6A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44" name="Text Box 437">
          <a:extLst>
            <a:ext uri="{FF2B5EF4-FFF2-40B4-BE49-F238E27FC236}">
              <a16:creationId xmlns:a16="http://schemas.microsoft.com/office/drawing/2014/main" id="{AE5FFE67-D53A-4352-B19B-55983E5AF22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45" name="Text Box 438">
          <a:extLst>
            <a:ext uri="{FF2B5EF4-FFF2-40B4-BE49-F238E27FC236}">
              <a16:creationId xmlns:a16="http://schemas.microsoft.com/office/drawing/2014/main" id="{4AEF7AFB-C658-4DF5-9C69-A3847B4EFBD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46" name="Text Box 439">
          <a:extLst>
            <a:ext uri="{FF2B5EF4-FFF2-40B4-BE49-F238E27FC236}">
              <a16:creationId xmlns:a16="http://schemas.microsoft.com/office/drawing/2014/main" id="{5877FE03-6666-42CF-9CA0-69EC4A04AA4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47" name="Text Box 440">
          <a:extLst>
            <a:ext uri="{FF2B5EF4-FFF2-40B4-BE49-F238E27FC236}">
              <a16:creationId xmlns:a16="http://schemas.microsoft.com/office/drawing/2014/main" id="{6CE1B2CD-282E-4A79-A9A8-BA890554469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48" name="Text Box 441">
          <a:extLst>
            <a:ext uri="{FF2B5EF4-FFF2-40B4-BE49-F238E27FC236}">
              <a16:creationId xmlns:a16="http://schemas.microsoft.com/office/drawing/2014/main" id="{E005F451-F892-47F0-868B-4ECF106ADDF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49" name="Text Box 442">
          <a:extLst>
            <a:ext uri="{FF2B5EF4-FFF2-40B4-BE49-F238E27FC236}">
              <a16:creationId xmlns:a16="http://schemas.microsoft.com/office/drawing/2014/main" id="{55F99420-D00D-4F6B-84CB-380B6E4AF44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50" name="Text Box 443">
          <a:extLst>
            <a:ext uri="{FF2B5EF4-FFF2-40B4-BE49-F238E27FC236}">
              <a16:creationId xmlns:a16="http://schemas.microsoft.com/office/drawing/2014/main" id="{8C0F85C8-5645-40EA-AE65-7172A60D4E0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51" name="Text Box 444">
          <a:extLst>
            <a:ext uri="{FF2B5EF4-FFF2-40B4-BE49-F238E27FC236}">
              <a16:creationId xmlns:a16="http://schemas.microsoft.com/office/drawing/2014/main" id="{2A683CA0-DF09-4CE4-B19D-E324D026C00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52" name="Text Box 445">
          <a:extLst>
            <a:ext uri="{FF2B5EF4-FFF2-40B4-BE49-F238E27FC236}">
              <a16:creationId xmlns:a16="http://schemas.microsoft.com/office/drawing/2014/main" id="{C6B80E2B-FD86-4A0E-8C34-5DE748AA9E1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53" name="Text Box 446">
          <a:extLst>
            <a:ext uri="{FF2B5EF4-FFF2-40B4-BE49-F238E27FC236}">
              <a16:creationId xmlns:a16="http://schemas.microsoft.com/office/drawing/2014/main" id="{B59C716B-E61C-42DE-AF11-66E9D804284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54" name="Text Box 447">
          <a:extLst>
            <a:ext uri="{FF2B5EF4-FFF2-40B4-BE49-F238E27FC236}">
              <a16:creationId xmlns:a16="http://schemas.microsoft.com/office/drawing/2014/main" id="{0A4FDFF9-4390-4FF1-BF7A-07EA23B70F9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55" name="Text Box 448">
          <a:extLst>
            <a:ext uri="{FF2B5EF4-FFF2-40B4-BE49-F238E27FC236}">
              <a16:creationId xmlns:a16="http://schemas.microsoft.com/office/drawing/2014/main" id="{80B844C2-02EE-4BC5-B2AF-FF4671E48EE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56" name="Text Box 449">
          <a:extLst>
            <a:ext uri="{FF2B5EF4-FFF2-40B4-BE49-F238E27FC236}">
              <a16:creationId xmlns:a16="http://schemas.microsoft.com/office/drawing/2014/main" id="{0E9B1F71-BBDF-45CF-AF41-1BB479FC64C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57" name="Text Box 450">
          <a:extLst>
            <a:ext uri="{FF2B5EF4-FFF2-40B4-BE49-F238E27FC236}">
              <a16:creationId xmlns:a16="http://schemas.microsoft.com/office/drawing/2014/main" id="{1C02CFBE-B2D6-4396-B0B4-64482E4771B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58" name="Text Box 451">
          <a:extLst>
            <a:ext uri="{FF2B5EF4-FFF2-40B4-BE49-F238E27FC236}">
              <a16:creationId xmlns:a16="http://schemas.microsoft.com/office/drawing/2014/main" id="{BF720126-EC8B-4481-B94B-136BD980A18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59" name="Text Box 452">
          <a:extLst>
            <a:ext uri="{FF2B5EF4-FFF2-40B4-BE49-F238E27FC236}">
              <a16:creationId xmlns:a16="http://schemas.microsoft.com/office/drawing/2014/main" id="{6212A787-FAB9-48A7-A7D6-21964D1D5B0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60" name="Text Box 453">
          <a:extLst>
            <a:ext uri="{FF2B5EF4-FFF2-40B4-BE49-F238E27FC236}">
              <a16:creationId xmlns:a16="http://schemas.microsoft.com/office/drawing/2014/main" id="{BD6FDD99-A0BD-4F9F-B02D-943F6E5B632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61" name="Text Box 454">
          <a:extLst>
            <a:ext uri="{FF2B5EF4-FFF2-40B4-BE49-F238E27FC236}">
              <a16:creationId xmlns:a16="http://schemas.microsoft.com/office/drawing/2014/main" id="{660775C2-9811-4401-87F9-49EEEE478515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62" name="Text Box 455">
          <a:extLst>
            <a:ext uri="{FF2B5EF4-FFF2-40B4-BE49-F238E27FC236}">
              <a16:creationId xmlns:a16="http://schemas.microsoft.com/office/drawing/2014/main" id="{F433F580-9CDC-40A2-A613-10DF5CF7C55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63" name="Text Box 456">
          <a:extLst>
            <a:ext uri="{FF2B5EF4-FFF2-40B4-BE49-F238E27FC236}">
              <a16:creationId xmlns:a16="http://schemas.microsoft.com/office/drawing/2014/main" id="{C0762143-8CA8-4077-A616-FABE8D22109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64" name="Text Box 457">
          <a:extLst>
            <a:ext uri="{FF2B5EF4-FFF2-40B4-BE49-F238E27FC236}">
              <a16:creationId xmlns:a16="http://schemas.microsoft.com/office/drawing/2014/main" id="{5A07CBB8-802B-4444-9895-983647BA641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65" name="Text Box 458">
          <a:extLst>
            <a:ext uri="{FF2B5EF4-FFF2-40B4-BE49-F238E27FC236}">
              <a16:creationId xmlns:a16="http://schemas.microsoft.com/office/drawing/2014/main" id="{7C698AFB-A79F-4E8E-AB29-A033FBF5B32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66" name="Text Box 459">
          <a:extLst>
            <a:ext uri="{FF2B5EF4-FFF2-40B4-BE49-F238E27FC236}">
              <a16:creationId xmlns:a16="http://schemas.microsoft.com/office/drawing/2014/main" id="{2A1E9955-51B7-4BCE-BC7B-1773178AEF1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67" name="Text Box 460">
          <a:extLst>
            <a:ext uri="{FF2B5EF4-FFF2-40B4-BE49-F238E27FC236}">
              <a16:creationId xmlns:a16="http://schemas.microsoft.com/office/drawing/2014/main" id="{BB3876E0-C70A-4139-86A7-528FFE0B2D3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68" name="Text Box 461">
          <a:extLst>
            <a:ext uri="{FF2B5EF4-FFF2-40B4-BE49-F238E27FC236}">
              <a16:creationId xmlns:a16="http://schemas.microsoft.com/office/drawing/2014/main" id="{D9E8AD60-86B1-4953-A780-F2DCCE378B1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69" name="Text Box 462">
          <a:extLst>
            <a:ext uri="{FF2B5EF4-FFF2-40B4-BE49-F238E27FC236}">
              <a16:creationId xmlns:a16="http://schemas.microsoft.com/office/drawing/2014/main" id="{09F23BDB-A5BE-4450-BED6-669049A8D50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70" name="Text Box 463">
          <a:extLst>
            <a:ext uri="{FF2B5EF4-FFF2-40B4-BE49-F238E27FC236}">
              <a16:creationId xmlns:a16="http://schemas.microsoft.com/office/drawing/2014/main" id="{702C4371-1181-472D-8BBB-FEE753E7667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71" name="Text Box 464">
          <a:extLst>
            <a:ext uri="{FF2B5EF4-FFF2-40B4-BE49-F238E27FC236}">
              <a16:creationId xmlns:a16="http://schemas.microsoft.com/office/drawing/2014/main" id="{82BA05FD-47C2-44E9-9976-576616F6DC0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72" name="Text Box 465">
          <a:extLst>
            <a:ext uri="{FF2B5EF4-FFF2-40B4-BE49-F238E27FC236}">
              <a16:creationId xmlns:a16="http://schemas.microsoft.com/office/drawing/2014/main" id="{BC1BACBF-37C1-4671-84EF-EA0F9B8FAC6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73" name="Text Box 466">
          <a:extLst>
            <a:ext uri="{FF2B5EF4-FFF2-40B4-BE49-F238E27FC236}">
              <a16:creationId xmlns:a16="http://schemas.microsoft.com/office/drawing/2014/main" id="{BE5C80FA-27FE-4DD7-90B2-D822681F47E5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74" name="Text Box 467">
          <a:extLst>
            <a:ext uri="{FF2B5EF4-FFF2-40B4-BE49-F238E27FC236}">
              <a16:creationId xmlns:a16="http://schemas.microsoft.com/office/drawing/2014/main" id="{CF797F23-C289-42A6-8A15-D4890E9A69C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75" name="Text Box 468">
          <a:extLst>
            <a:ext uri="{FF2B5EF4-FFF2-40B4-BE49-F238E27FC236}">
              <a16:creationId xmlns:a16="http://schemas.microsoft.com/office/drawing/2014/main" id="{460F861C-7F74-4846-A224-FB8AF2688FD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76" name="Text Box 469">
          <a:extLst>
            <a:ext uri="{FF2B5EF4-FFF2-40B4-BE49-F238E27FC236}">
              <a16:creationId xmlns:a16="http://schemas.microsoft.com/office/drawing/2014/main" id="{AB4918CA-6695-4B84-AD7D-93A68CCDF52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77" name="Text Box 470">
          <a:extLst>
            <a:ext uri="{FF2B5EF4-FFF2-40B4-BE49-F238E27FC236}">
              <a16:creationId xmlns:a16="http://schemas.microsoft.com/office/drawing/2014/main" id="{48607C65-0877-4CF2-883F-5D9A12F2C6B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78" name="Text Box 471">
          <a:extLst>
            <a:ext uri="{FF2B5EF4-FFF2-40B4-BE49-F238E27FC236}">
              <a16:creationId xmlns:a16="http://schemas.microsoft.com/office/drawing/2014/main" id="{DD154A7E-B072-4815-8031-7548D8A6794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79" name="Text Box 472">
          <a:extLst>
            <a:ext uri="{FF2B5EF4-FFF2-40B4-BE49-F238E27FC236}">
              <a16:creationId xmlns:a16="http://schemas.microsoft.com/office/drawing/2014/main" id="{E3A9C936-F44C-4EF2-AF13-1411BBCEE54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80" name="Text Box 473">
          <a:extLst>
            <a:ext uri="{FF2B5EF4-FFF2-40B4-BE49-F238E27FC236}">
              <a16:creationId xmlns:a16="http://schemas.microsoft.com/office/drawing/2014/main" id="{05ACF484-3492-4B3C-86D6-770870CCA8E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81" name="Text Box 474">
          <a:extLst>
            <a:ext uri="{FF2B5EF4-FFF2-40B4-BE49-F238E27FC236}">
              <a16:creationId xmlns:a16="http://schemas.microsoft.com/office/drawing/2014/main" id="{DA0A8F26-E659-47D8-A385-7FD9558489B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82" name="Text Box 475">
          <a:extLst>
            <a:ext uri="{FF2B5EF4-FFF2-40B4-BE49-F238E27FC236}">
              <a16:creationId xmlns:a16="http://schemas.microsoft.com/office/drawing/2014/main" id="{CFECC124-1D05-482F-BE47-77DFAB404D9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83" name="Text Box 476">
          <a:extLst>
            <a:ext uri="{FF2B5EF4-FFF2-40B4-BE49-F238E27FC236}">
              <a16:creationId xmlns:a16="http://schemas.microsoft.com/office/drawing/2014/main" id="{7315F3B1-20BE-4F9D-80CA-987334DB24C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84" name="Text Box 477">
          <a:extLst>
            <a:ext uri="{FF2B5EF4-FFF2-40B4-BE49-F238E27FC236}">
              <a16:creationId xmlns:a16="http://schemas.microsoft.com/office/drawing/2014/main" id="{4B0349EA-FAC6-4825-B341-3D0921D2331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85" name="Text Box 478">
          <a:extLst>
            <a:ext uri="{FF2B5EF4-FFF2-40B4-BE49-F238E27FC236}">
              <a16:creationId xmlns:a16="http://schemas.microsoft.com/office/drawing/2014/main" id="{EB8D1880-EED0-4836-B7E4-6690DB76AFF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86" name="Text Box 479">
          <a:extLst>
            <a:ext uri="{FF2B5EF4-FFF2-40B4-BE49-F238E27FC236}">
              <a16:creationId xmlns:a16="http://schemas.microsoft.com/office/drawing/2014/main" id="{19AA2B2A-CF35-4967-99BB-2281A76BF7C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87" name="Text Box 480">
          <a:extLst>
            <a:ext uri="{FF2B5EF4-FFF2-40B4-BE49-F238E27FC236}">
              <a16:creationId xmlns:a16="http://schemas.microsoft.com/office/drawing/2014/main" id="{3FCE3706-D613-4D9F-8456-4AE85A2738A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88" name="Text Box 481">
          <a:extLst>
            <a:ext uri="{FF2B5EF4-FFF2-40B4-BE49-F238E27FC236}">
              <a16:creationId xmlns:a16="http://schemas.microsoft.com/office/drawing/2014/main" id="{4C5AF99E-008E-441B-B2D7-1A84BF11EB7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89" name="Text Box 482">
          <a:extLst>
            <a:ext uri="{FF2B5EF4-FFF2-40B4-BE49-F238E27FC236}">
              <a16:creationId xmlns:a16="http://schemas.microsoft.com/office/drawing/2014/main" id="{62797DC1-73D5-4CD4-B5F0-CBC29676D44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90" name="Text Box 483">
          <a:extLst>
            <a:ext uri="{FF2B5EF4-FFF2-40B4-BE49-F238E27FC236}">
              <a16:creationId xmlns:a16="http://schemas.microsoft.com/office/drawing/2014/main" id="{414AAA4B-1AD6-4471-A5B5-E568411900E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91" name="Text Box 484">
          <a:extLst>
            <a:ext uri="{FF2B5EF4-FFF2-40B4-BE49-F238E27FC236}">
              <a16:creationId xmlns:a16="http://schemas.microsoft.com/office/drawing/2014/main" id="{581B2DD7-280C-47F9-9C74-B58A6C45E7B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92" name="Text Box 485">
          <a:extLst>
            <a:ext uri="{FF2B5EF4-FFF2-40B4-BE49-F238E27FC236}">
              <a16:creationId xmlns:a16="http://schemas.microsoft.com/office/drawing/2014/main" id="{598134CC-488D-416E-A394-4A8F8D6E23A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93" name="Text Box 486">
          <a:extLst>
            <a:ext uri="{FF2B5EF4-FFF2-40B4-BE49-F238E27FC236}">
              <a16:creationId xmlns:a16="http://schemas.microsoft.com/office/drawing/2014/main" id="{98A4E38F-1C6F-4B23-A07C-DB345F6A368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94" name="Text Box 487">
          <a:extLst>
            <a:ext uri="{FF2B5EF4-FFF2-40B4-BE49-F238E27FC236}">
              <a16:creationId xmlns:a16="http://schemas.microsoft.com/office/drawing/2014/main" id="{B944AD21-6FDD-437C-BB0D-2EA5ADAD039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95" name="Text Box 488">
          <a:extLst>
            <a:ext uri="{FF2B5EF4-FFF2-40B4-BE49-F238E27FC236}">
              <a16:creationId xmlns:a16="http://schemas.microsoft.com/office/drawing/2014/main" id="{96FBDA52-E9B4-4351-975A-764A14FF6AA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96" name="Text Box 489">
          <a:extLst>
            <a:ext uri="{FF2B5EF4-FFF2-40B4-BE49-F238E27FC236}">
              <a16:creationId xmlns:a16="http://schemas.microsoft.com/office/drawing/2014/main" id="{E4620786-D0F9-43A7-8007-008B1F547E3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97" name="Text Box 490">
          <a:extLst>
            <a:ext uri="{FF2B5EF4-FFF2-40B4-BE49-F238E27FC236}">
              <a16:creationId xmlns:a16="http://schemas.microsoft.com/office/drawing/2014/main" id="{089EA5B0-DCA4-4002-B30A-3F299D7B707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98" name="Text Box 491">
          <a:extLst>
            <a:ext uri="{FF2B5EF4-FFF2-40B4-BE49-F238E27FC236}">
              <a16:creationId xmlns:a16="http://schemas.microsoft.com/office/drawing/2014/main" id="{B5D68526-384A-4B63-80F9-70BD33A8528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299" name="Text Box 492">
          <a:extLst>
            <a:ext uri="{FF2B5EF4-FFF2-40B4-BE49-F238E27FC236}">
              <a16:creationId xmlns:a16="http://schemas.microsoft.com/office/drawing/2014/main" id="{28A986DB-E51D-42B3-8081-64EEF88845E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00" name="Text Box 493">
          <a:extLst>
            <a:ext uri="{FF2B5EF4-FFF2-40B4-BE49-F238E27FC236}">
              <a16:creationId xmlns:a16="http://schemas.microsoft.com/office/drawing/2014/main" id="{B3713EBC-9CC7-4587-8FC8-C46D1647C19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01" name="Text Box 494">
          <a:extLst>
            <a:ext uri="{FF2B5EF4-FFF2-40B4-BE49-F238E27FC236}">
              <a16:creationId xmlns:a16="http://schemas.microsoft.com/office/drawing/2014/main" id="{37601190-2A3D-423F-A189-4C37CB88DD7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02" name="Text Box 495">
          <a:extLst>
            <a:ext uri="{FF2B5EF4-FFF2-40B4-BE49-F238E27FC236}">
              <a16:creationId xmlns:a16="http://schemas.microsoft.com/office/drawing/2014/main" id="{19F6801C-0998-4E72-BCFA-A0C46B19EB9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03" name="Text Box 496">
          <a:extLst>
            <a:ext uri="{FF2B5EF4-FFF2-40B4-BE49-F238E27FC236}">
              <a16:creationId xmlns:a16="http://schemas.microsoft.com/office/drawing/2014/main" id="{21B58898-EA2F-45A0-A6EB-CF44305B5EA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04" name="Text Box 497">
          <a:extLst>
            <a:ext uri="{FF2B5EF4-FFF2-40B4-BE49-F238E27FC236}">
              <a16:creationId xmlns:a16="http://schemas.microsoft.com/office/drawing/2014/main" id="{F1EFBE64-2CDD-4ECF-A6B0-C973B7723AE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05" name="Text Box 498">
          <a:extLst>
            <a:ext uri="{FF2B5EF4-FFF2-40B4-BE49-F238E27FC236}">
              <a16:creationId xmlns:a16="http://schemas.microsoft.com/office/drawing/2014/main" id="{4A970F65-7AB6-4F27-A744-6C532D05955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06" name="Text Box 499">
          <a:extLst>
            <a:ext uri="{FF2B5EF4-FFF2-40B4-BE49-F238E27FC236}">
              <a16:creationId xmlns:a16="http://schemas.microsoft.com/office/drawing/2014/main" id="{962455B3-C94A-455F-A210-5585DB79483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07" name="Text Box 500">
          <a:extLst>
            <a:ext uri="{FF2B5EF4-FFF2-40B4-BE49-F238E27FC236}">
              <a16:creationId xmlns:a16="http://schemas.microsoft.com/office/drawing/2014/main" id="{54A7E427-AD79-4F35-9605-15789ACE1B65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08" name="Text Box 501">
          <a:extLst>
            <a:ext uri="{FF2B5EF4-FFF2-40B4-BE49-F238E27FC236}">
              <a16:creationId xmlns:a16="http://schemas.microsoft.com/office/drawing/2014/main" id="{0E0DEC9B-0B88-4BBD-A3AA-7915082C056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09" name="Text Box 502">
          <a:extLst>
            <a:ext uri="{FF2B5EF4-FFF2-40B4-BE49-F238E27FC236}">
              <a16:creationId xmlns:a16="http://schemas.microsoft.com/office/drawing/2014/main" id="{5AE5B68D-0018-4478-8CE0-7F9D41B3B72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10" name="Text Box 503">
          <a:extLst>
            <a:ext uri="{FF2B5EF4-FFF2-40B4-BE49-F238E27FC236}">
              <a16:creationId xmlns:a16="http://schemas.microsoft.com/office/drawing/2014/main" id="{84C7EACE-9D55-4B86-9253-F25BC3DFA17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11" name="Text Box 504">
          <a:extLst>
            <a:ext uri="{FF2B5EF4-FFF2-40B4-BE49-F238E27FC236}">
              <a16:creationId xmlns:a16="http://schemas.microsoft.com/office/drawing/2014/main" id="{27790F43-14FE-43B0-B058-9147667FCA3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12" name="Text Box 505">
          <a:extLst>
            <a:ext uri="{FF2B5EF4-FFF2-40B4-BE49-F238E27FC236}">
              <a16:creationId xmlns:a16="http://schemas.microsoft.com/office/drawing/2014/main" id="{13177E2B-462C-4962-BDD1-E68E0F7C47A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13" name="Text Box 506">
          <a:extLst>
            <a:ext uri="{FF2B5EF4-FFF2-40B4-BE49-F238E27FC236}">
              <a16:creationId xmlns:a16="http://schemas.microsoft.com/office/drawing/2014/main" id="{34E3CCD9-D282-48B5-97A1-D1ECE4206EB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14" name="Text Box 507">
          <a:extLst>
            <a:ext uri="{FF2B5EF4-FFF2-40B4-BE49-F238E27FC236}">
              <a16:creationId xmlns:a16="http://schemas.microsoft.com/office/drawing/2014/main" id="{33E67D7B-7CC1-400A-B09B-938CFD974F85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15" name="Text Box 508">
          <a:extLst>
            <a:ext uri="{FF2B5EF4-FFF2-40B4-BE49-F238E27FC236}">
              <a16:creationId xmlns:a16="http://schemas.microsoft.com/office/drawing/2014/main" id="{83D8718C-7626-48B5-970B-559BB4B70F4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16" name="Text Box 509">
          <a:extLst>
            <a:ext uri="{FF2B5EF4-FFF2-40B4-BE49-F238E27FC236}">
              <a16:creationId xmlns:a16="http://schemas.microsoft.com/office/drawing/2014/main" id="{7D1D9A04-2F4F-4C8E-9723-CA61AC8DE06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17" name="Text Box 510">
          <a:extLst>
            <a:ext uri="{FF2B5EF4-FFF2-40B4-BE49-F238E27FC236}">
              <a16:creationId xmlns:a16="http://schemas.microsoft.com/office/drawing/2014/main" id="{A85E4AA2-011E-415B-80C4-7A590986127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18" name="Text Box 511">
          <a:extLst>
            <a:ext uri="{FF2B5EF4-FFF2-40B4-BE49-F238E27FC236}">
              <a16:creationId xmlns:a16="http://schemas.microsoft.com/office/drawing/2014/main" id="{EAF23FE5-7712-4F9A-8E00-194DF3261FF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19" name="Text Box 512">
          <a:extLst>
            <a:ext uri="{FF2B5EF4-FFF2-40B4-BE49-F238E27FC236}">
              <a16:creationId xmlns:a16="http://schemas.microsoft.com/office/drawing/2014/main" id="{ECE21879-EF25-4B27-A8F6-B77C451647B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20" name="Text Box 513">
          <a:extLst>
            <a:ext uri="{FF2B5EF4-FFF2-40B4-BE49-F238E27FC236}">
              <a16:creationId xmlns:a16="http://schemas.microsoft.com/office/drawing/2014/main" id="{4DAFACDA-25EA-4426-9ED1-50F20CF76F1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21" name="Text Box 514">
          <a:extLst>
            <a:ext uri="{FF2B5EF4-FFF2-40B4-BE49-F238E27FC236}">
              <a16:creationId xmlns:a16="http://schemas.microsoft.com/office/drawing/2014/main" id="{EE014C41-5CA2-4E67-81EE-3785BDDC863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22" name="Text Box 515">
          <a:extLst>
            <a:ext uri="{FF2B5EF4-FFF2-40B4-BE49-F238E27FC236}">
              <a16:creationId xmlns:a16="http://schemas.microsoft.com/office/drawing/2014/main" id="{C5ABC888-C807-4999-9F35-0D8F009DE89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23" name="Text Box 516">
          <a:extLst>
            <a:ext uri="{FF2B5EF4-FFF2-40B4-BE49-F238E27FC236}">
              <a16:creationId xmlns:a16="http://schemas.microsoft.com/office/drawing/2014/main" id="{680665D4-9821-4B3F-85BB-13AC3D15642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24" name="Text Box 517">
          <a:extLst>
            <a:ext uri="{FF2B5EF4-FFF2-40B4-BE49-F238E27FC236}">
              <a16:creationId xmlns:a16="http://schemas.microsoft.com/office/drawing/2014/main" id="{A2814E19-57FE-4D5B-8001-5621B121C99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25" name="Text Box 518">
          <a:extLst>
            <a:ext uri="{FF2B5EF4-FFF2-40B4-BE49-F238E27FC236}">
              <a16:creationId xmlns:a16="http://schemas.microsoft.com/office/drawing/2014/main" id="{306D9F6C-46D6-40C1-9752-04F28666828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26" name="Text Box 519">
          <a:extLst>
            <a:ext uri="{FF2B5EF4-FFF2-40B4-BE49-F238E27FC236}">
              <a16:creationId xmlns:a16="http://schemas.microsoft.com/office/drawing/2014/main" id="{D3C11AA8-EAB7-4C8C-946F-BF168686E41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27" name="Text Box 520">
          <a:extLst>
            <a:ext uri="{FF2B5EF4-FFF2-40B4-BE49-F238E27FC236}">
              <a16:creationId xmlns:a16="http://schemas.microsoft.com/office/drawing/2014/main" id="{33FE47E8-F46C-478A-B4B5-141B6EEB924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28" name="Text Box 521">
          <a:extLst>
            <a:ext uri="{FF2B5EF4-FFF2-40B4-BE49-F238E27FC236}">
              <a16:creationId xmlns:a16="http://schemas.microsoft.com/office/drawing/2014/main" id="{C721BE1D-E468-435B-B12C-5266B844EE5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29" name="Text Box 522">
          <a:extLst>
            <a:ext uri="{FF2B5EF4-FFF2-40B4-BE49-F238E27FC236}">
              <a16:creationId xmlns:a16="http://schemas.microsoft.com/office/drawing/2014/main" id="{7AAC51D5-6F0E-48A6-B328-06678062B0C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30" name="Text Box 523">
          <a:extLst>
            <a:ext uri="{FF2B5EF4-FFF2-40B4-BE49-F238E27FC236}">
              <a16:creationId xmlns:a16="http://schemas.microsoft.com/office/drawing/2014/main" id="{72071867-8DA6-4637-84B6-521DE7EC464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31" name="Text Box 524">
          <a:extLst>
            <a:ext uri="{FF2B5EF4-FFF2-40B4-BE49-F238E27FC236}">
              <a16:creationId xmlns:a16="http://schemas.microsoft.com/office/drawing/2014/main" id="{46446DFC-6F08-4161-886D-179A7F55C08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32" name="Text Box 525">
          <a:extLst>
            <a:ext uri="{FF2B5EF4-FFF2-40B4-BE49-F238E27FC236}">
              <a16:creationId xmlns:a16="http://schemas.microsoft.com/office/drawing/2014/main" id="{6C106994-5F43-446A-98DC-8CA8A7673FC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33" name="Text Box 526">
          <a:extLst>
            <a:ext uri="{FF2B5EF4-FFF2-40B4-BE49-F238E27FC236}">
              <a16:creationId xmlns:a16="http://schemas.microsoft.com/office/drawing/2014/main" id="{CCE04AAA-32C9-4054-8859-C29459824D95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34" name="Text Box 527">
          <a:extLst>
            <a:ext uri="{FF2B5EF4-FFF2-40B4-BE49-F238E27FC236}">
              <a16:creationId xmlns:a16="http://schemas.microsoft.com/office/drawing/2014/main" id="{D7561ED5-15E3-4275-8764-4FEB1A0EE5A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35" name="Text Box 528">
          <a:extLst>
            <a:ext uri="{FF2B5EF4-FFF2-40B4-BE49-F238E27FC236}">
              <a16:creationId xmlns:a16="http://schemas.microsoft.com/office/drawing/2014/main" id="{D049E7EB-965F-4785-AC22-D437BDE05E2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36" name="Text Box 529">
          <a:extLst>
            <a:ext uri="{FF2B5EF4-FFF2-40B4-BE49-F238E27FC236}">
              <a16:creationId xmlns:a16="http://schemas.microsoft.com/office/drawing/2014/main" id="{1E454655-5CE0-401D-AADA-4478D6BC1EC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37" name="Text Box 530">
          <a:extLst>
            <a:ext uri="{FF2B5EF4-FFF2-40B4-BE49-F238E27FC236}">
              <a16:creationId xmlns:a16="http://schemas.microsoft.com/office/drawing/2014/main" id="{D8CDD9A1-F43B-4A80-8929-CF3013875C4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D59581D7-8350-4F3C-A69F-F6D530BBA43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39" name="Text Box 532">
          <a:extLst>
            <a:ext uri="{FF2B5EF4-FFF2-40B4-BE49-F238E27FC236}">
              <a16:creationId xmlns:a16="http://schemas.microsoft.com/office/drawing/2014/main" id="{AA11801A-4F5B-4820-AA1F-873CCFDE6F7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40" name="Text Box 533">
          <a:extLst>
            <a:ext uri="{FF2B5EF4-FFF2-40B4-BE49-F238E27FC236}">
              <a16:creationId xmlns:a16="http://schemas.microsoft.com/office/drawing/2014/main" id="{395A62E2-481E-497B-B1E8-C897C3FC16B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41" name="Text Box 534">
          <a:extLst>
            <a:ext uri="{FF2B5EF4-FFF2-40B4-BE49-F238E27FC236}">
              <a16:creationId xmlns:a16="http://schemas.microsoft.com/office/drawing/2014/main" id="{3F92F88A-704A-4D1B-869F-84AB300A339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42" name="Text Box 535">
          <a:extLst>
            <a:ext uri="{FF2B5EF4-FFF2-40B4-BE49-F238E27FC236}">
              <a16:creationId xmlns:a16="http://schemas.microsoft.com/office/drawing/2014/main" id="{DE8C67AA-913A-4D1E-8F3B-3ABE81B9AB0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43" name="Text Box 536">
          <a:extLst>
            <a:ext uri="{FF2B5EF4-FFF2-40B4-BE49-F238E27FC236}">
              <a16:creationId xmlns:a16="http://schemas.microsoft.com/office/drawing/2014/main" id="{175EF96F-95E3-40C0-BB8B-C1878400DC4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44" name="Text Box 537">
          <a:extLst>
            <a:ext uri="{FF2B5EF4-FFF2-40B4-BE49-F238E27FC236}">
              <a16:creationId xmlns:a16="http://schemas.microsoft.com/office/drawing/2014/main" id="{DED0ABE3-B804-44C3-8583-B352704AAFC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45" name="Text Box 538">
          <a:extLst>
            <a:ext uri="{FF2B5EF4-FFF2-40B4-BE49-F238E27FC236}">
              <a16:creationId xmlns:a16="http://schemas.microsoft.com/office/drawing/2014/main" id="{1BEACB50-3EDE-4CBA-89E9-9437616850A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46" name="Text Box 539">
          <a:extLst>
            <a:ext uri="{FF2B5EF4-FFF2-40B4-BE49-F238E27FC236}">
              <a16:creationId xmlns:a16="http://schemas.microsoft.com/office/drawing/2014/main" id="{287BD0C4-7916-4543-8284-7C5E18581D0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47" name="Text Box 540">
          <a:extLst>
            <a:ext uri="{FF2B5EF4-FFF2-40B4-BE49-F238E27FC236}">
              <a16:creationId xmlns:a16="http://schemas.microsoft.com/office/drawing/2014/main" id="{13049C07-9B56-4CEE-BCC2-4C05085012B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48" name="Text Box 541">
          <a:extLst>
            <a:ext uri="{FF2B5EF4-FFF2-40B4-BE49-F238E27FC236}">
              <a16:creationId xmlns:a16="http://schemas.microsoft.com/office/drawing/2014/main" id="{EBA2F3D4-A46A-457E-8A6C-DAE08F43612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49" name="Text Box 542">
          <a:extLst>
            <a:ext uri="{FF2B5EF4-FFF2-40B4-BE49-F238E27FC236}">
              <a16:creationId xmlns:a16="http://schemas.microsoft.com/office/drawing/2014/main" id="{F71696DF-F852-4E24-88A4-F66DD872016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50" name="Text Box 543">
          <a:extLst>
            <a:ext uri="{FF2B5EF4-FFF2-40B4-BE49-F238E27FC236}">
              <a16:creationId xmlns:a16="http://schemas.microsoft.com/office/drawing/2014/main" id="{AC262007-758E-4DEB-841C-389B00F15B4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51" name="Text Box 544">
          <a:extLst>
            <a:ext uri="{FF2B5EF4-FFF2-40B4-BE49-F238E27FC236}">
              <a16:creationId xmlns:a16="http://schemas.microsoft.com/office/drawing/2014/main" id="{F161BE44-E9D1-4DA9-8443-980C47259A6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52" name="Text Box 545">
          <a:extLst>
            <a:ext uri="{FF2B5EF4-FFF2-40B4-BE49-F238E27FC236}">
              <a16:creationId xmlns:a16="http://schemas.microsoft.com/office/drawing/2014/main" id="{656A1401-C81B-4FCF-9062-FB8996A4964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53" name="Text Box 546">
          <a:extLst>
            <a:ext uri="{FF2B5EF4-FFF2-40B4-BE49-F238E27FC236}">
              <a16:creationId xmlns:a16="http://schemas.microsoft.com/office/drawing/2014/main" id="{8DEFDF45-F30B-4BD8-ABEE-352A78B626C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54" name="Text Box 547">
          <a:extLst>
            <a:ext uri="{FF2B5EF4-FFF2-40B4-BE49-F238E27FC236}">
              <a16:creationId xmlns:a16="http://schemas.microsoft.com/office/drawing/2014/main" id="{E805DB80-2E60-46D6-866A-E6AAC8DA836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55" name="Text Box 548">
          <a:extLst>
            <a:ext uri="{FF2B5EF4-FFF2-40B4-BE49-F238E27FC236}">
              <a16:creationId xmlns:a16="http://schemas.microsoft.com/office/drawing/2014/main" id="{D7C89377-87E6-4716-9C82-DA7B72449A1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56" name="Text Box 549">
          <a:extLst>
            <a:ext uri="{FF2B5EF4-FFF2-40B4-BE49-F238E27FC236}">
              <a16:creationId xmlns:a16="http://schemas.microsoft.com/office/drawing/2014/main" id="{2867684A-D3A5-409C-BE1B-6734B529ED2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57" name="Text Box 550">
          <a:extLst>
            <a:ext uri="{FF2B5EF4-FFF2-40B4-BE49-F238E27FC236}">
              <a16:creationId xmlns:a16="http://schemas.microsoft.com/office/drawing/2014/main" id="{E9F8662B-F5A0-45F2-A19B-D2756D0C55A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58" name="Text Box 551">
          <a:extLst>
            <a:ext uri="{FF2B5EF4-FFF2-40B4-BE49-F238E27FC236}">
              <a16:creationId xmlns:a16="http://schemas.microsoft.com/office/drawing/2014/main" id="{DE9487FE-888F-4B13-B953-CB0C124C9AB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59" name="Text Box 552">
          <a:extLst>
            <a:ext uri="{FF2B5EF4-FFF2-40B4-BE49-F238E27FC236}">
              <a16:creationId xmlns:a16="http://schemas.microsoft.com/office/drawing/2014/main" id="{64508458-17BC-4EE8-8C23-C861AE6F83C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60" name="Text Box 553">
          <a:extLst>
            <a:ext uri="{FF2B5EF4-FFF2-40B4-BE49-F238E27FC236}">
              <a16:creationId xmlns:a16="http://schemas.microsoft.com/office/drawing/2014/main" id="{30F8535C-1101-4ED0-BE36-0FB0A8CFB22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61" name="Text Box 554">
          <a:extLst>
            <a:ext uri="{FF2B5EF4-FFF2-40B4-BE49-F238E27FC236}">
              <a16:creationId xmlns:a16="http://schemas.microsoft.com/office/drawing/2014/main" id="{15DBEA4D-C11E-416C-AC5D-2CD5F7F588E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62" name="Text Box 555">
          <a:extLst>
            <a:ext uri="{FF2B5EF4-FFF2-40B4-BE49-F238E27FC236}">
              <a16:creationId xmlns:a16="http://schemas.microsoft.com/office/drawing/2014/main" id="{8CEB9673-A7FF-4101-990D-673A7CF8A62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63" name="Text Box 556">
          <a:extLst>
            <a:ext uri="{FF2B5EF4-FFF2-40B4-BE49-F238E27FC236}">
              <a16:creationId xmlns:a16="http://schemas.microsoft.com/office/drawing/2014/main" id="{03A80741-1331-426F-A4A7-69D638A1D72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64" name="Text Box 557">
          <a:extLst>
            <a:ext uri="{FF2B5EF4-FFF2-40B4-BE49-F238E27FC236}">
              <a16:creationId xmlns:a16="http://schemas.microsoft.com/office/drawing/2014/main" id="{670EDA40-D56A-4BB0-A76A-FA53FBC3553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65" name="Text Box 558">
          <a:extLst>
            <a:ext uri="{FF2B5EF4-FFF2-40B4-BE49-F238E27FC236}">
              <a16:creationId xmlns:a16="http://schemas.microsoft.com/office/drawing/2014/main" id="{7935B289-BF2E-4456-9D18-B56B88F63765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66" name="Text Box 559">
          <a:extLst>
            <a:ext uri="{FF2B5EF4-FFF2-40B4-BE49-F238E27FC236}">
              <a16:creationId xmlns:a16="http://schemas.microsoft.com/office/drawing/2014/main" id="{B29FB2CF-7998-4BDE-A47B-9F587E2D0ED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67" name="Text Box 560">
          <a:extLst>
            <a:ext uri="{FF2B5EF4-FFF2-40B4-BE49-F238E27FC236}">
              <a16:creationId xmlns:a16="http://schemas.microsoft.com/office/drawing/2014/main" id="{3EA18906-E9DD-475B-A955-981DFF46DE2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68" name="Text Box 561">
          <a:extLst>
            <a:ext uri="{FF2B5EF4-FFF2-40B4-BE49-F238E27FC236}">
              <a16:creationId xmlns:a16="http://schemas.microsoft.com/office/drawing/2014/main" id="{790B3086-261E-4D77-B3DC-84DE496D6E4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69" name="Text Box 562">
          <a:extLst>
            <a:ext uri="{FF2B5EF4-FFF2-40B4-BE49-F238E27FC236}">
              <a16:creationId xmlns:a16="http://schemas.microsoft.com/office/drawing/2014/main" id="{D90E49FE-F306-40EC-A217-B1407A5F31B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70" name="Text Box 563">
          <a:extLst>
            <a:ext uri="{FF2B5EF4-FFF2-40B4-BE49-F238E27FC236}">
              <a16:creationId xmlns:a16="http://schemas.microsoft.com/office/drawing/2014/main" id="{CC67CC26-FF17-4272-B7F6-61AF2723E8C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71" name="Text Box 564">
          <a:extLst>
            <a:ext uri="{FF2B5EF4-FFF2-40B4-BE49-F238E27FC236}">
              <a16:creationId xmlns:a16="http://schemas.microsoft.com/office/drawing/2014/main" id="{D55255A8-074D-4924-B831-563C52D8437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72" name="Text Box 565">
          <a:extLst>
            <a:ext uri="{FF2B5EF4-FFF2-40B4-BE49-F238E27FC236}">
              <a16:creationId xmlns:a16="http://schemas.microsoft.com/office/drawing/2014/main" id="{2A256065-4E76-49D4-AA5D-644E6AC1F48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73" name="Text Box 566">
          <a:extLst>
            <a:ext uri="{FF2B5EF4-FFF2-40B4-BE49-F238E27FC236}">
              <a16:creationId xmlns:a16="http://schemas.microsoft.com/office/drawing/2014/main" id="{BA02D0E9-3FB3-4956-BA4B-9D510873405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74" name="Text Box 567">
          <a:extLst>
            <a:ext uri="{FF2B5EF4-FFF2-40B4-BE49-F238E27FC236}">
              <a16:creationId xmlns:a16="http://schemas.microsoft.com/office/drawing/2014/main" id="{CA9A4139-840D-4C91-9B5D-F18E373D03D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75" name="Text Box 568">
          <a:extLst>
            <a:ext uri="{FF2B5EF4-FFF2-40B4-BE49-F238E27FC236}">
              <a16:creationId xmlns:a16="http://schemas.microsoft.com/office/drawing/2014/main" id="{DEEEFCA6-5FF3-45C0-8983-06B2B368980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76" name="Text Box 569">
          <a:extLst>
            <a:ext uri="{FF2B5EF4-FFF2-40B4-BE49-F238E27FC236}">
              <a16:creationId xmlns:a16="http://schemas.microsoft.com/office/drawing/2014/main" id="{7CB389E9-2D58-4176-BD48-D219EF2F4E95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77" name="Text Box 570">
          <a:extLst>
            <a:ext uri="{FF2B5EF4-FFF2-40B4-BE49-F238E27FC236}">
              <a16:creationId xmlns:a16="http://schemas.microsoft.com/office/drawing/2014/main" id="{FEC42635-62B2-4221-883E-24BC8F6B74C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78" name="Text Box 571">
          <a:extLst>
            <a:ext uri="{FF2B5EF4-FFF2-40B4-BE49-F238E27FC236}">
              <a16:creationId xmlns:a16="http://schemas.microsoft.com/office/drawing/2014/main" id="{9B853FE1-7309-4926-A1D4-2A2766D2090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79" name="Text Box 572">
          <a:extLst>
            <a:ext uri="{FF2B5EF4-FFF2-40B4-BE49-F238E27FC236}">
              <a16:creationId xmlns:a16="http://schemas.microsoft.com/office/drawing/2014/main" id="{BC273484-E77A-4774-9A5A-724D5B86B8A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80" name="Text Box 573">
          <a:extLst>
            <a:ext uri="{FF2B5EF4-FFF2-40B4-BE49-F238E27FC236}">
              <a16:creationId xmlns:a16="http://schemas.microsoft.com/office/drawing/2014/main" id="{F5B1446D-5C63-4F6C-B0C1-48C8E47CB3B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81" name="Text Box 574">
          <a:extLst>
            <a:ext uri="{FF2B5EF4-FFF2-40B4-BE49-F238E27FC236}">
              <a16:creationId xmlns:a16="http://schemas.microsoft.com/office/drawing/2014/main" id="{55E72613-7FD8-464E-B997-458EC1525A7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82" name="Text Box 575">
          <a:extLst>
            <a:ext uri="{FF2B5EF4-FFF2-40B4-BE49-F238E27FC236}">
              <a16:creationId xmlns:a16="http://schemas.microsoft.com/office/drawing/2014/main" id="{0D04EDA3-C5D8-4B99-B1EC-30FAAD0311C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83" name="Text Box 576">
          <a:extLst>
            <a:ext uri="{FF2B5EF4-FFF2-40B4-BE49-F238E27FC236}">
              <a16:creationId xmlns:a16="http://schemas.microsoft.com/office/drawing/2014/main" id="{E93AD586-D307-4A9C-9214-EB47455FDD5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84" name="Text Box 577">
          <a:extLst>
            <a:ext uri="{FF2B5EF4-FFF2-40B4-BE49-F238E27FC236}">
              <a16:creationId xmlns:a16="http://schemas.microsoft.com/office/drawing/2014/main" id="{4DC265AC-CE23-4208-9202-D464F8F5043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85" name="Text Box 578">
          <a:extLst>
            <a:ext uri="{FF2B5EF4-FFF2-40B4-BE49-F238E27FC236}">
              <a16:creationId xmlns:a16="http://schemas.microsoft.com/office/drawing/2014/main" id="{724A0D54-130A-4984-9BE6-0D16FE2B3A0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86" name="Text Box 579">
          <a:extLst>
            <a:ext uri="{FF2B5EF4-FFF2-40B4-BE49-F238E27FC236}">
              <a16:creationId xmlns:a16="http://schemas.microsoft.com/office/drawing/2014/main" id="{4FFF9689-BC60-4EE2-8413-D8A8B393FC0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87" name="Text Box 580">
          <a:extLst>
            <a:ext uri="{FF2B5EF4-FFF2-40B4-BE49-F238E27FC236}">
              <a16:creationId xmlns:a16="http://schemas.microsoft.com/office/drawing/2014/main" id="{F62B2F0E-CD35-4D17-9853-5291FEE25B0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88" name="Text Box 581">
          <a:extLst>
            <a:ext uri="{FF2B5EF4-FFF2-40B4-BE49-F238E27FC236}">
              <a16:creationId xmlns:a16="http://schemas.microsoft.com/office/drawing/2014/main" id="{1B2F9583-1998-457D-AF68-434B7D17EAE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89" name="Text Box 582">
          <a:extLst>
            <a:ext uri="{FF2B5EF4-FFF2-40B4-BE49-F238E27FC236}">
              <a16:creationId xmlns:a16="http://schemas.microsoft.com/office/drawing/2014/main" id="{41C8916B-5000-401E-87EB-04ECE6EE18B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90" name="Text Box 583">
          <a:extLst>
            <a:ext uri="{FF2B5EF4-FFF2-40B4-BE49-F238E27FC236}">
              <a16:creationId xmlns:a16="http://schemas.microsoft.com/office/drawing/2014/main" id="{510BB53C-C95B-4C21-BBF0-073262419E5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91" name="Text Box 584">
          <a:extLst>
            <a:ext uri="{FF2B5EF4-FFF2-40B4-BE49-F238E27FC236}">
              <a16:creationId xmlns:a16="http://schemas.microsoft.com/office/drawing/2014/main" id="{98DBD571-B4C6-4F37-9B17-496DDEC9C97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92" name="Text Box 585">
          <a:extLst>
            <a:ext uri="{FF2B5EF4-FFF2-40B4-BE49-F238E27FC236}">
              <a16:creationId xmlns:a16="http://schemas.microsoft.com/office/drawing/2014/main" id="{7F4EBE96-C1EE-4C76-9176-74F50D3EDA0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93" name="Text Box 586">
          <a:extLst>
            <a:ext uri="{FF2B5EF4-FFF2-40B4-BE49-F238E27FC236}">
              <a16:creationId xmlns:a16="http://schemas.microsoft.com/office/drawing/2014/main" id="{5D3F8F97-F34B-4490-BBE7-485E4F5EA9D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94" name="Text Box 587">
          <a:extLst>
            <a:ext uri="{FF2B5EF4-FFF2-40B4-BE49-F238E27FC236}">
              <a16:creationId xmlns:a16="http://schemas.microsoft.com/office/drawing/2014/main" id="{181993F0-C4E8-487E-8604-16DAE4B71ED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95" name="Text Box 588">
          <a:extLst>
            <a:ext uri="{FF2B5EF4-FFF2-40B4-BE49-F238E27FC236}">
              <a16:creationId xmlns:a16="http://schemas.microsoft.com/office/drawing/2014/main" id="{A97B802B-8A94-4663-8AE2-0C2EC11719D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96" name="Text Box 589">
          <a:extLst>
            <a:ext uri="{FF2B5EF4-FFF2-40B4-BE49-F238E27FC236}">
              <a16:creationId xmlns:a16="http://schemas.microsoft.com/office/drawing/2014/main" id="{95D35A1F-5904-4E9B-90AC-07E25DE9E70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97" name="Text Box 590">
          <a:extLst>
            <a:ext uri="{FF2B5EF4-FFF2-40B4-BE49-F238E27FC236}">
              <a16:creationId xmlns:a16="http://schemas.microsoft.com/office/drawing/2014/main" id="{AB8227AD-EB91-4C27-83B1-C7DE102F244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98" name="Text Box 591">
          <a:extLst>
            <a:ext uri="{FF2B5EF4-FFF2-40B4-BE49-F238E27FC236}">
              <a16:creationId xmlns:a16="http://schemas.microsoft.com/office/drawing/2014/main" id="{6E61BCB0-CA5E-46C3-9D71-3365C96535F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399" name="Text Box 592">
          <a:extLst>
            <a:ext uri="{FF2B5EF4-FFF2-40B4-BE49-F238E27FC236}">
              <a16:creationId xmlns:a16="http://schemas.microsoft.com/office/drawing/2014/main" id="{3F8FFE8D-90D9-4E2D-83B6-EAB9BD0F384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00" name="Text Box 593">
          <a:extLst>
            <a:ext uri="{FF2B5EF4-FFF2-40B4-BE49-F238E27FC236}">
              <a16:creationId xmlns:a16="http://schemas.microsoft.com/office/drawing/2014/main" id="{70DB8619-D176-4201-A7C2-6C48B8BE8DB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01" name="Text Box 594">
          <a:extLst>
            <a:ext uri="{FF2B5EF4-FFF2-40B4-BE49-F238E27FC236}">
              <a16:creationId xmlns:a16="http://schemas.microsoft.com/office/drawing/2014/main" id="{97DA77A7-F9A1-4333-BBCA-F98320869BC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02" name="Text Box 595">
          <a:extLst>
            <a:ext uri="{FF2B5EF4-FFF2-40B4-BE49-F238E27FC236}">
              <a16:creationId xmlns:a16="http://schemas.microsoft.com/office/drawing/2014/main" id="{9CF618D9-5F33-40AF-873B-CD1384AA3FA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03" name="Text Box 596">
          <a:extLst>
            <a:ext uri="{FF2B5EF4-FFF2-40B4-BE49-F238E27FC236}">
              <a16:creationId xmlns:a16="http://schemas.microsoft.com/office/drawing/2014/main" id="{F0BA47FE-AB1C-45EE-BE31-A9ECB53BEAA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04" name="Text Box 597">
          <a:extLst>
            <a:ext uri="{FF2B5EF4-FFF2-40B4-BE49-F238E27FC236}">
              <a16:creationId xmlns:a16="http://schemas.microsoft.com/office/drawing/2014/main" id="{B9F019E9-5E3C-43AF-9396-3496DBB70A4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05" name="Text Box 598">
          <a:extLst>
            <a:ext uri="{FF2B5EF4-FFF2-40B4-BE49-F238E27FC236}">
              <a16:creationId xmlns:a16="http://schemas.microsoft.com/office/drawing/2014/main" id="{7DF27AD7-6E3C-4A2D-9C5B-080AAC06070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06" name="Text Box 599">
          <a:extLst>
            <a:ext uri="{FF2B5EF4-FFF2-40B4-BE49-F238E27FC236}">
              <a16:creationId xmlns:a16="http://schemas.microsoft.com/office/drawing/2014/main" id="{9A04146C-4E5E-4E04-9685-A3A4D05C30F5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07" name="Text Box 600">
          <a:extLst>
            <a:ext uri="{FF2B5EF4-FFF2-40B4-BE49-F238E27FC236}">
              <a16:creationId xmlns:a16="http://schemas.microsoft.com/office/drawing/2014/main" id="{18D6D9DA-0789-4897-979B-B800BE822EB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08" name="Text Box 601">
          <a:extLst>
            <a:ext uri="{FF2B5EF4-FFF2-40B4-BE49-F238E27FC236}">
              <a16:creationId xmlns:a16="http://schemas.microsoft.com/office/drawing/2014/main" id="{44E75522-A067-4C26-8AE8-D23002F171B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09" name="Text Box 602">
          <a:extLst>
            <a:ext uri="{FF2B5EF4-FFF2-40B4-BE49-F238E27FC236}">
              <a16:creationId xmlns:a16="http://schemas.microsoft.com/office/drawing/2014/main" id="{6E8B0FDD-C2B1-4815-88BE-20825411EB4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10" name="Text Box 603">
          <a:extLst>
            <a:ext uri="{FF2B5EF4-FFF2-40B4-BE49-F238E27FC236}">
              <a16:creationId xmlns:a16="http://schemas.microsoft.com/office/drawing/2014/main" id="{E3EE7053-47E4-425A-92D0-67D4C9B7476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11" name="Text Box 604">
          <a:extLst>
            <a:ext uri="{FF2B5EF4-FFF2-40B4-BE49-F238E27FC236}">
              <a16:creationId xmlns:a16="http://schemas.microsoft.com/office/drawing/2014/main" id="{2887D17C-FF40-410A-9C32-851123C5BF3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12" name="Text Box 605">
          <a:extLst>
            <a:ext uri="{FF2B5EF4-FFF2-40B4-BE49-F238E27FC236}">
              <a16:creationId xmlns:a16="http://schemas.microsoft.com/office/drawing/2014/main" id="{2D13B246-0A24-4290-A5FE-0CD1CC33C14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13" name="Text Box 606">
          <a:extLst>
            <a:ext uri="{FF2B5EF4-FFF2-40B4-BE49-F238E27FC236}">
              <a16:creationId xmlns:a16="http://schemas.microsoft.com/office/drawing/2014/main" id="{A7927FE3-7121-46B5-AA46-679CB66600D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14" name="Text Box 607">
          <a:extLst>
            <a:ext uri="{FF2B5EF4-FFF2-40B4-BE49-F238E27FC236}">
              <a16:creationId xmlns:a16="http://schemas.microsoft.com/office/drawing/2014/main" id="{83D36422-479B-4D58-9140-1A8CB8603C2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15" name="Text Box 608">
          <a:extLst>
            <a:ext uri="{FF2B5EF4-FFF2-40B4-BE49-F238E27FC236}">
              <a16:creationId xmlns:a16="http://schemas.microsoft.com/office/drawing/2014/main" id="{58923850-5E37-41F1-814B-7EE2706EA48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16" name="Text Box 609">
          <a:extLst>
            <a:ext uri="{FF2B5EF4-FFF2-40B4-BE49-F238E27FC236}">
              <a16:creationId xmlns:a16="http://schemas.microsoft.com/office/drawing/2014/main" id="{D903700E-0DAE-4D4C-9FF5-414C0547DC9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17" name="Text Box 610">
          <a:extLst>
            <a:ext uri="{FF2B5EF4-FFF2-40B4-BE49-F238E27FC236}">
              <a16:creationId xmlns:a16="http://schemas.microsoft.com/office/drawing/2014/main" id="{50A5FB0A-4CFC-4C9B-B81D-4C66D091AFA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18" name="Text Box 611">
          <a:extLst>
            <a:ext uri="{FF2B5EF4-FFF2-40B4-BE49-F238E27FC236}">
              <a16:creationId xmlns:a16="http://schemas.microsoft.com/office/drawing/2014/main" id="{97E65486-30A8-4773-A0E1-11D2E242B45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19" name="Text Box 612">
          <a:extLst>
            <a:ext uri="{FF2B5EF4-FFF2-40B4-BE49-F238E27FC236}">
              <a16:creationId xmlns:a16="http://schemas.microsoft.com/office/drawing/2014/main" id="{85F25101-B47F-4E16-84A8-C2D1239A275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20" name="Text Box 613">
          <a:extLst>
            <a:ext uri="{FF2B5EF4-FFF2-40B4-BE49-F238E27FC236}">
              <a16:creationId xmlns:a16="http://schemas.microsoft.com/office/drawing/2014/main" id="{32C84CFA-B8AD-4B57-897B-C9D706D9768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21" name="Text Box 614">
          <a:extLst>
            <a:ext uri="{FF2B5EF4-FFF2-40B4-BE49-F238E27FC236}">
              <a16:creationId xmlns:a16="http://schemas.microsoft.com/office/drawing/2014/main" id="{A2A57FE2-06BC-4B5E-B235-9D72533C1A8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22" name="Text Box 615">
          <a:extLst>
            <a:ext uri="{FF2B5EF4-FFF2-40B4-BE49-F238E27FC236}">
              <a16:creationId xmlns:a16="http://schemas.microsoft.com/office/drawing/2014/main" id="{764E2EE9-7A7F-4544-8C74-42FE4F8C179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23" name="Text Box 616">
          <a:extLst>
            <a:ext uri="{FF2B5EF4-FFF2-40B4-BE49-F238E27FC236}">
              <a16:creationId xmlns:a16="http://schemas.microsoft.com/office/drawing/2014/main" id="{E07967CF-AA62-427B-96C5-D12649CDB8F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24" name="Text Box 617">
          <a:extLst>
            <a:ext uri="{FF2B5EF4-FFF2-40B4-BE49-F238E27FC236}">
              <a16:creationId xmlns:a16="http://schemas.microsoft.com/office/drawing/2014/main" id="{38C7B22E-9EBF-4FF0-88BC-108BE82359E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25" name="Text Box 618">
          <a:extLst>
            <a:ext uri="{FF2B5EF4-FFF2-40B4-BE49-F238E27FC236}">
              <a16:creationId xmlns:a16="http://schemas.microsoft.com/office/drawing/2014/main" id="{E9B32501-E3E4-499F-A22A-40E7777323C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26" name="Text Box 619">
          <a:extLst>
            <a:ext uri="{FF2B5EF4-FFF2-40B4-BE49-F238E27FC236}">
              <a16:creationId xmlns:a16="http://schemas.microsoft.com/office/drawing/2014/main" id="{72A849F4-4F00-4908-B0F3-963972CBD20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27" name="Text Box 620">
          <a:extLst>
            <a:ext uri="{FF2B5EF4-FFF2-40B4-BE49-F238E27FC236}">
              <a16:creationId xmlns:a16="http://schemas.microsoft.com/office/drawing/2014/main" id="{774EB5BF-BFBA-4F3E-A6D0-858C0CFC023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28" name="Text Box 621">
          <a:extLst>
            <a:ext uri="{FF2B5EF4-FFF2-40B4-BE49-F238E27FC236}">
              <a16:creationId xmlns:a16="http://schemas.microsoft.com/office/drawing/2014/main" id="{0BA9F801-0E42-4321-9459-A8E636ECDB9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29" name="Text Box 622">
          <a:extLst>
            <a:ext uri="{FF2B5EF4-FFF2-40B4-BE49-F238E27FC236}">
              <a16:creationId xmlns:a16="http://schemas.microsoft.com/office/drawing/2014/main" id="{CBE0A28C-A3A4-4880-B694-8A853C2C783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30" name="Text Box 623">
          <a:extLst>
            <a:ext uri="{FF2B5EF4-FFF2-40B4-BE49-F238E27FC236}">
              <a16:creationId xmlns:a16="http://schemas.microsoft.com/office/drawing/2014/main" id="{697087C6-EA03-4494-AA80-1D21D00770A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31" name="Text Box 624">
          <a:extLst>
            <a:ext uri="{FF2B5EF4-FFF2-40B4-BE49-F238E27FC236}">
              <a16:creationId xmlns:a16="http://schemas.microsoft.com/office/drawing/2014/main" id="{C3445F07-878C-4567-B677-53F6ED5B61B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32" name="Text Box 625">
          <a:extLst>
            <a:ext uri="{FF2B5EF4-FFF2-40B4-BE49-F238E27FC236}">
              <a16:creationId xmlns:a16="http://schemas.microsoft.com/office/drawing/2014/main" id="{5A76A414-3EEA-47BC-88A3-3BF49D873A2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33" name="Text Box 626">
          <a:extLst>
            <a:ext uri="{FF2B5EF4-FFF2-40B4-BE49-F238E27FC236}">
              <a16:creationId xmlns:a16="http://schemas.microsoft.com/office/drawing/2014/main" id="{981580C7-FB10-4FE5-B6D6-70E89C11BA8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34" name="Text Box 627">
          <a:extLst>
            <a:ext uri="{FF2B5EF4-FFF2-40B4-BE49-F238E27FC236}">
              <a16:creationId xmlns:a16="http://schemas.microsoft.com/office/drawing/2014/main" id="{9695D28B-E475-45B4-B721-2CE793AEBCE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35" name="Text Box 628">
          <a:extLst>
            <a:ext uri="{FF2B5EF4-FFF2-40B4-BE49-F238E27FC236}">
              <a16:creationId xmlns:a16="http://schemas.microsoft.com/office/drawing/2014/main" id="{79072D4F-E287-4EA0-84A9-8A04E19A750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36" name="Text Box 629">
          <a:extLst>
            <a:ext uri="{FF2B5EF4-FFF2-40B4-BE49-F238E27FC236}">
              <a16:creationId xmlns:a16="http://schemas.microsoft.com/office/drawing/2014/main" id="{80A2CDFE-B7D5-4514-9C09-9A04D54B92D5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37" name="Text Box 630">
          <a:extLst>
            <a:ext uri="{FF2B5EF4-FFF2-40B4-BE49-F238E27FC236}">
              <a16:creationId xmlns:a16="http://schemas.microsoft.com/office/drawing/2014/main" id="{17F2FB4E-9493-4EDA-88E9-28801ABEEEF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38" name="Text Box 631">
          <a:extLst>
            <a:ext uri="{FF2B5EF4-FFF2-40B4-BE49-F238E27FC236}">
              <a16:creationId xmlns:a16="http://schemas.microsoft.com/office/drawing/2014/main" id="{E248BF8A-E8DC-4485-AABE-BB908AEE211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39" name="Text Box 632">
          <a:extLst>
            <a:ext uri="{FF2B5EF4-FFF2-40B4-BE49-F238E27FC236}">
              <a16:creationId xmlns:a16="http://schemas.microsoft.com/office/drawing/2014/main" id="{04C9A492-6A47-4DB6-8856-B50CAE90382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40" name="Text Box 633">
          <a:extLst>
            <a:ext uri="{FF2B5EF4-FFF2-40B4-BE49-F238E27FC236}">
              <a16:creationId xmlns:a16="http://schemas.microsoft.com/office/drawing/2014/main" id="{A49F0592-A44C-4FDB-9F88-8231089D056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41" name="Text Box 634">
          <a:extLst>
            <a:ext uri="{FF2B5EF4-FFF2-40B4-BE49-F238E27FC236}">
              <a16:creationId xmlns:a16="http://schemas.microsoft.com/office/drawing/2014/main" id="{0A784CD8-F35C-489E-B42B-87B96C26BC7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42" name="Text Box 635">
          <a:extLst>
            <a:ext uri="{FF2B5EF4-FFF2-40B4-BE49-F238E27FC236}">
              <a16:creationId xmlns:a16="http://schemas.microsoft.com/office/drawing/2014/main" id="{05448F26-0270-4852-A133-48382DDFA7B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43" name="Text Box 636">
          <a:extLst>
            <a:ext uri="{FF2B5EF4-FFF2-40B4-BE49-F238E27FC236}">
              <a16:creationId xmlns:a16="http://schemas.microsoft.com/office/drawing/2014/main" id="{CC7E7558-48E7-4142-A583-6E2366CA825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44" name="Text Box 637">
          <a:extLst>
            <a:ext uri="{FF2B5EF4-FFF2-40B4-BE49-F238E27FC236}">
              <a16:creationId xmlns:a16="http://schemas.microsoft.com/office/drawing/2014/main" id="{37025ADA-3160-4239-B489-E822B805449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45" name="Text Box 638">
          <a:extLst>
            <a:ext uri="{FF2B5EF4-FFF2-40B4-BE49-F238E27FC236}">
              <a16:creationId xmlns:a16="http://schemas.microsoft.com/office/drawing/2014/main" id="{F0A89D70-1054-477B-81D3-1CEF5BFB6A6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46" name="Text Box 639">
          <a:extLst>
            <a:ext uri="{FF2B5EF4-FFF2-40B4-BE49-F238E27FC236}">
              <a16:creationId xmlns:a16="http://schemas.microsoft.com/office/drawing/2014/main" id="{6840F5B9-3262-4FF4-9FA5-8D20A23976E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47" name="Text Box 640">
          <a:extLst>
            <a:ext uri="{FF2B5EF4-FFF2-40B4-BE49-F238E27FC236}">
              <a16:creationId xmlns:a16="http://schemas.microsoft.com/office/drawing/2014/main" id="{DF254E9E-17DA-48FF-B2DD-3CA2A9F8065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48" name="Text Box 641">
          <a:extLst>
            <a:ext uri="{FF2B5EF4-FFF2-40B4-BE49-F238E27FC236}">
              <a16:creationId xmlns:a16="http://schemas.microsoft.com/office/drawing/2014/main" id="{5F4ABD5E-6D34-4060-97B7-6FC98F12818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49" name="Text Box 642">
          <a:extLst>
            <a:ext uri="{FF2B5EF4-FFF2-40B4-BE49-F238E27FC236}">
              <a16:creationId xmlns:a16="http://schemas.microsoft.com/office/drawing/2014/main" id="{8DF127B8-5FB9-4154-B9A6-D924A82F06D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50" name="Text Box 643">
          <a:extLst>
            <a:ext uri="{FF2B5EF4-FFF2-40B4-BE49-F238E27FC236}">
              <a16:creationId xmlns:a16="http://schemas.microsoft.com/office/drawing/2014/main" id="{57B05A85-16EE-4231-AB64-7251C1EBADA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51" name="Text Box 644">
          <a:extLst>
            <a:ext uri="{FF2B5EF4-FFF2-40B4-BE49-F238E27FC236}">
              <a16:creationId xmlns:a16="http://schemas.microsoft.com/office/drawing/2014/main" id="{AE04F236-2853-4292-B235-D3C170DFC4F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52" name="Text Box 645">
          <a:extLst>
            <a:ext uri="{FF2B5EF4-FFF2-40B4-BE49-F238E27FC236}">
              <a16:creationId xmlns:a16="http://schemas.microsoft.com/office/drawing/2014/main" id="{EF9BDF3F-207E-430D-986D-8753B9858C5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53" name="Text Box 646">
          <a:extLst>
            <a:ext uri="{FF2B5EF4-FFF2-40B4-BE49-F238E27FC236}">
              <a16:creationId xmlns:a16="http://schemas.microsoft.com/office/drawing/2014/main" id="{F1138950-F90B-493C-9658-AC33B2AD8DD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54" name="Text Box 647">
          <a:extLst>
            <a:ext uri="{FF2B5EF4-FFF2-40B4-BE49-F238E27FC236}">
              <a16:creationId xmlns:a16="http://schemas.microsoft.com/office/drawing/2014/main" id="{6349FB6F-4509-4288-86C9-8058CE78D34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55" name="Text Box 648">
          <a:extLst>
            <a:ext uri="{FF2B5EF4-FFF2-40B4-BE49-F238E27FC236}">
              <a16:creationId xmlns:a16="http://schemas.microsoft.com/office/drawing/2014/main" id="{BA837A3E-C62A-4254-8E41-F19D63BBE53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56" name="Text Box 649">
          <a:extLst>
            <a:ext uri="{FF2B5EF4-FFF2-40B4-BE49-F238E27FC236}">
              <a16:creationId xmlns:a16="http://schemas.microsoft.com/office/drawing/2014/main" id="{7710FAE9-38C3-4633-ACE4-6B48D9734AB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57" name="Text Box 650">
          <a:extLst>
            <a:ext uri="{FF2B5EF4-FFF2-40B4-BE49-F238E27FC236}">
              <a16:creationId xmlns:a16="http://schemas.microsoft.com/office/drawing/2014/main" id="{05FCC964-256D-463D-B5C7-9376988CB05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58" name="Text Box 651">
          <a:extLst>
            <a:ext uri="{FF2B5EF4-FFF2-40B4-BE49-F238E27FC236}">
              <a16:creationId xmlns:a16="http://schemas.microsoft.com/office/drawing/2014/main" id="{3E05D59E-2863-4237-8634-3D081BF74A6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59" name="Text Box 652">
          <a:extLst>
            <a:ext uri="{FF2B5EF4-FFF2-40B4-BE49-F238E27FC236}">
              <a16:creationId xmlns:a16="http://schemas.microsoft.com/office/drawing/2014/main" id="{C78289B7-8A2C-4892-A923-5DBAE2B775C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60" name="Text Box 653">
          <a:extLst>
            <a:ext uri="{FF2B5EF4-FFF2-40B4-BE49-F238E27FC236}">
              <a16:creationId xmlns:a16="http://schemas.microsoft.com/office/drawing/2014/main" id="{A9598899-F6A0-4DCE-9D30-7017036210A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61" name="Text Box 654">
          <a:extLst>
            <a:ext uri="{FF2B5EF4-FFF2-40B4-BE49-F238E27FC236}">
              <a16:creationId xmlns:a16="http://schemas.microsoft.com/office/drawing/2014/main" id="{4303B9A9-B6E2-4722-8C81-BD132E4C4DB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62" name="Text Box 655">
          <a:extLst>
            <a:ext uri="{FF2B5EF4-FFF2-40B4-BE49-F238E27FC236}">
              <a16:creationId xmlns:a16="http://schemas.microsoft.com/office/drawing/2014/main" id="{F8538EE9-48AD-422A-B39D-01F8D01A7E5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63" name="Text Box 656">
          <a:extLst>
            <a:ext uri="{FF2B5EF4-FFF2-40B4-BE49-F238E27FC236}">
              <a16:creationId xmlns:a16="http://schemas.microsoft.com/office/drawing/2014/main" id="{4381C83F-B7D2-4095-841D-E64A3033F00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64" name="Text Box 657">
          <a:extLst>
            <a:ext uri="{FF2B5EF4-FFF2-40B4-BE49-F238E27FC236}">
              <a16:creationId xmlns:a16="http://schemas.microsoft.com/office/drawing/2014/main" id="{2951FF0D-0301-4F96-ABFD-F05CE88D199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65" name="Text Box 658">
          <a:extLst>
            <a:ext uri="{FF2B5EF4-FFF2-40B4-BE49-F238E27FC236}">
              <a16:creationId xmlns:a16="http://schemas.microsoft.com/office/drawing/2014/main" id="{46C20648-4861-47FC-A429-D3D4259DA54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66" name="Text Box 659">
          <a:extLst>
            <a:ext uri="{FF2B5EF4-FFF2-40B4-BE49-F238E27FC236}">
              <a16:creationId xmlns:a16="http://schemas.microsoft.com/office/drawing/2014/main" id="{77AFBA94-2531-4098-AC51-8E8724CD514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67" name="Text Box 660">
          <a:extLst>
            <a:ext uri="{FF2B5EF4-FFF2-40B4-BE49-F238E27FC236}">
              <a16:creationId xmlns:a16="http://schemas.microsoft.com/office/drawing/2014/main" id="{EA2D9EC2-E9C5-4673-934C-C9C2C7DE1C1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68" name="Text Box 661">
          <a:extLst>
            <a:ext uri="{FF2B5EF4-FFF2-40B4-BE49-F238E27FC236}">
              <a16:creationId xmlns:a16="http://schemas.microsoft.com/office/drawing/2014/main" id="{F71F3FF4-70B4-461D-B239-82F78860F42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69" name="Text Box 662">
          <a:extLst>
            <a:ext uri="{FF2B5EF4-FFF2-40B4-BE49-F238E27FC236}">
              <a16:creationId xmlns:a16="http://schemas.microsoft.com/office/drawing/2014/main" id="{5AA7CADC-2508-4458-956B-910128BE290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70" name="Text Box 663">
          <a:extLst>
            <a:ext uri="{FF2B5EF4-FFF2-40B4-BE49-F238E27FC236}">
              <a16:creationId xmlns:a16="http://schemas.microsoft.com/office/drawing/2014/main" id="{BBD62057-077F-4354-B31B-568AE488BCA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71" name="Text Box 664">
          <a:extLst>
            <a:ext uri="{FF2B5EF4-FFF2-40B4-BE49-F238E27FC236}">
              <a16:creationId xmlns:a16="http://schemas.microsoft.com/office/drawing/2014/main" id="{2E786F2D-B06C-4405-BBF3-49C1B8A3505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72" name="Text Box 665">
          <a:extLst>
            <a:ext uri="{FF2B5EF4-FFF2-40B4-BE49-F238E27FC236}">
              <a16:creationId xmlns:a16="http://schemas.microsoft.com/office/drawing/2014/main" id="{43E00676-24DA-4FFC-9A6F-FB6A9CF8D53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73" name="Text Box 666">
          <a:extLst>
            <a:ext uri="{FF2B5EF4-FFF2-40B4-BE49-F238E27FC236}">
              <a16:creationId xmlns:a16="http://schemas.microsoft.com/office/drawing/2014/main" id="{C4E92B8E-A9AF-4674-9102-AFE9EFDE177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74" name="Text Box 667">
          <a:extLst>
            <a:ext uri="{FF2B5EF4-FFF2-40B4-BE49-F238E27FC236}">
              <a16:creationId xmlns:a16="http://schemas.microsoft.com/office/drawing/2014/main" id="{5A32EFDC-6541-424A-9AB8-E628ACDB6A65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75" name="Text Box 668">
          <a:extLst>
            <a:ext uri="{FF2B5EF4-FFF2-40B4-BE49-F238E27FC236}">
              <a16:creationId xmlns:a16="http://schemas.microsoft.com/office/drawing/2014/main" id="{D15D8236-EAFE-4B90-9580-FBE148F61D6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76" name="Text Box 669">
          <a:extLst>
            <a:ext uri="{FF2B5EF4-FFF2-40B4-BE49-F238E27FC236}">
              <a16:creationId xmlns:a16="http://schemas.microsoft.com/office/drawing/2014/main" id="{98B2B715-DBF6-4836-9925-44D6AD79603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77" name="Text Box 670">
          <a:extLst>
            <a:ext uri="{FF2B5EF4-FFF2-40B4-BE49-F238E27FC236}">
              <a16:creationId xmlns:a16="http://schemas.microsoft.com/office/drawing/2014/main" id="{0CA10591-E89F-41B9-822D-E792E0FD806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78" name="Text Box 671">
          <a:extLst>
            <a:ext uri="{FF2B5EF4-FFF2-40B4-BE49-F238E27FC236}">
              <a16:creationId xmlns:a16="http://schemas.microsoft.com/office/drawing/2014/main" id="{65EFBEFF-41EB-4E6C-8955-AE147C07BD4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79" name="Text Box 672">
          <a:extLst>
            <a:ext uri="{FF2B5EF4-FFF2-40B4-BE49-F238E27FC236}">
              <a16:creationId xmlns:a16="http://schemas.microsoft.com/office/drawing/2014/main" id="{C92A3D0B-D3F2-4076-8DF4-489F386FCF5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80" name="Text Box 673">
          <a:extLst>
            <a:ext uri="{FF2B5EF4-FFF2-40B4-BE49-F238E27FC236}">
              <a16:creationId xmlns:a16="http://schemas.microsoft.com/office/drawing/2014/main" id="{4078D4A2-0610-4598-8F10-28FA8B45BD6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81" name="Text Box 674">
          <a:extLst>
            <a:ext uri="{FF2B5EF4-FFF2-40B4-BE49-F238E27FC236}">
              <a16:creationId xmlns:a16="http://schemas.microsoft.com/office/drawing/2014/main" id="{EBA4647C-64A0-4FD6-AD26-7C2B044732F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82" name="Text Box 675">
          <a:extLst>
            <a:ext uri="{FF2B5EF4-FFF2-40B4-BE49-F238E27FC236}">
              <a16:creationId xmlns:a16="http://schemas.microsoft.com/office/drawing/2014/main" id="{E55897D4-E020-4CAC-87BF-BEDBB7BAE4B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83" name="Text Box 676">
          <a:extLst>
            <a:ext uri="{FF2B5EF4-FFF2-40B4-BE49-F238E27FC236}">
              <a16:creationId xmlns:a16="http://schemas.microsoft.com/office/drawing/2014/main" id="{96EBA889-9F57-4E1F-A7A3-DCE63B96AEA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84" name="Text Box 677">
          <a:extLst>
            <a:ext uri="{FF2B5EF4-FFF2-40B4-BE49-F238E27FC236}">
              <a16:creationId xmlns:a16="http://schemas.microsoft.com/office/drawing/2014/main" id="{2421F833-1568-4A13-8882-EDBC3C2BFCB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85" name="Text Box 678">
          <a:extLst>
            <a:ext uri="{FF2B5EF4-FFF2-40B4-BE49-F238E27FC236}">
              <a16:creationId xmlns:a16="http://schemas.microsoft.com/office/drawing/2014/main" id="{4F6DEC8C-FB95-4FF8-A7D9-749D4CAAB65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86" name="Text Box 679">
          <a:extLst>
            <a:ext uri="{FF2B5EF4-FFF2-40B4-BE49-F238E27FC236}">
              <a16:creationId xmlns:a16="http://schemas.microsoft.com/office/drawing/2014/main" id="{5EC8CE4C-C2D2-4F9D-B951-BD9EBE6F990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87" name="Text Box 680">
          <a:extLst>
            <a:ext uri="{FF2B5EF4-FFF2-40B4-BE49-F238E27FC236}">
              <a16:creationId xmlns:a16="http://schemas.microsoft.com/office/drawing/2014/main" id="{90DB703D-DACE-4745-9ED2-6EFE817A3DB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88" name="Text Box 681">
          <a:extLst>
            <a:ext uri="{FF2B5EF4-FFF2-40B4-BE49-F238E27FC236}">
              <a16:creationId xmlns:a16="http://schemas.microsoft.com/office/drawing/2014/main" id="{B1C52628-49C9-4F4C-B0F1-979291E9C6A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89" name="Text Box 682">
          <a:extLst>
            <a:ext uri="{FF2B5EF4-FFF2-40B4-BE49-F238E27FC236}">
              <a16:creationId xmlns:a16="http://schemas.microsoft.com/office/drawing/2014/main" id="{EDD5BBD0-B803-40B9-AA17-7B003973A03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90" name="Text Box 683">
          <a:extLst>
            <a:ext uri="{FF2B5EF4-FFF2-40B4-BE49-F238E27FC236}">
              <a16:creationId xmlns:a16="http://schemas.microsoft.com/office/drawing/2014/main" id="{32F968ED-7CAB-4820-8F60-A0784480AD9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91" name="Text Box 684">
          <a:extLst>
            <a:ext uri="{FF2B5EF4-FFF2-40B4-BE49-F238E27FC236}">
              <a16:creationId xmlns:a16="http://schemas.microsoft.com/office/drawing/2014/main" id="{CEB25951-9188-4ADA-BBE3-53E2E21AB52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92" name="Text Box 685">
          <a:extLst>
            <a:ext uri="{FF2B5EF4-FFF2-40B4-BE49-F238E27FC236}">
              <a16:creationId xmlns:a16="http://schemas.microsoft.com/office/drawing/2014/main" id="{D6796BD3-AA5B-4F79-AC1B-C2E235343CB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93" name="Text Box 686">
          <a:extLst>
            <a:ext uri="{FF2B5EF4-FFF2-40B4-BE49-F238E27FC236}">
              <a16:creationId xmlns:a16="http://schemas.microsoft.com/office/drawing/2014/main" id="{B69384CA-BABA-4EEB-9006-D54F55CE7CE5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94" name="Text Box 687">
          <a:extLst>
            <a:ext uri="{FF2B5EF4-FFF2-40B4-BE49-F238E27FC236}">
              <a16:creationId xmlns:a16="http://schemas.microsoft.com/office/drawing/2014/main" id="{A185F0AF-69DA-4096-A84A-16FA2181D3D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95" name="Text Box 688">
          <a:extLst>
            <a:ext uri="{FF2B5EF4-FFF2-40B4-BE49-F238E27FC236}">
              <a16:creationId xmlns:a16="http://schemas.microsoft.com/office/drawing/2014/main" id="{5191894C-5780-444B-9465-5E3E2694955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96" name="Text Box 689">
          <a:extLst>
            <a:ext uri="{FF2B5EF4-FFF2-40B4-BE49-F238E27FC236}">
              <a16:creationId xmlns:a16="http://schemas.microsoft.com/office/drawing/2014/main" id="{69349EAA-B3A0-4B23-8967-DAF041D7F83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97" name="Text Box 690">
          <a:extLst>
            <a:ext uri="{FF2B5EF4-FFF2-40B4-BE49-F238E27FC236}">
              <a16:creationId xmlns:a16="http://schemas.microsoft.com/office/drawing/2014/main" id="{2DC5DE67-7F26-45DF-9B1C-565167B8850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98" name="Text Box 691">
          <a:extLst>
            <a:ext uri="{FF2B5EF4-FFF2-40B4-BE49-F238E27FC236}">
              <a16:creationId xmlns:a16="http://schemas.microsoft.com/office/drawing/2014/main" id="{1655AA22-04FA-43E4-A394-C2678809080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499" name="Text Box 692">
          <a:extLst>
            <a:ext uri="{FF2B5EF4-FFF2-40B4-BE49-F238E27FC236}">
              <a16:creationId xmlns:a16="http://schemas.microsoft.com/office/drawing/2014/main" id="{1986E836-1174-4177-B660-B61628BBA36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00" name="Text Box 693">
          <a:extLst>
            <a:ext uri="{FF2B5EF4-FFF2-40B4-BE49-F238E27FC236}">
              <a16:creationId xmlns:a16="http://schemas.microsoft.com/office/drawing/2014/main" id="{415885FE-9F76-41B6-9D89-00CC6057CB8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01" name="Text Box 694">
          <a:extLst>
            <a:ext uri="{FF2B5EF4-FFF2-40B4-BE49-F238E27FC236}">
              <a16:creationId xmlns:a16="http://schemas.microsoft.com/office/drawing/2014/main" id="{34977596-D12A-4F6D-9D9C-2933E5F833B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02" name="Text Box 695">
          <a:extLst>
            <a:ext uri="{FF2B5EF4-FFF2-40B4-BE49-F238E27FC236}">
              <a16:creationId xmlns:a16="http://schemas.microsoft.com/office/drawing/2014/main" id="{C3988A69-4AE9-415F-A944-A7D59629807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03" name="Text Box 696">
          <a:extLst>
            <a:ext uri="{FF2B5EF4-FFF2-40B4-BE49-F238E27FC236}">
              <a16:creationId xmlns:a16="http://schemas.microsoft.com/office/drawing/2014/main" id="{872BBB65-0317-40BF-9B80-2789BB8ADB8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04" name="Text Box 697">
          <a:extLst>
            <a:ext uri="{FF2B5EF4-FFF2-40B4-BE49-F238E27FC236}">
              <a16:creationId xmlns:a16="http://schemas.microsoft.com/office/drawing/2014/main" id="{863ECDF5-58F1-4A89-832C-1E60703AD4B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05" name="Text Box 698">
          <a:extLst>
            <a:ext uri="{FF2B5EF4-FFF2-40B4-BE49-F238E27FC236}">
              <a16:creationId xmlns:a16="http://schemas.microsoft.com/office/drawing/2014/main" id="{47FC3326-64C7-4E94-8C0A-8F8193A79E5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06" name="Text Box 699">
          <a:extLst>
            <a:ext uri="{FF2B5EF4-FFF2-40B4-BE49-F238E27FC236}">
              <a16:creationId xmlns:a16="http://schemas.microsoft.com/office/drawing/2014/main" id="{EAC02847-DCE5-41F2-A5EA-005B7FD9921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07" name="Text Box 700">
          <a:extLst>
            <a:ext uri="{FF2B5EF4-FFF2-40B4-BE49-F238E27FC236}">
              <a16:creationId xmlns:a16="http://schemas.microsoft.com/office/drawing/2014/main" id="{4A3435C3-BA25-4C88-9223-B79CADFE18F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08" name="Text Box 701">
          <a:extLst>
            <a:ext uri="{FF2B5EF4-FFF2-40B4-BE49-F238E27FC236}">
              <a16:creationId xmlns:a16="http://schemas.microsoft.com/office/drawing/2014/main" id="{0DD78DA5-F653-47DC-A53F-E4230024801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09" name="Text Box 702">
          <a:extLst>
            <a:ext uri="{FF2B5EF4-FFF2-40B4-BE49-F238E27FC236}">
              <a16:creationId xmlns:a16="http://schemas.microsoft.com/office/drawing/2014/main" id="{92FB01D3-CDCA-4C52-BEA4-594EB5A4148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10" name="Text Box 703">
          <a:extLst>
            <a:ext uri="{FF2B5EF4-FFF2-40B4-BE49-F238E27FC236}">
              <a16:creationId xmlns:a16="http://schemas.microsoft.com/office/drawing/2014/main" id="{B7A24CBC-AC41-4A2A-9832-10451CA3B71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11" name="Text Box 704">
          <a:extLst>
            <a:ext uri="{FF2B5EF4-FFF2-40B4-BE49-F238E27FC236}">
              <a16:creationId xmlns:a16="http://schemas.microsoft.com/office/drawing/2014/main" id="{2D5BEE91-3057-4801-869D-25E431626A8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12" name="Text Box 705">
          <a:extLst>
            <a:ext uri="{FF2B5EF4-FFF2-40B4-BE49-F238E27FC236}">
              <a16:creationId xmlns:a16="http://schemas.microsoft.com/office/drawing/2014/main" id="{09599854-EF5C-442C-86C3-734AB78CCD4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13" name="Text Box 706">
          <a:extLst>
            <a:ext uri="{FF2B5EF4-FFF2-40B4-BE49-F238E27FC236}">
              <a16:creationId xmlns:a16="http://schemas.microsoft.com/office/drawing/2014/main" id="{1BB8061F-7423-4375-BB77-8D2EB43805C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14" name="Text Box 707">
          <a:extLst>
            <a:ext uri="{FF2B5EF4-FFF2-40B4-BE49-F238E27FC236}">
              <a16:creationId xmlns:a16="http://schemas.microsoft.com/office/drawing/2014/main" id="{8FE9268E-ACE2-4E7C-B703-7926516345C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15" name="Text Box 708">
          <a:extLst>
            <a:ext uri="{FF2B5EF4-FFF2-40B4-BE49-F238E27FC236}">
              <a16:creationId xmlns:a16="http://schemas.microsoft.com/office/drawing/2014/main" id="{F430D576-FA4E-49F2-8980-962875C606A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16" name="Text Box 709">
          <a:extLst>
            <a:ext uri="{FF2B5EF4-FFF2-40B4-BE49-F238E27FC236}">
              <a16:creationId xmlns:a16="http://schemas.microsoft.com/office/drawing/2014/main" id="{55FE5854-1D66-4C69-8D6C-AD821262F1C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17" name="Text Box 710">
          <a:extLst>
            <a:ext uri="{FF2B5EF4-FFF2-40B4-BE49-F238E27FC236}">
              <a16:creationId xmlns:a16="http://schemas.microsoft.com/office/drawing/2014/main" id="{EE3F5D82-365D-4597-BB98-9FC683F511B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18" name="Text Box 711">
          <a:extLst>
            <a:ext uri="{FF2B5EF4-FFF2-40B4-BE49-F238E27FC236}">
              <a16:creationId xmlns:a16="http://schemas.microsoft.com/office/drawing/2014/main" id="{871ECA35-C57E-4937-98AF-7FCF8FEBB10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19" name="Text Box 712">
          <a:extLst>
            <a:ext uri="{FF2B5EF4-FFF2-40B4-BE49-F238E27FC236}">
              <a16:creationId xmlns:a16="http://schemas.microsoft.com/office/drawing/2014/main" id="{086C1605-4E47-453A-B200-94C47B9A65C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20" name="Text Box 713">
          <a:extLst>
            <a:ext uri="{FF2B5EF4-FFF2-40B4-BE49-F238E27FC236}">
              <a16:creationId xmlns:a16="http://schemas.microsoft.com/office/drawing/2014/main" id="{A3376059-C434-449F-999E-D38259834B0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21" name="Text Box 714">
          <a:extLst>
            <a:ext uri="{FF2B5EF4-FFF2-40B4-BE49-F238E27FC236}">
              <a16:creationId xmlns:a16="http://schemas.microsoft.com/office/drawing/2014/main" id="{F613EC84-37CE-4676-A164-782ED3EC061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22" name="Text Box 715">
          <a:extLst>
            <a:ext uri="{FF2B5EF4-FFF2-40B4-BE49-F238E27FC236}">
              <a16:creationId xmlns:a16="http://schemas.microsoft.com/office/drawing/2014/main" id="{D3AAAB78-DF78-466D-9D4A-D144FFB72ED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23" name="Text Box 716">
          <a:extLst>
            <a:ext uri="{FF2B5EF4-FFF2-40B4-BE49-F238E27FC236}">
              <a16:creationId xmlns:a16="http://schemas.microsoft.com/office/drawing/2014/main" id="{5E0F2F00-A18C-4B60-A25A-0959334397A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24" name="Text Box 717">
          <a:extLst>
            <a:ext uri="{FF2B5EF4-FFF2-40B4-BE49-F238E27FC236}">
              <a16:creationId xmlns:a16="http://schemas.microsoft.com/office/drawing/2014/main" id="{4CD7C2AD-19A6-4C01-855F-584175BFF23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25" name="Text Box 718">
          <a:extLst>
            <a:ext uri="{FF2B5EF4-FFF2-40B4-BE49-F238E27FC236}">
              <a16:creationId xmlns:a16="http://schemas.microsoft.com/office/drawing/2014/main" id="{CE59CA6D-6535-46C9-A61C-CA2DEA73DF8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26" name="Text Box 719">
          <a:extLst>
            <a:ext uri="{FF2B5EF4-FFF2-40B4-BE49-F238E27FC236}">
              <a16:creationId xmlns:a16="http://schemas.microsoft.com/office/drawing/2014/main" id="{7C3907E2-091A-4C08-90F3-D57FA1A0A91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27" name="Text Box 720">
          <a:extLst>
            <a:ext uri="{FF2B5EF4-FFF2-40B4-BE49-F238E27FC236}">
              <a16:creationId xmlns:a16="http://schemas.microsoft.com/office/drawing/2014/main" id="{37F967E9-5192-484E-A21D-3030D480204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28" name="Text Box 721">
          <a:extLst>
            <a:ext uri="{FF2B5EF4-FFF2-40B4-BE49-F238E27FC236}">
              <a16:creationId xmlns:a16="http://schemas.microsoft.com/office/drawing/2014/main" id="{108A2FE6-9050-4C73-9D47-C4FDADD7D9FB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29" name="Text Box 722">
          <a:extLst>
            <a:ext uri="{FF2B5EF4-FFF2-40B4-BE49-F238E27FC236}">
              <a16:creationId xmlns:a16="http://schemas.microsoft.com/office/drawing/2014/main" id="{29EDDCDA-DCC4-4852-98F1-8ACE15B99555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30" name="Text Box 723">
          <a:extLst>
            <a:ext uri="{FF2B5EF4-FFF2-40B4-BE49-F238E27FC236}">
              <a16:creationId xmlns:a16="http://schemas.microsoft.com/office/drawing/2014/main" id="{8B308085-EDEB-4C3B-AD83-328BA33113C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31" name="Text Box 724">
          <a:extLst>
            <a:ext uri="{FF2B5EF4-FFF2-40B4-BE49-F238E27FC236}">
              <a16:creationId xmlns:a16="http://schemas.microsoft.com/office/drawing/2014/main" id="{D14E7C41-63F7-4249-9687-89134610B21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32" name="Text Box 725">
          <a:extLst>
            <a:ext uri="{FF2B5EF4-FFF2-40B4-BE49-F238E27FC236}">
              <a16:creationId xmlns:a16="http://schemas.microsoft.com/office/drawing/2014/main" id="{7D2303CD-5636-4BF0-998E-96A932A2B49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33" name="Text Box 726">
          <a:extLst>
            <a:ext uri="{FF2B5EF4-FFF2-40B4-BE49-F238E27FC236}">
              <a16:creationId xmlns:a16="http://schemas.microsoft.com/office/drawing/2014/main" id="{58D66A5F-3075-4F10-BD18-A18BFC662C4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34" name="Text Box 727">
          <a:extLst>
            <a:ext uri="{FF2B5EF4-FFF2-40B4-BE49-F238E27FC236}">
              <a16:creationId xmlns:a16="http://schemas.microsoft.com/office/drawing/2014/main" id="{7497DC56-CE5F-4F33-872A-3DB9145920B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35" name="Text Box 728">
          <a:extLst>
            <a:ext uri="{FF2B5EF4-FFF2-40B4-BE49-F238E27FC236}">
              <a16:creationId xmlns:a16="http://schemas.microsoft.com/office/drawing/2014/main" id="{A04DFB9C-CE3A-44A5-8B83-3CA1D01D172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36" name="Text Box 729">
          <a:extLst>
            <a:ext uri="{FF2B5EF4-FFF2-40B4-BE49-F238E27FC236}">
              <a16:creationId xmlns:a16="http://schemas.microsoft.com/office/drawing/2014/main" id="{78A8E8FF-2B18-4AB2-ABEB-7212FAB85B6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37" name="Text Box 730">
          <a:extLst>
            <a:ext uri="{FF2B5EF4-FFF2-40B4-BE49-F238E27FC236}">
              <a16:creationId xmlns:a16="http://schemas.microsoft.com/office/drawing/2014/main" id="{9ACB4AEC-5B8F-4D0D-ABC1-25928560413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38" name="Text Box 731">
          <a:extLst>
            <a:ext uri="{FF2B5EF4-FFF2-40B4-BE49-F238E27FC236}">
              <a16:creationId xmlns:a16="http://schemas.microsoft.com/office/drawing/2014/main" id="{C7785A42-3CD3-4AE0-9FAE-D4EC1764340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39" name="Text Box 732">
          <a:extLst>
            <a:ext uri="{FF2B5EF4-FFF2-40B4-BE49-F238E27FC236}">
              <a16:creationId xmlns:a16="http://schemas.microsoft.com/office/drawing/2014/main" id="{3DBFF1BD-F907-487F-9B96-94D51A1C1B1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40" name="Text Box 733">
          <a:extLst>
            <a:ext uri="{FF2B5EF4-FFF2-40B4-BE49-F238E27FC236}">
              <a16:creationId xmlns:a16="http://schemas.microsoft.com/office/drawing/2014/main" id="{09658D8E-4CB3-4D42-ABB0-A2D787AE8C55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41" name="Text Box 734">
          <a:extLst>
            <a:ext uri="{FF2B5EF4-FFF2-40B4-BE49-F238E27FC236}">
              <a16:creationId xmlns:a16="http://schemas.microsoft.com/office/drawing/2014/main" id="{ED779130-9EC6-4EF3-AD9B-0534D618C06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42" name="Text Box 735">
          <a:extLst>
            <a:ext uri="{FF2B5EF4-FFF2-40B4-BE49-F238E27FC236}">
              <a16:creationId xmlns:a16="http://schemas.microsoft.com/office/drawing/2014/main" id="{E74EA078-EA3E-4571-AAC8-2A57A2EAE85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43" name="Text Box 736">
          <a:extLst>
            <a:ext uri="{FF2B5EF4-FFF2-40B4-BE49-F238E27FC236}">
              <a16:creationId xmlns:a16="http://schemas.microsoft.com/office/drawing/2014/main" id="{5B87391B-66B9-4927-A0CC-93C5396D8F2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44" name="Text Box 737">
          <a:extLst>
            <a:ext uri="{FF2B5EF4-FFF2-40B4-BE49-F238E27FC236}">
              <a16:creationId xmlns:a16="http://schemas.microsoft.com/office/drawing/2014/main" id="{DC6DB255-6690-40DE-BF67-7458D5E6477C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45" name="Text Box 738">
          <a:extLst>
            <a:ext uri="{FF2B5EF4-FFF2-40B4-BE49-F238E27FC236}">
              <a16:creationId xmlns:a16="http://schemas.microsoft.com/office/drawing/2014/main" id="{2BE18E48-6FB6-4919-B44F-EFD173751E6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46" name="Text Box 739">
          <a:extLst>
            <a:ext uri="{FF2B5EF4-FFF2-40B4-BE49-F238E27FC236}">
              <a16:creationId xmlns:a16="http://schemas.microsoft.com/office/drawing/2014/main" id="{6BCE820F-FEB2-4C9B-BD16-D2AD8C74732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47" name="Text Box 740">
          <a:extLst>
            <a:ext uri="{FF2B5EF4-FFF2-40B4-BE49-F238E27FC236}">
              <a16:creationId xmlns:a16="http://schemas.microsoft.com/office/drawing/2014/main" id="{4B9692BD-F4A5-462B-9679-7260BBC52BA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48" name="Text Box 741">
          <a:extLst>
            <a:ext uri="{FF2B5EF4-FFF2-40B4-BE49-F238E27FC236}">
              <a16:creationId xmlns:a16="http://schemas.microsoft.com/office/drawing/2014/main" id="{0566DB34-249E-4467-BA77-E1CA5A88BE1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49" name="Text Box 742">
          <a:extLst>
            <a:ext uri="{FF2B5EF4-FFF2-40B4-BE49-F238E27FC236}">
              <a16:creationId xmlns:a16="http://schemas.microsoft.com/office/drawing/2014/main" id="{67C76D5B-FDA3-4AEF-B6AB-E86159F428F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50" name="Text Box 743">
          <a:extLst>
            <a:ext uri="{FF2B5EF4-FFF2-40B4-BE49-F238E27FC236}">
              <a16:creationId xmlns:a16="http://schemas.microsoft.com/office/drawing/2014/main" id="{243665B1-DB79-4C76-8A30-3B081B87091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51" name="Text Box 744">
          <a:extLst>
            <a:ext uri="{FF2B5EF4-FFF2-40B4-BE49-F238E27FC236}">
              <a16:creationId xmlns:a16="http://schemas.microsoft.com/office/drawing/2014/main" id="{41A74FE4-7A00-4B79-B075-590428F30C1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52" name="Text Box 745">
          <a:extLst>
            <a:ext uri="{FF2B5EF4-FFF2-40B4-BE49-F238E27FC236}">
              <a16:creationId xmlns:a16="http://schemas.microsoft.com/office/drawing/2014/main" id="{7FECA078-EA43-461C-8DB0-EFF2365D14D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53" name="Text Box 746">
          <a:extLst>
            <a:ext uri="{FF2B5EF4-FFF2-40B4-BE49-F238E27FC236}">
              <a16:creationId xmlns:a16="http://schemas.microsoft.com/office/drawing/2014/main" id="{7CDBDF45-ECE7-4205-9ECD-A697F89118F4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54" name="Text Box 747">
          <a:extLst>
            <a:ext uri="{FF2B5EF4-FFF2-40B4-BE49-F238E27FC236}">
              <a16:creationId xmlns:a16="http://schemas.microsoft.com/office/drawing/2014/main" id="{02A404F1-78EF-4995-9D9A-A5F19EB34A8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55" name="Text Box 748">
          <a:extLst>
            <a:ext uri="{FF2B5EF4-FFF2-40B4-BE49-F238E27FC236}">
              <a16:creationId xmlns:a16="http://schemas.microsoft.com/office/drawing/2014/main" id="{BF81ACA5-5491-459F-8187-1C5411802A8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56" name="Text Box 749">
          <a:extLst>
            <a:ext uri="{FF2B5EF4-FFF2-40B4-BE49-F238E27FC236}">
              <a16:creationId xmlns:a16="http://schemas.microsoft.com/office/drawing/2014/main" id="{B3D70F40-A38F-42F6-A14C-3B70AA2B877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57" name="Text Box 750">
          <a:extLst>
            <a:ext uri="{FF2B5EF4-FFF2-40B4-BE49-F238E27FC236}">
              <a16:creationId xmlns:a16="http://schemas.microsoft.com/office/drawing/2014/main" id="{3E23EA8B-A011-40E8-B1B9-8E32D7FE6420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58" name="Text Box 751">
          <a:extLst>
            <a:ext uri="{FF2B5EF4-FFF2-40B4-BE49-F238E27FC236}">
              <a16:creationId xmlns:a16="http://schemas.microsoft.com/office/drawing/2014/main" id="{C8BFC4AD-E6CC-4104-974E-6947E52987B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59" name="Text Box 752">
          <a:extLst>
            <a:ext uri="{FF2B5EF4-FFF2-40B4-BE49-F238E27FC236}">
              <a16:creationId xmlns:a16="http://schemas.microsoft.com/office/drawing/2014/main" id="{25A7A294-8491-4A76-9F13-78980419937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60" name="Text Box 753">
          <a:extLst>
            <a:ext uri="{FF2B5EF4-FFF2-40B4-BE49-F238E27FC236}">
              <a16:creationId xmlns:a16="http://schemas.microsoft.com/office/drawing/2014/main" id="{66B2842E-3550-4ECE-AFE9-4ED2105365EF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61" name="Text Box 754">
          <a:extLst>
            <a:ext uri="{FF2B5EF4-FFF2-40B4-BE49-F238E27FC236}">
              <a16:creationId xmlns:a16="http://schemas.microsoft.com/office/drawing/2014/main" id="{732FFD54-4052-452B-9229-0996AE5E8F96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62" name="Text Box 755">
          <a:extLst>
            <a:ext uri="{FF2B5EF4-FFF2-40B4-BE49-F238E27FC236}">
              <a16:creationId xmlns:a16="http://schemas.microsoft.com/office/drawing/2014/main" id="{9D70F31C-1503-491A-8C4F-25A17060E58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63" name="Text Box 756">
          <a:extLst>
            <a:ext uri="{FF2B5EF4-FFF2-40B4-BE49-F238E27FC236}">
              <a16:creationId xmlns:a16="http://schemas.microsoft.com/office/drawing/2014/main" id="{BCA38401-A75B-43A3-91E1-26436194A13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64" name="Text Box 757">
          <a:extLst>
            <a:ext uri="{FF2B5EF4-FFF2-40B4-BE49-F238E27FC236}">
              <a16:creationId xmlns:a16="http://schemas.microsoft.com/office/drawing/2014/main" id="{CAC3BD02-FA26-4AEC-AC9A-1EFD6BA9C91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65" name="Text Box 758">
          <a:extLst>
            <a:ext uri="{FF2B5EF4-FFF2-40B4-BE49-F238E27FC236}">
              <a16:creationId xmlns:a16="http://schemas.microsoft.com/office/drawing/2014/main" id="{57214BEE-3E13-4230-BB52-E43FEEC1000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66" name="Text Box 759">
          <a:extLst>
            <a:ext uri="{FF2B5EF4-FFF2-40B4-BE49-F238E27FC236}">
              <a16:creationId xmlns:a16="http://schemas.microsoft.com/office/drawing/2014/main" id="{F1409597-8F9E-467B-819F-79784752652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67" name="Text Box 760">
          <a:extLst>
            <a:ext uri="{FF2B5EF4-FFF2-40B4-BE49-F238E27FC236}">
              <a16:creationId xmlns:a16="http://schemas.microsoft.com/office/drawing/2014/main" id="{7DAE4595-BB1C-4DDB-AA99-E9D201EC6EE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68" name="Text Box 761">
          <a:extLst>
            <a:ext uri="{FF2B5EF4-FFF2-40B4-BE49-F238E27FC236}">
              <a16:creationId xmlns:a16="http://schemas.microsoft.com/office/drawing/2014/main" id="{3BDAAB98-DBF1-43F9-8A20-A2B1C9F3E4FD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69" name="Text Box 762">
          <a:extLst>
            <a:ext uri="{FF2B5EF4-FFF2-40B4-BE49-F238E27FC236}">
              <a16:creationId xmlns:a16="http://schemas.microsoft.com/office/drawing/2014/main" id="{9F334F2C-FD92-4CA1-9D18-9808B8DC222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70" name="Text Box 763">
          <a:extLst>
            <a:ext uri="{FF2B5EF4-FFF2-40B4-BE49-F238E27FC236}">
              <a16:creationId xmlns:a16="http://schemas.microsoft.com/office/drawing/2014/main" id="{1F341450-657B-431F-947F-1B2A46CC99C1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71" name="Text Box 764">
          <a:extLst>
            <a:ext uri="{FF2B5EF4-FFF2-40B4-BE49-F238E27FC236}">
              <a16:creationId xmlns:a16="http://schemas.microsoft.com/office/drawing/2014/main" id="{A7F5E922-7485-44F1-848E-679A1E0C2C22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72" name="Text Box 765">
          <a:extLst>
            <a:ext uri="{FF2B5EF4-FFF2-40B4-BE49-F238E27FC236}">
              <a16:creationId xmlns:a16="http://schemas.microsoft.com/office/drawing/2014/main" id="{CC94EA74-AEA8-43B7-ADFC-C5EBD5B07AB7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73" name="Text Box 766">
          <a:extLst>
            <a:ext uri="{FF2B5EF4-FFF2-40B4-BE49-F238E27FC236}">
              <a16:creationId xmlns:a16="http://schemas.microsoft.com/office/drawing/2014/main" id="{D89CE242-1C89-45FF-968A-2CB0D1F3504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74" name="Text Box 767">
          <a:extLst>
            <a:ext uri="{FF2B5EF4-FFF2-40B4-BE49-F238E27FC236}">
              <a16:creationId xmlns:a16="http://schemas.microsoft.com/office/drawing/2014/main" id="{86D8A019-8ECE-42B0-8E21-1D0BA68B7923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75" name="Text Box 768">
          <a:extLst>
            <a:ext uri="{FF2B5EF4-FFF2-40B4-BE49-F238E27FC236}">
              <a16:creationId xmlns:a16="http://schemas.microsoft.com/office/drawing/2014/main" id="{18521F4E-E683-4B0B-8178-6DDA953B7628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76" name="Text Box 769">
          <a:extLst>
            <a:ext uri="{FF2B5EF4-FFF2-40B4-BE49-F238E27FC236}">
              <a16:creationId xmlns:a16="http://schemas.microsoft.com/office/drawing/2014/main" id="{130739B4-8DDF-46D8-80C2-47A4A8E9211E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77" name="Text Box 770">
          <a:extLst>
            <a:ext uri="{FF2B5EF4-FFF2-40B4-BE49-F238E27FC236}">
              <a16:creationId xmlns:a16="http://schemas.microsoft.com/office/drawing/2014/main" id="{6925F656-6F2D-4D46-8F87-759F537E7329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123825</xdr:colOff>
      <xdr:row>21</xdr:row>
      <xdr:rowOff>7914</xdr:rowOff>
    </xdr:to>
    <xdr:sp macro="" textlink="">
      <xdr:nvSpPr>
        <xdr:cNvPr id="578" name="Text Box 771">
          <a:extLst>
            <a:ext uri="{FF2B5EF4-FFF2-40B4-BE49-F238E27FC236}">
              <a16:creationId xmlns:a16="http://schemas.microsoft.com/office/drawing/2014/main" id="{1CAE3F46-8663-40E1-9C92-A75E2AD3634A}"/>
            </a:ext>
          </a:extLst>
        </xdr:cNvPr>
        <xdr:cNvSpPr txBox="1">
          <a:spLocks noChangeArrowheads="1"/>
        </xdr:cNvSpPr>
      </xdr:nvSpPr>
      <xdr:spPr bwMode="auto">
        <a:xfrm>
          <a:off x="1076325" y="374675400"/>
          <a:ext cx="123825" cy="752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79" name="Text Box 3">
          <a:extLst>
            <a:ext uri="{FF2B5EF4-FFF2-40B4-BE49-F238E27FC236}">
              <a16:creationId xmlns:a16="http://schemas.microsoft.com/office/drawing/2014/main" id="{69C9FD61-295C-4BF3-B97F-C72EF60F5EC9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80" name="Text Box 3">
          <a:extLst>
            <a:ext uri="{FF2B5EF4-FFF2-40B4-BE49-F238E27FC236}">
              <a16:creationId xmlns:a16="http://schemas.microsoft.com/office/drawing/2014/main" id="{88DA996E-897F-457E-B07A-DCD31A7C0D6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81" name="Text Box 3">
          <a:extLst>
            <a:ext uri="{FF2B5EF4-FFF2-40B4-BE49-F238E27FC236}">
              <a16:creationId xmlns:a16="http://schemas.microsoft.com/office/drawing/2014/main" id="{2D13C1AA-915A-4408-A689-A2E3B7E7D7C1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82" name="Text Box 3">
          <a:extLst>
            <a:ext uri="{FF2B5EF4-FFF2-40B4-BE49-F238E27FC236}">
              <a16:creationId xmlns:a16="http://schemas.microsoft.com/office/drawing/2014/main" id="{84491A70-B8F8-4130-830F-5A081314DE79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83" name="Text Box 3">
          <a:extLst>
            <a:ext uri="{FF2B5EF4-FFF2-40B4-BE49-F238E27FC236}">
              <a16:creationId xmlns:a16="http://schemas.microsoft.com/office/drawing/2014/main" id="{EFA84102-EAD9-4785-9376-35EF7D480156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84" name="Text Box 3">
          <a:extLst>
            <a:ext uri="{FF2B5EF4-FFF2-40B4-BE49-F238E27FC236}">
              <a16:creationId xmlns:a16="http://schemas.microsoft.com/office/drawing/2014/main" id="{58AE0B51-E6E2-41FC-A415-77F959FE9AB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85" name="Text Box 3">
          <a:extLst>
            <a:ext uri="{FF2B5EF4-FFF2-40B4-BE49-F238E27FC236}">
              <a16:creationId xmlns:a16="http://schemas.microsoft.com/office/drawing/2014/main" id="{8F1F6F23-7751-4337-AA7E-8E0DE872ADB3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86" name="Text Box 3">
          <a:extLst>
            <a:ext uri="{FF2B5EF4-FFF2-40B4-BE49-F238E27FC236}">
              <a16:creationId xmlns:a16="http://schemas.microsoft.com/office/drawing/2014/main" id="{5BEA6594-54BB-4584-87C5-FD2024B38CF0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87" name="Text Box 3">
          <a:extLst>
            <a:ext uri="{FF2B5EF4-FFF2-40B4-BE49-F238E27FC236}">
              <a16:creationId xmlns:a16="http://schemas.microsoft.com/office/drawing/2014/main" id="{F0738C2C-4C69-4DF3-A058-EA52F1A4561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88" name="Text Box 3">
          <a:extLst>
            <a:ext uri="{FF2B5EF4-FFF2-40B4-BE49-F238E27FC236}">
              <a16:creationId xmlns:a16="http://schemas.microsoft.com/office/drawing/2014/main" id="{F694C946-30F4-4EF7-B088-2FE1F9F56F72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89" name="Text Box 3">
          <a:extLst>
            <a:ext uri="{FF2B5EF4-FFF2-40B4-BE49-F238E27FC236}">
              <a16:creationId xmlns:a16="http://schemas.microsoft.com/office/drawing/2014/main" id="{1B4081B4-32B2-4D5F-BCD0-3705383085D1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90" name="Text Box 3">
          <a:extLst>
            <a:ext uri="{FF2B5EF4-FFF2-40B4-BE49-F238E27FC236}">
              <a16:creationId xmlns:a16="http://schemas.microsoft.com/office/drawing/2014/main" id="{C890059D-A4D3-4519-AF2F-C16D54518842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91" name="Text Box 3">
          <a:extLst>
            <a:ext uri="{FF2B5EF4-FFF2-40B4-BE49-F238E27FC236}">
              <a16:creationId xmlns:a16="http://schemas.microsoft.com/office/drawing/2014/main" id="{DF5A290B-506A-40F9-813A-A268FC5F8BE8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id="{DB72D4CF-8989-4A84-899E-2E8EEB840F23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93" name="Text Box 3">
          <a:extLst>
            <a:ext uri="{FF2B5EF4-FFF2-40B4-BE49-F238E27FC236}">
              <a16:creationId xmlns:a16="http://schemas.microsoft.com/office/drawing/2014/main" id="{29AF2FDD-25F6-4E7B-9072-FFC98192C7B5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94" name="Text Box 3">
          <a:extLst>
            <a:ext uri="{FF2B5EF4-FFF2-40B4-BE49-F238E27FC236}">
              <a16:creationId xmlns:a16="http://schemas.microsoft.com/office/drawing/2014/main" id="{A149B29D-D571-404B-8865-787704084FB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95" name="Text Box 3">
          <a:extLst>
            <a:ext uri="{FF2B5EF4-FFF2-40B4-BE49-F238E27FC236}">
              <a16:creationId xmlns:a16="http://schemas.microsoft.com/office/drawing/2014/main" id="{DE578EFB-C602-42F4-9675-8CC31BC192C8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96" name="Text Box 3">
          <a:extLst>
            <a:ext uri="{FF2B5EF4-FFF2-40B4-BE49-F238E27FC236}">
              <a16:creationId xmlns:a16="http://schemas.microsoft.com/office/drawing/2014/main" id="{C8E515EB-76EE-471C-B638-B58D4964FD9B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97" name="Text Box 3">
          <a:extLst>
            <a:ext uri="{FF2B5EF4-FFF2-40B4-BE49-F238E27FC236}">
              <a16:creationId xmlns:a16="http://schemas.microsoft.com/office/drawing/2014/main" id="{61496DAD-B7D3-482C-9759-8D5765F23A0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98" name="Text Box 3">
          <a:extLst>
            <a:ext uri="{FF2B5EF4-FFF2-40B4-BE49-F238E27FC236}">
              <a16:creationId xmlns:a16="http://schemas.microsoft.com/office/drawing/2014/main" id="{A670B315-922F-4E36-937E-5FCC3DBF52B2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599" name="Text Box 3">
          <a:extLst>
            <a:ext uri="{FF2B5EF4-FFF2-40B4-BE49-F238E27FC236}">
              <a16:creationId xmlns:a16="http://schemas.microsoft.com/office/drawing/2014/main" id="{9C480F8A-E3E7-4837-B0C6-E5C083FD249B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00" name="Text Box 3">
          <a:extLst>
            <a:ext uri="{FF2B5EF4-FFF2-40B4-BE49-F238E27FC236}">
              <a16:creationId xmlns:a16="http://schemas.microsoft.com/office/drawing/2014/main" id="{77717FB3-1C7E-46DF-A048-6EAE9BFFB64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01" name="Text Box 3">
          <a:extLst>
            <a:ext uri="{FF2B5EF4-FFF2-40B4-BE49-F238E27FC236}">
              <a16:creationId xmlns:a16="http://schemas.microsoft.com/office/drawing/2014/main" id="{B5F97A6F-F8F1-4905-A08A-9A2C4CCD4B4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02" name="Text Box 3">
          <a:extLst>
            <a:ext uri="{FF2B5EF4-FFF2-40B4-BE49-F238E27FC236}">
              <a16:creationId xmlns:a16="http://schemas.microsoft.com/office/drawing/2014/main" id="{9378479C-0759-46EC-BFBB-6D29A03B8C4F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03" name="Text Box 3">
          <a:extLst>
            <a:ext uri="{FF2B5EF4-FFF2-40B4-BE49-F238E27FC236}">
              <a16:creationId xmlns:a16="http://schemas.microsoft.com/office/drawing/2014/main" id="{9325570A-70D8-4298-9A49-D62B6D8D661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04" name="Text Box 3">
          <a:extLst>
            <a:ext uri="{FF2B5EF4-FFF2-40B4-BE49-F238E27FC236}">
              <a16:creationId xmlns:a16="http://schemas.microsoft.com/office/drawing/2014/main" id="{3705D4CF-F3F8-42C5-B57D-C49366320AB7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05" name="Text Box 3">
          <a:extLst>
            <a:ext uri="{FF2B5EF4-FFF2-40B4-BE49-F238E27FC236}">
              <a16:creationId xmlns:a16="http://schemas.microsoft.com/office/drawing/2014/main" id="{C5BE039C-32FB-41B4-BD0C-C008FC1DF8C7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06" name="Text Box 3">
          <a:extLst>
            <a:ext uri="{FF2B5EF4-FFF2-40B4-BE49-F238E27FC236}">
              <a16:creationId xmlns:a16="http://schemas.microsoft.com/office/drawing/2014/main" id="{2605168F-8994-4DF1-BA84-38A9E4A879F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07" name="Text Box 3">
          <a:extLst>
            <a:ext uri="{FF2B5EF4-FFF2-40B4-BE49-F238E27FC236}">
              <a16:creationId xmlns:a16="http://schemas.microsoft.com/office/drawing/2014/main" id="{BEA56715-0BB7-4051-8C95-5234D37E45FB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08" name="Text Box 3">
          <a:extLst>
            <a:ext uri="{FF2B5EF4-FFF2-40B4-BE49-F238E27FC236}">
              <a16:creationId xmlns:a16="http://schemas.microsoft.com/office/drawing/2014/main" id="{7136648C-E96C-420A-A61A-F55C0EB87D1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09" name="Text Box 3">
          <a:extLst>
            <a:ext uri="{FF2B5EF4-FFF2-40B4-BE49-F238E27FC236}">
              <a16:creationId xmlns:a16="http://schemas.microsoft.com/office/drawing/2014/main" id="{902C3EBD-836B-40EE-9175-76B6B6825A8D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10" name="Text Box 3">
          <a:extLst>
            <a:ext uri="{FF2B5EF4-FFF2-40B4-BE49-F238E27FC236}">
              <a16:creationId xmlns:a16="http://schemas.microsoft.com/office/drawing/2014/main" id="{F1960DF0-FFD0-4E07-A749-EA92D972CFF2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11" name="Text Box 3">
          <a:extLst>
            <a:ext uri="{FF2B5EF4-FFF2-40B4-BE49-F238E27FC236}">
              <a16:creationId xmlns:a16="http://schemas.microsoft.com/office/drawing/2014/main" id="{A73FDCE3-C831-44E6-9E67-27EFA7BB03E0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12" name="Text Box 3">
          <a:extLst>
            <a:ext uri="{FF2B5EF4-FFF2-40B4-BE49-F238E27FC236}">
              <a16:creationId xmlns:a16="http://schemas.microsoft.com/office/drawing/2014/main" id="{C6BBC9FA-DE0B-4BA9-B32C-FAF49BA4EFF3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13" name="Text Box 3">
          <a:extLst>
            <a:ext uri="{FF2B5EF4-FFF2-40B4-BE49-F238E27FC236}">
              <a16:creationId xmlns:a16="http://schemas.microsoft.com/office/drawing/2014/main" id="{4D95E385-C8E4-401F-87D0-E767A973DAED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14" name="Text Box 3">
          <a:extLst>
            <a:ext uri="{FF2B5EF4-FFF2-40B4-BE49-F238E27FC236}">
              <a16:creationId xmlns:a16="http://schemas.microsoft.com/office/drawing/2014/main" id="{47CD9497-330E-4493-B64A-B1ABB96C3574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15" name="Text Box 3">
          <a:extLst>
            <a:ext uri="{FF2B5EF4-FFF2-40B4-BE49-F238E27FC236}">
              <a16:creationId xmlns:a16="http://schemas.microsoft.com/office/drawing/2014/main" id="{DD3594DF-B545-414B-A738-ABE6C0F82FA2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id="{0051FC03-813A-47C4-B8E6-D574677111A3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17" name="Text Box 3">
          <a:extLst>
            <a:ext uri="{FF2B5EF4-FFF2-40B4-BE49-F238E27FC236}">
              <a16:creationId xmlns:a16="http://schemas.microsoft.com/office/drawing/2014/main" id="{CCF0B2CD-D624-4BD0-A3DF-1AF0C405B7E5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18" name="Text Box 3">
          <a:extLst>
            <a:ext uri="{FF2B5EF4-FFF2-40B4-BE49-F238E27FC236}">
              <a16:creationId xmlns:a16="http://schemas.microsoft.com/office/drawing/2014/main" id="{80D4FCBC-36A7-44AC-A495-F04F3D9A6C5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19" name="Text Box 3">
          <a:extLst>
            <a:ext uri="{FF2B5EF4-FFF2-40B4-BE49-F238E27FC236}">
              <a16:creationId xmlns:a16="http://schemas.microsoft.com/office/drawing/2014/main" id="{4632F51C-8240-4204-B829-1A13EED209E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20" name="Text Box 3">
          <a:extLst>
            <a:ext uri="{FF2B5EF4-FFF2-40B4-BE49-F238E27FC236}">
              <a16:creationId xmlns:a16="http://schemas.microsoft.com/office/drawing/2014/main" id="{E53ABF3B-D18C-45FF-917D-32FB53144856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21" name="Text Box 3">
          <a:extLst>
            <a:ext uri="{FF2B5EF4-FFF2-40B4-BE49-F238E27FC236}">
              <a16:creationId xmlns:a16="http://schemas.microsoft.com/office/drawing/2014/main" id="{DC55DCF2-5820-4A89-8A53-26E7DF1DB2EB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22" name="Text Box 3">
          <a:extLst>
            <a:ext uri="{FF2B5EF4-FFF2-40B4-BE49-F238E27FC236}">
              <a16:creationId xmlns:a16="http://schemas.microsoft.com/office/drawing/2014/main" id="{11BAF268-6440-4826-90AA-A9D7E42D2194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23" name="Text Box 3">
          <a:extLst>
            <a:ext uri="{FF2B5EF4-FFF2-40B4-BE49-F238E27FC236}">
              <a16:creationId xmlns:a16="http://schemas.microsoft.com/office/drawing/2014/main" id="{FF84D4A1-22AA-4707-A7FB-5D608B198EE4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24" name="Text Box 3">
          <a:extLst>
            <a:ext uri="{FF2B5EF4-FFF2-40B4-BE49-F238E27FC236}">
              <a16:creationId xmlns:a16="http://schemas.microsoft.com/office/drawing/2014/main" id="{635659CF-22E1-4B27-8F41-47B47C04D1E1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25" name="Text Box 3">
          <a:extLst>
            <a:ext uri="{FF2B5EF4-FFF2-40B4-BE49-F238E27FC236}">
              <a16:creationId xmlns:a16="http://schemas.microsoft.com/office/drawing/2014/main" id="{069C1C03-C8BB-47C6-B245-27D477B3B149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26" name="Text Box 3">
          <a:extLst>
            <a:ext uri="{FF2B5EF4-FFF2-40B4-BE49-F238E27FC236}">
              <a16:creationId xmlns:a16="http://schemas.microsoft.com/office/drawing/2014/main" id="{802A3EA3-C411-4EA5-8929-7C5CFD146674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27" name="Text Box 3">
          <a:extLst>
            <a:ext uri="{FF2B5EF4-FFF2-40B4-BE49-F238E27FC236}">
              <a16:creationId xmlns:a16="http://schemas.microsoft.com/office/drawing/2014/main" id="{F71BD9C9-043A-4AA0-9503-B1E2914F3E8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28" name="Text Box 3">
          <a:extLst>
            <a:ext uri="{FF2B5EF4-FFF2-40B4-BE49-F238E27FC236}">
              <a16:creationId xmlns:a16="http://schemas.microsoft.com/office/drawing/2014/main" id="{F7CBFAE2-E36E-412C-8918-97AD89BF1A31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29" name="Text Box 3">
          <a:extLst>
            <a:ext uri="{FF2B5EF4-FFF2-40B4-BE49-F238E27FC236}">
              <a16:creationId xmlns:a16="http://schemas.microsoft.com/office/drawing/2014/main" id="{F8C1D6B0-9EE0-4B54-BAAD-57CD53B5463A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30" name="Text Box 3">
          <a:extLst>
            <a:ext uri="{FF2B5EF4-FFF2-40B4-BE49-F238E27FC236}">
              <a16:creationId xmlns:a16="http://schemas.microsoft.com/office/drawing/2014/main" id="{5A013919-9A59-4C81-93EF-E539D1D0653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31" name="Text Box 3">
          <a:extLst>
            <a:ext uri="{FF2B5EF4-FFF2-40B4-BE49-F238E27FC236}">
              <a16:creationId xmlns:a16="http://schemas.microsoft.com/office/drawing/2014/main" id="{0545835F-FD7E-4772-9E2B-F6AB7C540EE6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32" name="Text Box 3">
          <a:extLst>
            <a:ext uri="{FF2B5EF4-FFF2-40B4-BE49-F238E27FC236}">
              <a16:creationId xmlns:a16="http://schemas.microsoft.com/office/drawing/2014/main" id="{B473B4F7-FEB1-4DA2-A748-725A5827A45B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33" name="Text Box 3">
          <a:extLst>
            <a:ext uri="{FF2B5EF4-FFF2-40B4-BE49-F238E27FC236}">
              <a16:creationId xmlns:a16="http://schemas.microsoft.com/office/drawing/2014/main" id="{A4B346D0-D842-4082-B3AF-A6EE3C1FC26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34" name="Text Box 3">
          <a:extLst>
            <a:ext uri="{FF2B5EF4-FFF2-40B4-BE49-F238E27FC236}">
              <a16:creationId xmlns:a16="http://schemas.microsoft.com/office/drawing/2014/main" id="{F9E4CCAD-C693-46D0-9F34-A0301CA66326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35" name="Text Box 3">
          <a:extLst>
            <a:ext uri="{FF2B5EF4-FFF2-40B4-BE49-F238E27FC236}">
              <a16:creationId xmlns:a16="http://schemas.microsoft.com/office/drawing/2014/main" id="{AE7107DA-60A3-408F-A6D8-15FA2D470D9B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36" name="Text Box 3">
          <a:extLst>
            <a:ext uri="{FF2B5EF4-FFF2-40B4-BE49-F238E27FC236}">
              <a16:creationId xmlns:a16="http://schemas.microsoft.com/office/drawing/2014/main" id="{C487F077-A1D2-4BE2-8374-0641EEACCF89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37" name="Text Box 3">
          <a:extLst>
            <a:ext uri="{FF2B5EF4-FFF2-40B4-BE49-F238E27FC236}">
              <a16:creationId xmlns:a16="http://schemas.microsoft.com/office/drawing/2014/main" id="{10F2F93A-273E-48FE-A2BA-A48B88AA5377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38" name="Text Box 3">
          <a:extLst>
            <a:ext uri="{FF2B5EF4-FFF2-40B4-BE49-F238E27FC236}">
              <a16:creationId xmlns:a16="http://schemas.microsoft.com/office/drawing/2014/main" id="{FDF6E046-F29F-4C95-84A8-52060C92139B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39" name="Text Box 3">
          <a:extLst>
            <a:ext uri="{FF2B5EF4-FFF2-40B4-BE49-F238E27FC236}">
              <a16:creationId xmlns:a16="http://schemas.microsoft.com/office/drawing/2014/main" id="{B62FA9AB-6BBF-422F-BC9A-81480681924A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id="{019EBDE1-80DF-4EDD-8BB1-AD2529B2EAD3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41" name="Text Box 3">
          <a:extLst>
            <a:ext uri="{FF2B5EF4-FFF2-40B4-BE49-F238E27FC236}">
              <a16:creationId xmlns:a16="http://schemas.microsoft.com/office/drawing/2014/main" id="{2326B553-A645-4A2D-81B9-1F541E671EA7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42" name="Text Box 3">
          <a:extLst>
            <a:ext uri="{FF2B5EF4-FFF2-40B4-BE49-F238E27FC236}">
              <a16:creationId xmlns:a16="http://schemas.microsoft.com/office/drawing/2014/main" id="{CA81C1E9-2973-49D0-8407-974DF6141F7F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43" name="Text Box 3">
          <a:extLst>
            <a:ext uri="{FF2B5EF4-FFF2-40B4-BE49-F238E27FC236}">
              <a16:creationId xmlns:a16="http://schemas.microsoft.com/office/drawing/2014/main" id="{A3CFB78E-2027-4335-901E-41DE3D349D3F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44" name="Text Box 3">
          <a:extLst>
            <a:ext uri="{FF2B5EF4-FFF2-40B4-BE49-F238E27FC236}">
              <a16:creationId xmlns:a16="http://schemas.microsoft.com/office/drawing/2014/main" id="{55A376D0-D6F9-4EC1-B6E8-0C1A57142F9A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45" name="Text Box 3">
          <a:extLst>
            <a:ext uri="{FF2B5EF4-FFF2-40B4-BE49-F238E27FC236}">
              <a16:creationId xmlns:a16="http://schemas.microsoft.com/office/drawing/2014/main" id="{F2798092-8911-4928-83F0-54F58DB5C941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46" name="Text Box 3">
          <a:extLst>
            <a:ext uri="{FF2B5EF4-FFF2-40B4-BE49-F238E27FC236}">
              <a16:creationId xmlns:a16="http://schemas.microsoft.com/office/drawing/2014/main" id="{751F4B7C-B675-4763-9B19-602ACBD0C331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47" name="Text Box 3">
          <a:extLst>
            <a:ext uri="{FF2B5EF4-FFF2-40B4-BE49-F238E27FC236}">
              <a16:creationId xmlns:a16="http://schemas.microsoft.com/office/drawing/2014/main" id="{0A69B975-BAD3-45F6-B53A-3592DD9FC31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48" name="Text Box 3">
          <a:extLst>
            <a:ext uri="{FF2B5EF4-FFF2-40B4-BE49-F238E27FC236}">
              <a16:creationId xmlns:a16="http://schemas.microsoft.com/office/drawing/2014/main" id="{6156C30A-AFA0-45DA-81FC-46D5E8E72A45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49" name="Text Box 3">
          <a:extLst>
            <a:ext uri="{FF2B5EF4-FFF2-40B4-BE49-F238E27FC236}">
              <a16:creationId xmlns:a16="http://schemas.microsoft.com/office/drawing/2014/main" id="{BA92722D-5410-4E69-B75C-AD8DF9068716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50" name="Text Box 3">
          <a:extLst>
            <a:ext uri="{FF2B5EF4-FFF2-40B4-BE49-F238E27FC236}">
              <a16:creationId xmlns:a16="http://schemas.microsoft.com/office/drawing/2014/main" id="{1631C4EE-ECD0-4344-899F-DBA8F19FE622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51" name="Text Box 3">
          <a:extLst>
            <a:ext uri="{FF2B5EF4-FFF2-40B4-BE49-F238E27FC236}">
              <a16:creationId xmlns:a16="http://schemas.microsoft.com/office/drawing/2014/main" id="{00A0D8BD-811E-41E3-AD1E-5DEF5BC9D8F9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id="{CEE47410-5EF0-4A33-92D8-F0F113ABAF21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53" name="Text Box 3">
          <a:extLst>
            <a:ext uri="{FF2B5EF4-FFF2-40B4-BE49-F238E27FC236}">
              <a16:creationId xmlns:a16="http://schemas.microsoft.com/office/drawing/2014/main" id="{2C24DAE9-F1BB-49E2-A57D-1ABFE48B68C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54" name="Text Box 3">
          <a:extLst>
            <a:ext uri="{FF2B5EF4-FFF2-40B4-BE49-F238E27FC236}">
              <a16:creationId xmlns:a16="http://schemas.microsoft.com/office/drawing/2014/main" id="{C89A3D4B-90DC-4B6B-875D-0E098EF33268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55" name="Text Box 3">
          <a:extLst>
            <a:ext uri="{FF2B5EF4-FFF2-40B4-BE49-F238E27FC236}">
              <a16:creationId xmlns:a16="http://schemas.microsoft.com/office/drawing/2014/main" id="{47EDEF8E-E9F4-4779-9C28-4028FF339408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56" name="Text Box 3">
          <a:extLst>
            <a:ext uri="{FF2B5EF4-FFF2-40B4-BE49-F238E27FC236}">
              <a16:creationId xmlns:a16="http://schemas.microsoft.com/office/drawing/2014/main" id="{4E51ACFE-DB7F-4C91-8F9F-221CD1FDA5FF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57" name="Text Box 3">
          <a:extLst>
            <a:ext uri="{FF2B5EF4-FFF2-40B4-BE49-F238E27FC236}">
              <a16:creationId xmlns:a16="http://schemas.microsoft.com/office/drawing/2014/main" id="{1C373FB7-5211-42D1-9435-55AAC9E9EF36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58" name="Text Box 3">
          <a:extLst>
            <a:ext uri="{FF2B5EF4-FFF2-40B4-BE49-F238E27FC236}">
              <a16:creationId xmlns:a16="http://schemas.microsoft.com/office/drawing/2014/main" id="{F9A863AD-9D10-4DAA-AE6F-B9E615F0DECA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59" name="Text Box 3">
          <a:extLst>
            <a:ext uri="{FF2B5EF4-FFF2-40B4-BE49-F238E27FC236}">
              <a16:creationId xmlns:a16="http://schemas.microsoft.com/office/drawing/2014/main" id="{EE543222-6AF3-4B14-B6CA-6CE92305C378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60" name="Text Box 3">
          <a:extLst>
            <a:ext uri="{FF2B5EF4-FFF2-40B4-BE49-F238E27FC236}">
              <a16:creationId xmlns:a16="http://schemas.microsoft.com/office/drawing/2014/main" id="{A16D61F3-B213-49FD-BF71-2DE078D786F8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61" name="Text Box 3">
          <a:extLst>
            <a:ext uri="{FF2B5EF4-FFF2-40B4-BE49-F238E27FC236}">
              <a16:creationId xmlns:a16="http://schemas.microsoft.com/office/drawing/2014/main" id="{770ECD0E-57F6-42D0-90E7-CD0514494AD9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62" name="Text Box 3">
          <a:extLst>
            <a:ext uri="{FF2B5EF4-FFF2-40B4-BE49-F238E27FC236}">
              <a16:creationId xmlns:a16="http://schemas.microsoft.com/office/drawing/2014/main" id="{A973668B-0919-4320-A7CF-698D8EFA3E30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63" name="Text Box 3">
          <a:extLst>
            <a:ext uri="{FF2B5EF4-FFF2-40B4-BE49-F238E27FC236}">
              <a16:creationId xmlns:a16="http://schemas.microsoft.com/office/drawing/2014/main" id="{FF8E93B7-9F1F-4879-B03F-939338318B33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64" name="Text Box 3">
          <a:extLst>
            <a:ext uri="{FF2B5EF4-FFF2-40B4-BE49-F238E27FC236}">
              <a16:creationId xmlns:a16="http://schemas.microsoft.com/office/drawing/2014/main" id="{22DB229C-CC85-4610-B9EE-82751DF2C6ED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65" name="Text Box 3">
          <a:extLst>
            <a:ext uri="{FF2B5EF4-FFF2-40B4-BE49-F238E27FC236}">
              <a16:creationId xmlns:a16="http://schemas.microsoft.com/office/drawing/2014/main" id="{0C25F25A-6C36-45A5-A037-E62EE5C911C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66" name="Text Box 3">
          <a:extLst>
            <a:ext uri="{FF2B5EF4-FFF2-40B4-BE49-F238E27FC236}">
              <a16:creationId xmlns:a16="http://schemas.microsoft.com/office/drawing/2014/main" id="{28A5B1A3-FF49-4AB3-A20B-A8B67BE9FA56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67" name="Text Box 3">
          <a:extLst>
            <a:ext uri="{FF2B5EF4-FFF2-40B4-BE49-F238E27FC236}">
              <a16:creationId xmlns:a16="http://schemas.microsoft.com/office/drawing/2014/main" id="{3261056E-03F9-4B3C-BFF0-35165C74C0BD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68" name="Text Box 3">
          <a:extLst>
            <a:ext uri="{FF2B5EF4-FFF2-40B4-BE49-F238E27FC236}">
              <a16:creationId xmlns:a16="http://schemas.microsoft.com/office/drawing/2014/main" id="{AF8BD1C2-09D1-44FB-82D7-E9463A3D269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69" name="Text Box 3">
          <a:extLst>
            <a:ext uri="{FF2B5EF4-FFF2-40B4-BE49-F238E27FC236}">
              <a16:creationId xmlns:a16="http://schemas.microsoft.com/office/drawing/2014/main" id="{7FA4D986-3A15-403A-B1FE-42B4623FFCA9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70" name="Text Box 3">
          <a:extLst>
            <a:ext uri="{FF2B5EF4-FFF2-40B4-BE49-F238E27FC236}">
              <a16:creationId xmlns:a16="http://schemas.microsoft.com/office/drawing/2014/main" id="{981732F5-FA58-4004-90E4-2D6716562D14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71" name="Text Box 3">
          <a:extLst>
            <a:ext uri="{FF2B5EF4-FFF2-40B4-BE49-F238E27FC236}">
              <a16:creationId xmlns:a16="http://schemas.microsoft.com/office/drawing/2014/main" id="{49FA7E10-BF30-447F-A483-D5B4BA7BA5C6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72" name="Text Box 3">
          <a:extLst>
            <a:ext uri="{FF2B5EF4-FFF2-40B4-BE49-F238E27FC236}">
              <a16:creationId xmlns:a16="http://schemas.microsoft.com/office/drawing/2014/main" id="{ADB56404-08AB-47EA-A2A2-C8B49C8A0F80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73" name="Text Box 3">
          <a:extLst>
            <a:ext uri="{FF2B5EF4-FFF2-40B4-BE49-F238E27FC236}">
              <a16:creationId xmlns:a16="http://schemas.microsoft.com/office/drawing/2014/main" id="{6F139A2F-4B6A-4B4C-9C66-48C180C62C92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74" name="Text Box 3">
          <a:extLst>
            <a:ext uri="{FF2B5EF4-FFF2-40B4-BE49-F238E27FC236}">
              <a16:creationId xmlns:a16="http://schemas.microsoft.com/office/drawing/2014/main" id="{43617DBC-249A-4B92-AB50-3A81B00C144D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75" name="Text Box 3">
          <a:extLst>
            <a:ext uri="{FF2B5EF4-FFF2-40B4-BE49-F238E27FC236}">
              <a16:creationId xmlns:a16="http://schemas.microsoft.com/office/drawing/2014/main" id="{48BA23AD-9D6A-4F3B-912E-AD26659B996A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id="{2CED1C9E-32DC-4B29-BF4A-BA18300DB98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77" name="Text Box 3">
          <a:extLst>
            <a:ext uri="{FF2B5EF4-FFF2-40B4-BE49-F238E27FC236}">
              <a16:creationId xmlns:a16="http://schemas.microsoft.com/office/drawing/2014/main" id="{A7D09DF6-C5BC-4B4D-973F-0C7E10AE72F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78" name="Text Box 3">
          <a:extLst>
            <a:ext uri="{FF2B5EF4-FFF2-40B4-BE49-F238E27FC236}">
              <a16:creationId xmlns:a16="http://schemas.microsoft.com/office/drawing/2014/main" id="{3437438E-4CFC-42FF-9417-37CA8CDCDC7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79" name="Text Box 3">
          <a:extLst>
            <a:ext uri="{FF2B5EF4-FFF2-40B4-BE49-F238E27FC236}">
              <a16:creationId xmlns:a16="http://schemas.microsoft.com/office/drawing/2014/main" id="{715051F9-61D4-4758-BE39-A3244C77C355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80" name="Text Box 3">
          <a:extLst>
            <a:ext uri="{FF2B5EF4-FFF2-40B4-BE49-F238E27FC236}">
              <a16:creationId xmlns:a16="http://schemas.microsoft.com/office/drawing/2014/main" id="{710626C2-AF88-47A5-8F0C-A91F40D72C42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81" name="Text Box 3">
          <a:extLst>
            <a:ext uri="{FF2B5EF4-FFF2-40B4-BE49-F238E27FC236}">
              <a16:creationId xmlns:a16="http://schemas.microsoft.com/office/drawing/2014/main" id="{217020C4-2BC0-4D43-8655-D987F59FB5B1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82" name="Text Box 3">
          <a:extLst>
            <a:ext uri="{FF2B5EF4-FFF2-40B4-BE49-F238E27FC236}">
              <a16:creationId xmlns:a16="http://schemas.microsoft.com/office/drawing/2014/main" id="{2A774E6B-5564-4F04-8D79-FF75EC3F1C23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83" name="Text Box 3">
          <a:extLst>
            <a:ext uri="{FF2B5EF4-FFF2-40B4-BE49-F238E27FC236}">
              <a16:creationId xmlns:a16="http://schemas.microsoft.com/office/drawing/2014/main" id="{5FD6E199-7328-4464-8A61-175948DC319F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84" name="Text Box 3">
          <a:extLst>
            <a:ext uri="{FF2B5EF4-FFF2-40B4-BE49-F238E27FC236}">
              <a16:creationId xmlns:a16="http://schemas.microsoft.com/office/drawing/2014/main" id="{79CF3914-28C2-4384-90F1-5AC54F657A24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85" name="Text Box 3">
          <a:extLst>
            <a:ext uri="{FF2B5EF4-FFF2-40B4-BE49-F238E27FC236}">
              <a16:creationId xmlns:a16="http://schemas.microsoft.com/office/drawing/2014/main" id="{BDD450A1-9111-43FF-9C28-8212DD09508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86" name="Text Box 3">
          <a:extLst>
            <a:ext uri="{FF2B5EF4-FFF2-40B4-BE49-F238E27FC236}">
              <a16:creationId xmlns:a16="http://schemas.microsoft.com/office/drawing/2014/main" id="{7C460297-5242-4E4D-9B63-F2905C9B95AA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87" name="Text Box 3">
          <a:extLst>
            <a:ext uri="{FF2B5EF4-FFF2-40B4-BE49-F238E27FC236}">
              <a16:creationId xmlns:a16="http://schemas.microsoft.com/office/drawing/2014/main" id="{715BFD9A-0127-4CF5-9543-1E5C96CCEBED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88" name="Text Box 3">
          <a:extLst>
            <a:ext uri="{FF2B5EF4-FFF2-40B4-BE49-F238E27FC236}">
              <a16:creationId xmlns:a16="http://schemas.microsoft.com/office/drawing/2014/main" id="{F3B9335F-F65D-4C04-929C-9C621C9F24E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89" name="Text Box 3">
          <a:extLst>
            <a:ext uri="{FF2B5EF4-FFF2-40B4-BE49-F238E27FC236}">
              <a16:creationId xmlns:a16="http://schemas.microsoft.com/office/drawing/2014/main" id="{5F27BB4F-6044-465A-8AB7-81876C27511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90" name="Text Box 3">
          <a:extLst>
            <a:ext uri="{FF2B5EF4-FFF2-40B4-BE49-F238E27FC236}">
              <a16:creationId xmlns:a16="http://schemas.microsoft.com/office/drawing/2014/main" id="{63C39DD4-3A46-42E6-B538-777704E2F621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91" name="Text Box 3">
          <a:extLst>
            <a:ext uri="{FF2B5EF4-FFF2-40B4-BE49-F238E27FC236}">
              <a16:creationId xmlns:a16="http://schemas.microsoft.com/office/drawing/2014/main" id="{DA843C12-9E42-4BC8-87C4-282C7FAEF282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92" name="Text Box 3">
          <a:extLst>
            <a:ext uri="{FF2B5EF4-FFF2-40B4-BE49-F238E27FC236}">
              <a16:creationId xmlns:a16="http://schemas.microsoft.com/office/drawing/2014/main" id="{B008C295-6CF9-4BE3-9BD7-EC0CD112DD56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93" name="Text Box 3">
          <a:extLst>
            <a:ext uri="{FF2B5EF4-FFF2-40B4-BE49-F238E27FC236}">
              <a16:creationId xmlns:a16="http://schemas.microsoft.com/office/drawing/2014/main" id="{B2B7A05E-72A5-45DB-8355-4E5C16471398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94" name="Text Box 3">
          <a:extLst>
            <a:ext uri="{FF2B5EF4-FFF2-40B4-BE49-F238E27FC236}">
              <a16:creationId xmlns:a16="http://schemas.microsoft.com/office/drawing/2014/main" id="{D30CCF3F-F821-47BC-9A4F-095E441E8C22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95" name="Text Box 3">
          <a:extLst>
            <a:ext uri="{FF2B5EF4-FFF2-40B4-BE49-F238E27FC236}">
              <a16:creationId xmlns:a16="http://schemas.microsoft.com/office/drawing/2014/main" id="{1C897D01-CC2D-4551-97C1-A4ECB33AC68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96" name="Text Box 3">
          <a:extLst>
            <a:ext uri="{FF2B5EF4-FFF2-40B4-BE49-F238E27FC236}">
              <a16:creationId xmlns:a16="http://schemas.microsoft.com/office/drawing/2014/main" id="{1047034B-9ABF-43A7-B3D1-9CE885F34D06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97" name="Text Box 3">
          <a:extLst>
            <a:ext uri="{FF2B5EF4-FFF2-40B4-BE49-F238E27FC236}">
              <a16:creationId xmlns:a16="http://schemas.microsoft.com/office/drawing/2014/main" id="{55115F9A-66BC-48E7-82ED-9CFE328E0DD9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98" name="Text Box 3">
          <a:extLst>
            <a:ext uri="{FF2B5EF4-FFF2-40B4-BE49-F238E27FC236}">
              <a16:creationId xmlns:a16="http://schemas.microsoft.com/office/drawing/2014/main" id="{64204FA4-2EEF-4F5E-931E-F13895DE9DE5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699" name="Text Box 3">
          <a:extLst>
            <a:ext uri="{FF2B5EF4-FFF2-40B4-BE49-F238E27FC236}">
              <a16:creationId xmlns:a16="http://schemas.microsoft.com/office/drawing/2014/main" id="{F8CE6389-1077-4113-8215-D01C050FE7F3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00" name="Text Box 3">
          <a:extLst>
            <a:ext uri="{FF2B5EF4-FFF2-40B4-BE49-F238E27FC236}">
              <a16:creationId xmlns:a16="http://schemas.microsoft.com/office/drawing/2014/main" id="{CC647E89-970A-477B-9621-837A696378A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01" name="Text Box 3">
          <a:extLst>
            <a:ext uri="{FF2B5EF4-FFF2-40B4-BE49-F238E27FC236}">
              <a16:creationId xmlns:a16="http://schemas.microsoft.com/office/drawing/2014/main" id="{A0DC37D6-BB89-4C28-9E3E-3F82F7C014CF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02" name="Text Box 3">
          <a:extLst>
            <a:ext uri="{FF2B5EF4-FFF2-40B4-BE49-F238E27FC236}">
              <a16:creationId xmlns:a16="http://schemas.microsoft.com/office/drawing/2014/main" id="{0F00D689-82C3-48A8-9278-7F1343FFAF33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03" name="Text Box 3">
          <a:extLst>
            <a:ext uri="{FF2B5EF4-FFF2-40B4-BE49-F238E27FC236}">
              <a16:creationId xmlns:a16="http://schemas.microsoft.com/office/drawing/2014/main" id="{54EC2E81-D521-4A24-B49D-2176F687E59B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04" name="Text Box 3">
          <a:extLst>
            <a:ext uri="{FF2B5EF4-FFF2-40B4-BE49-F238E27FC236}">
              <a16:creationId xmlns:a16="http://schemas.microsoft.com/office/drawing/2014/main" id="{1FDAE94E-A7D4-4114-B8E7-820B3A34F78B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05" name="Text Box 3">
          <a:extLst>
            <a:ext uri="{FF2B5EF4-FFF2-40B4-BE49-F238E27FC236}">
              <a16:creationId xmlns:a16="http://schemas.microsoft.com/office/drawing/2014/main" id="{64F50061-925C-4823-97BC-0E2AA83EC507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06" name="Text Box 3">
          <a:extLst>
            <a:ext uri="{FF2B5EF4-FFF2-40B4-BE49-F238E27FC236}">
              <a16:creationId xmlns:a16="http://schemas.microsoft.com/office/drawing/2014/main" id="{5CC65614-97A7-4AD9-AB13-6975FB4D1283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07" name="Text Box 3">
          <a:extLst>
            <a:ext uri="{FF2B5EF4-FFF2-40B4-BE49-F238E27FC236}">
              <a16:creationId xmlns:a16="http://schemas.microsoft.com/office/drawing/2014/main" id="{4E1F0DA6-62E6-454B-BF1D-AAD906BF52F8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08" name="Text Box 3">
          <a:extLst>
            <a:ext uri="{FF2B5EF4-FFF2-40B4-BE49-F238E27FC236}">
              <a16:creationId xmlns:a16="http://schemas.microsoft.com/office/drawing/2014/main" id="{ADFF4ED1-4C4D-4D5E-9C3E-CB369463F97B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09" name="Text Box 3">
          <a:extLst>
            <a:ext uri="{FF2B5EF4-FFF2-40B4-BE49-F238E27FC236}">
              <a16:creationId xmlns:a16="http://schemas.microsoft.com/office/drawing/2014/main" id="{F9DB7D28-59F9-46D6-8A8D-C9ECE88B41B2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10" name="Text Box 3">
          <a:extLst>
            <a:ext uri="{FF2B5EF4-FFF2-40B4-BE49-F238E27FC236}">
              <a16:creationId xmlns:a16="http://schemas.microsoft.com/office/drawing/2014/main" id="{84706090-9F70-43C0-95BF-99459D701B06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11" name="Text Box 3">
          <a:extLst>
            <a:ext uri="{FF2B5EF4-FFF2-40B4-BE49-F238E27FC236}">
              <a16:creationId xmlns:a16="http://schemas.microsoft.com/office/drawing/2014/main" id="{07686465-6BA7-449B-BCCE-E0C2E8115C22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12" name="Text Box 3">
          <a:extLst>
            <a:ext uri="{FF2B5EF4-FFF2-40B4-BE49-F238E27FC236}">
              <a16:creationId xmlns:a16="http://schemas.microsoft.com/office/drawing/2014/main" id="{488E1B84-7367-452B-942D-65D57E4B3B50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13" name="Text Box 3">
          <a:extLst>
            <a:ext uri="{FF2B5EF4-FFF2-40B4-BE49-F238E27FC236}">
              <a16:creationId xmlns:a16="http://schemas.microsoft.com/office/drawing/2014/main" id="{B14A9AC5-9111-4CE3-9F9E-F74F369BEA11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14" name="Text Box 3">
          <a:extLst>
            <a:ext uri="{FF2B5EF4-FFF2-40B4-BE49-F238E27FC236}">
              <a16:creationId xmlns:a16="http://schemas.microsoft.com/office/drawing/2014/main" id="{80BF4D37-EDCB-410F-9E55-FEE9649AE5C2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15" name="Text Box 3">
          <a:extLst>
            <a:ext uri="{FF2B5EF4-FFF2-40B4-BE49-F238E27FC236}">
              <a16:creationId xmlns:a16="http://schemas.microsoft.com/office/drawing/2014/main" id="{34F847C1-D90E-49A7-A35D-1883498F6BFA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16" name="Text Box 3">
          <a:extLst>
            <a:ext uri="{FF2B5EF4-FFF2-40B4-BE49-F238E27FC236}">
              <a16:creationId xmlns:a16="http://schemas.microsoft.com/office/drawing/2014/main" id="{53075B98-5C2A-43C3-8FBE-ACB72D36DB78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17" name="Text Box 3">
          <a:extLst>
            <a:ext uri="{FF2B5EF4-FFF2-40B4-BE49-F238E27FC236}">
              <a16:creationId xmlns:a16="http://schemas.microsoft.com/office/drawing/2014/main" id="{6FC8E19D-594B-4601-AB07-AA14D6E1C82D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18" name="Text Box 3">
          <a:extLst>
            <a:ext uri="{FF2B5EF4-FFF2-40B4-BE49-F238E27FC236}">
              <a16:creationId xmlns:a16="http://schemas.microsoft.com/office/drawing/2014/main" id="{C111AAC7-E23C-4BA3-8161-3C09BE79589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19" name="Text Box 3">
          <a:extLst>
            <a:ext uri="{FF2B5EF4-FFF2-40B4-BE49-F238E27FC236}">
              <a16:creationId xmlns:a16="http://schemas.microsoft.com/office/drawing/2014/main" id="{7BD2C196-8066-4089-9653-58E17817E6F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20" name="Text Box 3">
          <a:extLst>
            <a:ext uri="{FF2B5EF4-FFF2-40B4-BE49-F238E27FC236}">
              <a16:creationId xmlns:a16="http://schemas.microsoft.com/office/drawing/2014/main" id="{454E1D68-8A98-413D-840C-0613330F61BB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21" name="Text Box 3">
          <a:extLst>
            <a:ext uri="{FF2B5EF4-FFF2-40B4-BE49-F238E27FC236}">
              <a16:creationId xmlns:a16="http://schemas.microsoft.com/office/drawing/2014/main" id="{3A162453-1BD2-4FE4-B6B4-220672E6BE5A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22" name="Text Box 3">
          <a:extLst>
            <a:ext uri="{FF2B5EF4-FFF2-40B4-BE49-F238E27FC236}">
              <a16:creationId xmlns:a16="http://schemas.microsoft.com/office/drawing/2014/main" id="{11BCA3E1-F8CC-4454-88EC-47BA9EAC23B4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23" name="Text Box 3">
          <a:extLst>
            <a:ext uri="{FF2B5EF4-FFF2-40B4-BE49-F238E27FC236}">
              <a16:creationId xmlns:a16="http://schemas.microsoft.com/office/drawing/2014/main" id="{27916A2A-BEAC-4EAA-9F42-4A59445A6AB2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24" name="Text Box 3">
          <a:extLst>
            <a:ext uri="{FF2B5EF4-FFF2-40B4-BE49-F238E27FC236}">
              <a16:creationId xmlns:a16="http://schemas.microsoft.com/office/drawing/2014/main" id="{906783DA-198D-4A47-B490-724B62E56036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25" name="Text Box 3">
          <a:extLst>
            <a:ext uri="{FF2B5EF4-FFF2-40B4-BE49-F238E27FC236}">
              <a16:creationId xmlns:a16="http://schemas.microsoft.com/office/drawing/2014/main" id="{38FCDD82-EDD7-44E0-9327-9D4D26D0B2A7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26" name="Text Box 3">
          <a:extLst>
            <a:ext uri="{FF2B5EF4-FFF2-40B4-BE49-F238E27FC236}">
              <a16:creationId xmlns:a16="http://schemas.microsoft.com/office/drawing/2014/main" id="{B20F0A32-5B9F-4380-B840-050BEB832EF1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27" name="Text Box 3">
          <a:extLst>
            <a:ext uri="{FF2B5EF4-FFF2-40B4-BE49-F238E27FC236}">
              <a16:creationId xmlns:a16="http://schemas.microsoft.com/office/drawing/2014/main" id="{5EF94EE6-C4A8-482A-9EB5-13E2A72AEAD6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28" name="Text Box 3">
          <a:extLst>
            <a:ext uri="{FF2B5EF4-FFF2-40B4-BE49-F238E27FC236}">
              <a16:creationId xmlns:a16="http://schemas.microsoft.com/office/drawing/2014/main" id="{AAE1F452-613C-4FC7-8D60-9C7448C5814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29" name="Text Box 3">
          <a:extLst>
            <a:ext uri="{FF2B5EF4-FFF2-40B4-BE49-F238E27FC236}">
              <a16:creationId xmlns:a16="http://schemas.microsoft.com/office/drawing/2014/main" id="{1B90AC85-A948-4139-A2D3-18B8F9DB8674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30" name="Text Box 3">
          <a:extLst>
            <a:ext uri="{FF2B5EF4-FFF2-40B4-BE49-F238E27FC236}">
              <a16:creationId xmlns:a16="http://schemas.microsoft.com/office/drawing/2014/main" id="{3FC65CE1-0FB9-4C53-9A58-0C682B6A43E8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31" name="Text Box 3">
          <a:extLst>
            <a:ext uri="{FF2B5EF4-FFF2-40B4-BE49-F238E27FC236}">
              <a16:creationId xmlns:a16="http://schemas.microsoft.com/office/drawing/2014/main" id="{70E283F2-A441-4717-90DB-7BF61AD79540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32" name="Text Box 3">
          <a:extLst>
            <a:ext uri="{FF2B5EF4-FFF2-40B4-BE49-F238E27FC236}">
              <a16:creationId xmlns:a16="http://schemas.microsoft.com/office/drawing/2014/main" id="{DA259C84-13AF-4E3F-A2CF-23B697F89697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33" name="Text Box 3">
          <a:extLst>
            <a:ext uri="{FF2B5EF4-FFF2-40B4-BE49-F238E27FC236}">
              <a16:creationId xmlns:a16="http://schemas.microsoft.com/office/drawing/2014/main" id="{70C58BBA-4950-4BC9-ABBC-9D9BB8AB5428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34" name="Text Box 3">
          <a:extLst>
            <a:ext uri="{FF2B5EF4-FFF2-40B4-BE49-F238E27FC236}">
              <a16:creationId xmlns:a16="http://schemas.microsoft.com/office/drawing/2014/main" id="{C8B8A85B-4FD7-4FF6-870F-1297AC399806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35" name="Text Box 3">
          <a:extLst>
            <a:ext uri="{FF2B5EF4-FFF2-40B4-BE49-F238E27FC236}">
              <a16:creationId xmlns:a16="http://schemas.microsoft.com/office/drawing/2014/main" id="{2E3759B4-D8B3-42D4-AC38-DD04CCAC31E7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36" name="Text Box 3">
          <a:extLst>
            <a:ext uri="{FF2B5EF4-FFF2-40B4-BE49-F238E27FC236}">
              <a16:creationId xmlns:a16="http://schemas.microsoft.com/office/drawing/2014/main" id="{9539527F-F9F6-4053-B679-F2EF8A62DDD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37" name="Text Box 3">
          <a:extLst>
            <a:ext uri="{FF2B5EF4-FFF2-40B4-BE49-F238E27FC236}">
              <a16:creationId xmlns:a16="http://schemas.microsoft.com/office/drawing/2014/main" id="{9977CF9C-6EDB-4026-A650-398C8839C0E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38" name="Text Box 3">
          <a:extLst>
            <a:ext uri="{FF2B5EF4-FFF2-40B4-BE49-F238E27FC236}">
              <a16:creationId xmlns:a16="http://schemas.microsoft.com/office/drawing/2014/main" id="{EC853CBF-9DA9-4E46-9D25-DF564501D73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39" name="Text Box 3">
          <a:extLst>
            <a:ext uri="{FF2B5EF4-FFF2-40B4-BE49-F238E27FC236}">
              <a16:creationId xmlns:a16="http://schemas.microsoft.com/office/drawing/2014/main" id="{1BA3A3D3-7ADD-440E-95F1-B80324C7AC5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40" name="Text Box 3">
          <a:extLst>
            <a:ext uri="{FF2B5EF4-FFF2-40B4-BE49-F238E27FC236}">
              <a16:creationId xmlns:a16="http://schemas.microsoft.com/office/drawing/2014/main" id="{565F227D-38EE-4248-9AFC-5F94AD0F8BE4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41" name="Text Box 3">
          <a:extLst>
            <a:ext uri="{FF2B5EF4-FFF2-40B4-BE49-F238E27FC236}">
              <a16:creationId xmlns:a16="http://schemas.microsoft.com/office/drawing/2014/main" id="{5D00F452-E181-49AE-9806-95B9972E8396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42" name="Text Box 3">
          <a:extLst>
            <a:ext uri="{FF2B5EF4-FFF2-40B4-BE49-F238E27FC236}">
              <a16:creationId xmlns:a16="http://schemas.microsoft.com/office/drawing/2014/main" id="{4B49EE04-4F2D-49AC-A47E-400FD67389D2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43" name="Text Box 3">
          <a:extLst>
            <a:ext uri="{FF2B5EF4-FFF2-40B4-BE49-F238E27FC236}">
              <a16:creationId xmlns:a16="http://schemas.microsoft.com/office/drawing/2014/main" id="{C28127B6-6B3A-4BD4-B4A8-49A5EE017F9D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44" name="Text Box 3">
          <a:extLst>
            <a:ext uri="{FF2B5EF4-FFF2-40B4-BE49-F238E27FC236}">
              <a16:creationId xmlns:a16="http://schemas.microsoft.com/office/drawing/2014/main" id="{7C9D62B9-BB22-4972-B1A2-3C84015C85D0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45" name="Text Box 3">
          <a:extLst>
            <a:ext uri="{FF2B5EF4-FFF2-40B4-BE49-F238E27FC236}">
              <a16:creationId xmlns:a16="http://schemas.microsoft.com/office/drawing/2014/main" id="{DA76B005-39CE-4431-BB8B-D7565C63A4A2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46" name="Text Box 3">
          <a:extLst>
            <a:ext uri="{FF2B5EF4-FFF2-40B4-BE49-F238E27FC236}">
              <a16:creationId xmlns:a16="http://schemas.microsoft.com/office/drawing/2014/main" id="{D21C0C4B-B61E-4720-BA19-35FD84DB7B87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47" name="Text Box 3">
          <a:extLst>
            <a:ext uri="{FF2B5EF4-FFF2-40B4-BE49-F238E27FC236}">
              <a16:creationId xmlns:a16="http://schemas.microsoft.com/office/drawing/2014/main" id="{31C9217A-65C6-4742-A6EB-583BBB4BC23D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48" name="Text Box 3">
          <a:extLst>
            <a:ext uri="{FF2B5EF4-FFF2-40B4-BE49-F238E27FC236}">
              <a16:creationId xmlns:a16="http://schemas.microsoft.com/office/drawing/2014/main" id="{F12348CF-2401-4FF4-9F4E-2B1BC44A2E5B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49" name="Text Box 3">
          <a:extLst>
            <a:ext uri="{FF2B5EF4-FFF2-40B4-BE49-F238E27FC236}">
              <a16:creationId xmlns:a16="http://schemas.microsoft.com/office/drawing/2014/main" id="{D51D8877-AECD-4C64-A715-973D8F60BDDF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50" name="Text Box 3">
          <a:extLst>
            <a:ext uri="{FF2B5EF4-FFF2-40B4-BE49-F238E27FC236}">
              <a16:creationId xmlns:a16="http://schemas.microsoft.com/office/drawing/2014/main" id="{9FB4E995-F9B1-4BCB-BE1A-C9ECF3E565AD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51" name="Text Box 3">
          <a:extLst>
            <a:ext uri="{FF2B5EF4-FFF2-40B4-BE49-F238E27FC236}">
              <a16:creationId xmlns:a16="http://schemas.microsoft.com/office/drawing/2014/main" id="{B2947219-6646-4A26-AB3D-AE20BA43F9E8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52" name="Text Box 3">
          <a:extLst>
            <a:ext uri="{FF2B5EF4-FFF2-40B4-BE49-F238E27FC236}">
              <a16:creationId xmlns:a16="http://schemas.microsoft.com/office/drawing/2014/main" id="{C4320179-6BC9-4FFD-8FB3-06F245D65167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53" name="Text Box 3">
          <a:extLst>
            <a:ext uri="{FF2B5EF4-FFF2-40B4-BE49-F238E27FC236}">
              <a16:creationId xmlns:a16="http://schemas.microsoft.com/office/drawing/2014/main" id="{3F9353EC-74D8-4171-87DC-528760EF35A9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54" name="Text Box 3">
          <a:extLst>
            <a:ext uri="{FF2B5EF4-FFF2-40B4-BE49-F238E27FC236}">
              <a16:creationId xmlns:a16="http://schemas.microsoft.com/office/drawing/2014/main" id="{6035D4D8-04ED-4126-B30A-74B7FEC91423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55" name="Text Box 3">
          <a:extLst>
            <a:ext uri="{FF2B5EF4-FFF2-40B4-BE49-F238E27FC236}">
              <a16:creationId xmlns:a16="http://schemas.microsoft.com/office/drawing/2014/main" id="{0A66ABD4-4083-4934-B1FC-6F6AD9126519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56" name="Text Box 3">
          <a:extLst>
            <a:ext uri="{FF2B5EF4-FFF2-40B4-BE49-F238E27FC236}">
              <a16:creationId xmlns:a16="http://schemas.microsoft.com/office/drawing/2014/main" id="{6BB7B57C-C955-4F3D-93E1-B33EEFE56407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57" name="Text Box 3">
          <a:extLst>
            <a:ext uri="{FF2B5EF4-FFF2-40B4-BE49-F238E27FC236}">
              <a16:creationId xmlns:a16="http://schemas.microsoft.com/office/drawing/2014/main" id="{32DB85A4-07B2-4362-8D14-7E1ECB705919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58" name="Text Box 3">
          <a:extLst>
            <a:ext uri="{FF2B5EF4-FFF2-40B4-BE49-F238E27FC236}">
              <a16:creationId xmlns:a16="http://schemas.microsoft.com/office/drawing/2014/main" id="{103B9E4A-5329-4367-9919-C230F6741A3C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59" name="Text Box 3">
          <a:extLst>
            <a:ext uri="{FF2B5EF4-FFF2-40B4-BE49-F238E27FC236}">
              <a16:creationId xmlns:a16="http://schemas.microsoft.com/office/drawing/2014/main" id="{7A001A4E-8CF6-4465-BEBD-6A078EEE5771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60" name="Text Box 3">
          <a:extLst>
            <a:ext uri="{FF2B5EF4-FFF2-40B4-BE49-F238E27FC236}">
              <a16:creationId xmlns:a16="http://schemas.microsoft.com/office/drawing/2014/main" id="{698ECA26-FF06-4253-85E8-0694D23F8298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61" name="Text Box 3">
          <a:extLst>
            <a:ext uri="{FF2B5EF4-FFF2-40B4-BE49-F238E27FC236}">
              <a16:creationId xmlns:a16="http://schemas.microsoft.com/office/drawing/2014/main" id="{00BA5A00-1DCF-4C66-815E-30DB6E57AB00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62" name="Text Box 3">
          <a:extLst>
            <a:ext uri="{FF2B5EF4-FFF2-40B4-BE49-F238E27FC236}">
              <a16:creationId xmlns:a16="http://schemas.microsoft.com/office/drawing/2014/main" id="{A89EE866-5327-48F9-9D80-F32CAC1BF462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63" name="Text Box 3">
          <a:extLst>
            <a:ext uri="{FF2B5EF4-FFF2-40B4-BE49-F238E27FC236}">
              <a16:creationId xmlns:a16="http://schemas.microsoft.com/office/drawing/2014/main" id="{6E341653-D70F-45CD-B679-A044C634B025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64" name="Text Box 3">
          <a:extLst>
            <a:ext uri="{FF2B5EF4-FFF2-40B4-BE49-F238E27FC236}">
              <a16:creationId xmlns:a16="http://schemas.microsoft.com/office/drawing/2014/main" id="{D181EF4F-2670-434F-9E1B-C40CBD098F39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65" name="Text Box 3">
          <a:extLst>
            <a:ext uri="{FF2B5EF4-FFF2-40B4-BE49-F238E27FC236}">
              <a16:creationId xmlns:a16="http://schemas.microsoft.com/office/drawing/2014/main" id="{A7542DC4-1008-4DB0-ABB5-1C8378A4EC9B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66" name="Text Box 3">
          <a:extLst>
            <a:ext uri="{FF2B5EF4-FFF2-40B4-BE49-F238E27FC236}">
              <a16:creationId xmlns:a16="http://schemas.microsoft.com/office/drawing/2014/main" id="{F7FB65AF-B17A-4FBA-9A88-214617A82B0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67" name="Text Box 3">
          <a:extLst>
            <a:ext uri="{FF2B5EF4-FFF2-40B4-BE49-F238E27FC236}">
              <a16:creationId xmlns:a16="http://schemas.microsoft.com/office/drawing/2014/main" id="{80583614-E45B-4F44-B23F-585734D32C3E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68" name="Text Box 3">
          <a:extLst>
            <a:ext uri="{FF2B5EF4-FFF2-40B4-BE49-F238E27FC236}">
              <a16:creationId xmlns:a16="http://schemas.microsoft.com/office/drawing/2014/main" id="{8E0A69FF-75DA-4546-8D2D-F1D8B1A3BD80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69" name="Text Box 3">
          <a:extLst>
            <a:ext uri="{FF2B5EF4-FFF2-40B4-BE49-F238E27FC236}">
              <a16:creationId xmlns:a16="http://schemas.microsoft.com/office/drawing/2014/main" id="{FA0D5927-E488-44C0-A754-E19608C5277B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70" name="Text Box 3">
          <a:extLst>
            <a:ext uri="{FF2B5EF4-FFF2-40B4-BE49-F238E27FC236}">
              <a16:creationId xmlns:a16="http://schemas.microsoft.com/office/drawing/2014/main" id="{1156C0DE-B54E-46BF-8373-CA72F47F1C68}"/>
            </a:ext>
          </a:extLst>
        </xdr:cNvPr>
        <xdr:cNvSpPr txBox="1">
          <a:spLocks noChangeArrowheads="1"/>
        </xdr:cNvSpPr>
      </xdr:nvSpPr>
      <xdr:spPr bwMode="auto">
        <a:xfrm>
          <a:off x="2524125" y="40386952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71" name="Text Box 3">
          <a:extLst>
            <a:ext uri="{FF2B5EF4-FFF2-40B4-BE49-F238E27FC236}">
              <a16:creationId xmlns:a16="http://schemas.microsoft.com/office/drawing/2014/main" id="{3267766E-8D81-4B18-B2DE-E3FD59839DD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72" name="Text Box 3">
          <a:extLst>
            <a:ext uri="{FF2B5EF4-FFF2-40B4-BE49-F238E27FC236}">
              <a16:creationId xmlns:a16="http://schemas.microsoft.com/office/drawing/2014/main" id="{4BCFBA36-D76B-444B-B2EF-824695A9CB4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73" name="Text Box 3">
          <a:extLst>
            <a:ext uri="{FF2B5EF4-FFF2-40B4-BE49-F238E27FC236}">
              <a16:creationId xmlns:a16="http://schemas.microsoft.com/office/drawing/2014/main" id="{6749ACE0-C27F-4B0C-86E8-AC23F6935E2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74" name="Text Box 3">
          <a:extLst>
            <a:ext uri="{FF2B5EF4-FFF2-40B4-BE49-F238E27FC236}">
              <a16:creationId xmlns:a16="http://schemas.microsoft.com/office/drawing/2014/main" id="{13EA20C2-BE6A-467D-A944-CA15415C366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75" name="Text Box 3">
          <a:extLst>
            <a:ext uri="{FF2B5EF4-FFF2-40B4-BE49-F238E27FC236}">
              <a16:creationId xmlns:a16="http://schemas.microsoft.com/office/drawing/2014/main" id="{B7416931-AD8F-4C65-A214-3AE399A13D4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76" name="Text Box 3">
          <a:extLst>
            <a:ext uri="{FF2B5EF4-FFF2-40B4-BE49-F238E27FC236}">
              <a16:creationId xmlns:a16="http://schemas.microsoft.com/office/drawing/2014/main" id="{8FA0B504-C9EA-4838-B52D-27F0AD7F1C35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77" name="Text Box 3">
          <a:extLst>
            <a:ext uri="{FF2B5EF4-FFF2-40B4-BE49-F238E27FC236}">
              <a16:creationId xmlns:a16="http://schemas.microsoft.com/office/drawing/2014/main" id="{18DDC795-CD92-4D33-B32D-6901E231F46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78" name="Text Box 3">
          <a:extLst>
            <a:ext uri="{FF2B5EF4-FFF2-40B4-BE49-F238E27FC236}">
              <a16:creationId xmlns:a16="http://schemas.microsoft.com/office/drawing/2014/main" id="{5BED4BA3-0027-4A3B-8780-B350C18B7F8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79" name="Text Box 3">
          <a:extLst>
            <a:ext uri="{FF2B5EF4-FFF2-40B4-BE49-F238E27FC236}">
              <a16:creationId xmlns:a16="http://schemas.microsoft.com/office/drawing/2014/main" id="{668B4DF5-4239-4D3F-AF22-BEB94BAA4A1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80" name="Text Box 3">
          <a:extLst>
            <a:ext uri="{FF2B5EF4-FFF2-40B4-BE49-F238E27FC236}">
              <a16:creationId xmlns:a16="http://schemas.microsoft.com/office/drawing/2014/main" id="{DD37964A-A4CB-44E4-B9C7-38EE775B3A9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81" name="Text Box 3">
          <a:extLst>
            <a:ext uri="{FF2B5EF4-FFF2-40B4-BE49-F238E27FC236}">
              <a16:creationId xmlns:a16="http://schemas.microsoft.com/office/drawing/2014/main" id="{CC413A9E-CFE6-4248-949A-D93C1E534EE8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82" name="Text Box 3">
          <a:extLst>
            <a:ext uri="{FF2B5EF4-FFF2-40B4-BE49-F238E27FC236}">
              <a16:creationId xmlns:a16="http://schemas.microsoft.com/office/drawing/2014/main" id="{3733C7E8-0B9E-4DB7-A589-D25454C35FC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83" name="Text Box 3">
          <a:extLst>
            <a:ext uri="{FF2B5EF4-FFF2-40B4-BE49-F238E27FC236}">
              <a16:creationId xmlns:a16="http://schemas.microsoft.com/office/drawing/2014/main" id="{7EF1E8C1-9AD5-472A-9416-9A4F5C44799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84" name="Text Box 3">
          <a:extLst>
            <a:ext uri="{FF2B5EF4-FFF2-40B4-BE49-F238E27FC236}">
              <a16:creationId xmlns:a16="http://schemas.microsoft.com/office/drawing/2014/main" id="{3F51D982-E607-4DCE-8203-83668F329F84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85" name="Text Box 3">
          <a:extLst>
            <a:ext uri="{FF2B5EF4-FFF2-40B4-BE49-F238E27FC236}">
              <a16:creationId xmlns:a16="http://schemas.microsoft.com/office/drawing/2014/main" id="{236CC138-A176-4003-9981-B50096FE398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86" name="Text Box 3">
          <a:extLst>
            <a:ext uri="{FF2B5EF4-FFF2-40B4-BE49-F238E27FC236}">
              <a16:creationId xmlns:a16="http://schemas.microsoft.com/office/drawing/2014/main" id="{F9F8DE59-D46F-48AD-B64B-AA0E3B8726DD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87" name="Text Box 3">
          <a:extLst>
            <a:ext uri="{FF2B5EF4-FFF2-40B4-BE49-F238E27FC236}">
              <a16:creationId xmlns:a16="http://schemas.microsoft.com/office/drawing/2014/main" id="{121971D1-6BCD-4499-AACF-CF091876F4EB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88" name="Text Box 3">
          <a:extLst>
            <a:ext uri="{FF2B5EF4-FFF2-40B4-BE49-F238E27FC236}">
              <a16:creationId xmlns:a16="http://schemas.microsoft.com/office/drawing/2014/main" id="{E08FCAF3-BABE-4EA6-B4E1-AD9D99D3ED21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89" name="Text Box 3">
          <a:extLst>
            <a:ext uri="{FF2B5EF4-FFF2-40B4-BE49-F238E27FC236}">
              <a16:creationId xmlns:a16="http://schemas.microsoft.com/office/drawing/2014/main" id="{AD929964-BD74-46E4-B10A-155212F6081B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90" name="Text Box 3">
          <a:extLst>
            <a:ext uri="{FF2B5EF4-FFF2-40B4-BE49-F238E27FC236}">
              <a16:creationId xmlns:a16="http://schemas.microsoft.com/office/drawing/2014/main" id="{1FAEFD68-A534-4107-9F9B-DD2672E72192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91" name="Text Box 3">
          <a:extLst>
            <a:ext uri="{FF2B5EF4-FFF2-40B4-BE49-F238E27FC236}">
              <a16:creationId xmlns:a16="http://schemas.microsoft.com/office/drawing/2014/main" id="{BEF23C01-A4C0-461A-99D1-C5A6D652147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92" name="Text Box 3">
          <a:extLst>
            <a:ext uri="{FF2B5EF4-FFF2-40B4-BE49-F238E27FC236}">
              <a16:creationId xmlns:a16="http://schemas.microsoft.com/office/drawing/2014/main" id="{685E4675-3CF4-40AC-BF77-824A60574D6B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93" name="Text Box 3">
          <a:extLst>
            <a:ext uri="{FF2B5EF4-FFF2-40B4-BE49-F238E27FC236}">
              <a16:creationId xmlns:a16="http://schemas.microsoft.com/office/drawing/2014/main" id="{95C2F10F-BB13-4508-8247-80FE23F1879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94" name="Text Box 3">
          <a:extLst>
            <a:ext uri="{FF2B5EF4-FFF2-40B4-BE49-F238E27FC236}">
              <a16:creationId xmlns:a16="http://schemas.microsoft.com/office/drawing/2014/main" id="{FF2FB189-12DC-45F1-8D33-87AE1373E62D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95" name="Text Box 3">
          <a:extLst>
            <a:ext uri="{FF2B5EF4-FFF2-40B4-BE49-F238E27FC236}">
              <a16:creationId xmlns:a16="http://schemas.microsoft.com/office/drawing/2014/main" id="{E5CEA309-DC37-4E5A-B33A-89E73F97224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96" name="Text Box 3">
          <a:extLst>
            <a:ext uri="{FF2B5EF4-FFF2-40B4-BE49-F238E27FC236}">
              <a16:creationId xmlns:a16="http://schemas.microsoft.com/office/drawing/2014/main" id="{403975B4-1828-46E0-AD31-56A6E27620FF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97" name="Text Box 3">
          <a:extLst>
            <a:ext uri="{FF2B5EF4-FFF2-40B4-BE49-F238E27FC236}">
              <a16:creationId xmlns:a16="http://schemas.microsoft.com/office/drawing/2014/main" id="{4A3AEA5D-6F76-4D56-A2BE-3BC4711A9E0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98" name="Text Box 3">
          <a:extLst>
            <a:ext uri="{FF2B5EF4-FFF2-40B4-BE49-F238E27FC236}">
              <a16:creationId xmlns:a16="http://schemas.microsoft.com/office/drawing/2014/main" id="{8E422D2F-5236-4849-B787-E1B2D6A91301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799" name="Text Box 3">
          <a:extLst>
            <a:ext uri="{FF2B5EF4-FFF2-40B4-BE49-F238E27FC236}">
              <a16:creationId xmlns:a16="http://schemas.microsoft.com/office/drawing/2014/main" id="{599A646C-A8D9-4FFF-A7AD-57C781CFAAE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00" name="Text Box 3">
          <a:extLst>
            <a:ext uri="{FF2B5EF4-FFF2-40B4-BE49-F238E27FC236}">
              <a16:creationId xmlns:a16="http://schemas.microsoft.com/office/drawing/2014/main" id="{51A9E81C-FF0D-407C-8EAC-EBFA1823F736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01" name="Text Box 3">
          <a:extLst>
            <a:ext uri="{FF2B5EF4-FFF2-40B4-BE49-F238E27FC236}">
              <a16:creationId xmlns:a16="http://schemas.microsoft.com/office/drawing/2014/main" id="{62729E54-7420-41AB-AE78-E878F01B0D50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02" name="Text Box 3">
          <a:extLst>
            <a:ext uri="{FF2B5EF4-FFF2-40B4-BE49-F238E27FC236}">
              <a16:creationId xmlns:a16="http://schemas.microsoft.com/office/drawing/2014/main" id="{52B6AFE9-682E-44EB-BFA7-AAEA5BC2192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03" name="Text Box 3">
          <a:extLst>
            <a:ext uri="{FF2B5EF4-FFF2-40B4-BE49-F238E27FC236}">
              <a16:creationId xmlns:a16="http://schemas.microsoft.com/office/drawing/2014/main" id="{EA565DF3-4A91-44AA-A48B-5CB86693190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04" name="Text Box 3">
          <a:extLst>
            <a:ext uri="{FF2B5EF4-FFF2-40B4-BE49-F238E27FC236}">
              <a16:creationId xmlns:a16="http://schemas.microsoft.com/office/drawing/2014/main" id="{AE0781E1-054A-49FD-ABD0-84FA7838DE94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05" name="Text Box 3">
          <a:extLst>
            <a:ext uri="{FF2B5EF4-FFF2-40B4-BE49-F238E27FC236}">
              <a16:creationId xmlns:a16="http://schemas.microsoft.com/office/drawing/2014/main" id="{68B5EB1E-4EEA-4214-A7B2-14DFFBBA7591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06" name="Text Box 3">
          <a:extLst>
            <a:ext uri="{FF2B5EF4-FFF2-40B4-BE49-F238E27FC236}">
              <a16:creationId xmlns:a16="http://schemas.microsoft.com/office/drawing/2014/main" id="{B81A94AF-1CE6-4D87-9988-7C1751BE90F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07" name="Text Box 3">
          <a:extLst>
            <a:ext uri="{FF2B5EF4-FFF2-40B4-BE49-F238E27FC236}">
              <a16:creationId xmlns:a16="http://schemas.microsoft.com/office/drawing/2014/main" id="{5FCBF7CB-47C7-4468-8902-EFB18684944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08" name="Text Box 3">
          <a:extLst>
            <a:ext uri="{FF2B5EF4-FFF2-40B4-BE49-F238E27FC236}">
              <a16:creationId xmlns:a16="http://schemas.microsoft.com/office/drawing/2014/main" id="{40B56CFA-DD2F-467A-9987-30C429431A16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09" name="Text Box 3">
          <a:extLst>
            <a:ext uri="{FF2B5EF4-FFF2-40B4-BE49-F238E27FC236}">
              <a16:creationId xmlns:a16="http://schemas.microsoft.com/office/drawing/2014/main" id="{34335590-EABE-464C-ADCD-B88B278FE88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10" name="Text Box 3">
          <a:extLst>
            <a:ext uri="{FF2B5EF4-FFF2-40B4-BE49-F238E27FC236}">
              <a16:creationId xmlns:a16="http://schemas.microsoft.com/office/drawing/2014/main" id="{08C59A53-A9C1-4B64-AA3D-F4A9EC0F21B2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11" name="Text Box 3">
          <a:extLst>
            <a:ext uri="{FF2B5EF4-FFF2-40B4-BE49-F238E27FC236}">
              <a16:creationId xmlns:a16="http://schemas.microsoft.com/office/drawing/2014/main" id="{CF7472FC-97F1-47FC-AC3D-695D217F5491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12" name="Text Box 3">
          <a:extLst>
            <a:ext uri="{FF2B5EF4-FFF2-40B4-BE49-F238E27FC236}">
              <a16:creationId xmlns:a16="http://schemas.microsoft.com/office/drawing/2014/main" id="{4883F323-74F5-4DE1-B658-DAF122A3B573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13" name="Text Box 3">
          <a:extLst>
            <a:ext uri="{FF2B5EF4-FFF2-40B4-BE49-F238E27FC236}">
              <a16:creationId xmlns:a16="http://schemas.microsoft.com/office/drawing/2014/main" id="{55B154C0-F7AB-44BF-875E-2B3AFDF13A2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14" name="Text Box 3">
          <a:extLst>
            <a:ext uri="{FF2B5EF4-FFF2-40B4-BE49-F238E27FC236}">
              <a16:creationId xmlns:a16="http://schemas.microsoft.com/office/drawing/2014/main" id="{46D8ACEB-511A-46F2-BEAB-1C0CFE6AA93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15" name="Text Box 3">
          <a:extLst>
            <a:ext uri="{FF2B5EF4-FFF2-40B4-BE49-F238E27FC236}">
              <a16:creationId xmlns:a16="http://schemas.microsoft.com/office/drawing/2014/main" id="{28CF4E7B-DC8A-4E0F-97A8-CD0ED64F20CD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16" name="Text Box 3">
          <a:extLst>
            <a:ext uri="{FF2B5EF4-FFF2-40B4-BE49-F238E27FC236}">
              <a16:creationId xmlns:a16="http://schemas.microsoft.com/office/drawing/2014/main" id="{89A6531F-A1D3-447B-8AC3-7BAAA211FB34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17" name="Text Box 3">
          <a:extLst>
            <a:ext uri="{FF2B5EF4-FFF2-40B4-BE49-F238E27FC236}">
              <a16:creationId xmlns:a16="http://schemas.microsoft.com/office/drawing/2014/main" id="{D94CE9A1-A94B-408D-ACC5-FE259C393C80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18" name="Text Box 3">
          <a:extLst>
            <a:ext uri="{FF2B5EF4-FFF2-40B4-BE49-F238E27FC236}">
              <a16:creationId xmlns:a16="http://schemas.microsoft.com/office/drawing/2014/main" id="{D0D91534-86AF-4E66-AB95-2DB1692867F8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19" name="Text Box 3">
          <a:extLst>
            <a:ext uri="{FF2B5EF4-FFF2-40B4-BE49-F238E27FC236}">
              <a16:creationId xmlns:a16="http://schemas.microsoft.com/office/drawing/2014/main" id="{B4FA6CD4-1033-4B27-A5A7-3FFD40CF9D98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20" name="Text Box 3">
          <a:extLst>
            <a:ext uri="{FF2B5EF4-FFF2-40B4-BE49-F238E27FC236}">
              <a16:creationId xmlns:a16="http://schemas.microsoft.com/office/drawing/2014/main" id="{88DEB399-1B12-4115-AA80-5F82524323F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21" name="Text Box 3">
          <a:extLst>
            <a:ext uri="{FF2B5EF4-FFF2-40B4-BE49-F238E27FC236}">
              <a16:creationId xmlns:a16="http://schemas.microsoft.com/office/drawing/2014/main" id="{F39F8780-BC58-4224-BE91-DBC5F263398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22" name="Text Box 3">
          <a:extLst>
            <a:ext uri="{FF2B5EF4-FFF2-40B4-BE49-F238E27FC236}">
              <a16:creationId xmlns:a16="http://schemas.microsoft.com/office/drawing/2014/main" id="{579F73C7-62A8-4749-ACBF-45E5B4185A6C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23" name="Text Box 3">
          <a:extLst>
            <a:ext uri="{FF2B5EF4-FFF2-40B4-BE49-F238E27FC236}">
              <a16:creationId xmlns:a16="http://schemas.microsoft.com/office/drawing/2014/main" id="{E4FFFD57-D457-4D1D-9444-18DE1D7A345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24" name="Text Box 3">
          <a:extLst>
            <a:ext uri="{FF2B5EF4-FFF2-40B4-BE49-F238E27FC236}">
              <a16:creationId xmlns:a16="http://schemas.microsoft.com/office/drawing/2014/main" id="{6365C367-4895-4AA9-AB96-BC2F4B602D8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25" name="Text Box 3">
          <a:extLst>
            <a:ext uri="{FF2B5EF4-FFF2-40B4-BE49-F238E27FC236}">
              <a16:creationId xmlns:a16="http://schemas.microsoft.com/office/drawing/2014/main" id="{1BC13484-7843-4F7F-ADBD-2976392195C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26" name="Text Box 3">
          <a:extLst>
            <a:ext uri="{FF2B5EF4-FFF2-40B4-BE49-F238E27FC236}">
              <a16:creationId xmlns:a16="http://schemas.microsoft.com/office/drawing/2014/main" id="{52783798-8BA0-4886-B02D-3FB9501DB37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27" name="Text Box 3">
          <a:extLst>
            <a:ext uri="{FF2B5EF4-FFF2-40B4-BE49-F238E27FC236}">
              <a16:creationId xmlns:a16="http://schemas.microsoft.com/office/drawing/2014/main" id="{BCA2822E-859B-4EDD-A789-AAA8B22987E3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28" name="Text Box 3">
          <a:extLst>
            <a:ext uri="{FF2B5EF4-FFF2-40B4-BE49-F238E27FC236}">
              <a16:creationId xmlns:a16="http://schemas.microsoft.com/office/drawing/2014/main" id="{93267C47-53F3-42A9-94F1-B27EE25825A3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29" name="Text Box 3">
          <a:extLst>
            <a:ext uri="{FF2B5EF4-FFF2-40B4-BE49-F238E27FC236}">
              <a16:creationId xmlns:a16="http://schemas.microsoft.com/office/drawing/2014/main" id="{F33539D8-4B0B-493E-9B36-7D5504CFD20D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30" name="Text Box 3">
          <a:extLst>
            <a:ext uri="{FF2B5EF4-FFF2-40B4-BE49-F238E27FC236}">
              <a16:creationId xmlns:a16="http://schemas.microsoft.com/office/drawing/2014/main" id="{64300829-9B5C-49D6-8951-925468485798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31" name="Text Box 3">
          <a:extLst>
            <a:ext uri="{FF2B5EF4-FFF2-40B4-BE49-F238E27FC236}">
              <a16:creationId xmlns:a16="http://schemas.microsoft.com/office/drawing/2014/main" id="{D39FF547-A04B-401C-8BDB-87C8A86F90CD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32" name="Text Box 3">
          <a:extLst>
            <a:ext uri="{FF2B5EF4-FFF2-40B4-BE49-F238E27FC236}">
              <a16:creationId xmlns:a16="http://schemas.microsoft.com/office/drawing/2014/main" id="{81BC0F89-3DFA-47AE-B936-44AC0F5B6BA0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33" name="Text Box 3">
          <a:extLst>
            <a:ext uri="{FF2B5EF4-FFF2-40B4-BE49-F238E27FC236}">
              <a16:creationId xmlns:a16="http://schemas.microsoft.com/office/drawing/2014/main" id="{BE034041-8FD5-4064-ACC1-DEBF63F1B64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34" name="Text Box 3">
          <a:extLst>
            <a:ext uri="{FF2B5EF4-FFF2-40B4-BE49-F238E27FC236}">
              <a16:creationId xmlns:a16="http://schemas.microsoft.com/office/drawing/2014/main" id="{4DF52A5E-09AA-4222-9608-7594C73551E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35" name="Text Box 3">
          <a:extLst>
            <a:ext uri="{FF2B5EF4-FFF2-40B4-BE49-F238E27FC236}">
              <a16:creationId xmlns:a16="http://schemas.microsoft.com/office/drawing/2014/main" id="{BE4BEE95-678E-4811-99C3-75B88302A79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36" name="Text Box 3">
          <a:extLst>
            <a:ext uri="{FF2B5EF4-FFF2-40B4-BE49-F238E27FC236}">
              <a16:creationId xmlns:a16="http://schemas.microsoft.com/office/drawing/2014/main" id="{A077BBCB-BDF0-4D62-B49B-6BD8FF700A08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37" name="Text Box 3">
          <a:extLst>
            <a:ext uri="{FF2B5EF4-FFF2-40B4-BE49-F238E27FC236}">
              <a16:creationId xmlns:a16="http://schemas.microsoft.com/office/drawing/2014/main" id="{4F648701-F928-4B4D-ACDA-CB781CB83AD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38" name="Text Box 3">
          <a:extLst>
            <a:ext uri="{FF2B5EF4-FFF2-40B4-BE49-F238E27FC236}">
              <a16:creationId xmlns:a16="http://schemas.microsoft.com/office/drawing/2014/main" id="{17D5218F-B0CA-4F26-87F9-7FC99ECDB66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39" name="Text Box 3">
          <a:extLst>
            <a:ext uri="{FF2B5EF4-FFF2-40B4-BE49-F238E27FC236}">
              <a16:creationId xmlns:a16="http://schemas.microsoft.com/office/drawing/2014/main" id="{E6549B34-8D9F-406D-8645-135CE25D02B0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40" name="Text Box 3">
          <a:extLst>
            <a:ext uri="{FF2B5EF4-FFF2-40B4-BE49-F238E27FC236}">
              <a16:creationId xmlns:a16="http://schemas.microsoft.com/office/drawing/2014/main" id="{0027D5E4-A7AA-498F-857C-7C15460EAB4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41" name="Text Box 3">
          <a:extLst>
            <a:ext uri="{FF2B5EF4-FFF2-40B4-BE49-F238E27FC236}">
              <a16:creationId xmlns:a16="http://schemas.microsoft.com/office/drawing/2014/main" id="{0A36106D-4692-4095-8A05-7AF81D4EE4A0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42" name="Text Box 3">
          <a:extLst>
            <a:ext uri="{FF2B5EF4-FFF2-40B4-BE49-F238E27FC236}">
              <a16:creationId xmlns:a16="http://schemas.microsoft.com/office/drawing/2014/main" id="{89F72E7A-67E8-4980-B6F0-DDBE1BA3972C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43" name="Text Box 3">
          <a:extLst>
            <a:ext uri="{FF2B5EF4-FFF2-40B4-BE49-F238E27FC236}">
              <a16:creationId xmlns:a16="http://schemas.microsoft.com/office/drawing/2014/main" id="{2C5F3B14-08DA-4D19-A051-CE95C7A299B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44" name="Text Box 3">
          <a:extLst>
            <a:ext uri="{FF2B5EF4-FFF2-40B4-BE49-F238E27FC236}">
              <a16:creationId xmlns:a16="http://schemas.microsoft.com/office/drawing/2014/main" id="{F12DD773-F26A-47CF-95D1-85F307DAAE5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45" name="Text Box 3">
          <a:extLst>
            <a:ext uri="{FF2B5EF4-FFF2-40B4-BE49-F238E27FC236}">
              <a16:creationId xmlns:a16="http://schemas.microsoft.com/office/drawing/2014/main" id="{654C8ED6-0F84-4790-8895-7A84E1FB9E76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46" name="Text Box 3">
          <a:extLst>
            <a:ext uri="{FF2B5EF4-FFF2-40B4-BE49-F238E27FC236}">
              <a16:creationId xmlns:a16="http://schemas.microsoft.com/office/drawing/2014/main" id="{0873D785-BCB2-41C9-9EB6-9263CBD429A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47" name="Text Box 3">
          <a:extLst>
            <a:ext uri="{FF2B5EF4-FFF2-40B4-BE49-F238E27FC236}">
              <a16:creationId xmlns:a16="http://schemas.microsoft.com/office/drawing/2014/main" id="{7FBA9468-480F-4497-AEB4-430BD906CD1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48" name="Text Box 3">
          <a:extLst>
            <a:ext uri="{FF2B5EF4-FFF2-40B4-BE49-F238E27FC236}">
              <a16:creationId xmlns:a16="http://schemas.microsoft.com/office/drawing/2014/main" id="{F94A66BF-0127-40E2-B290-8E9943E18FC1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49" name="Text Box 3">
          <a:extLst>
            <a:ext uri="{FF2B5EF4-FFF2-40B4-BE49-F238E27FC236}">
              <a16:creationId xmlns:a16="http://schemas.microsoft.com/office/drawing/2014/main" id="{EA54A330-0153-458B-8E6B-43D21ADE5A2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50" name="Text Box 3">
          <a:extLst>
            <a:ext uri="{FF2B5EF4-FFF2-40B4-BE49-F238E27FC236}">
              <a16:creationId xmlns:a16="http://schemas.microsoft.com/office/drawing/2014/main" id="{962E2D56-3A91-485D-B07D-343A0828ACA0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51" name="Text Box 3">
          <a:extLst>
            <a:ext uri="{FF2B5EF4-FFF2-40B4-BE49-F238E27FC236}">
              <a16:creationId xmlns:a16="http://schemas.microsoft.com/office/drawing/2014/main" id="{FB83D975-00B0-43B1-98FE-9A8C43A0FE0B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52" name="Text Box 3">
          <a:extLst>
            <a:ext uri="{FF2B5EF4-FFF2-40B4-BE49-F238E27FC236}">
              <a16:creationId xmlns:a16="http://schemas.microsoft.com/office/drawing/2014/main" id="{48CAD904-2DC8-4E03-8CCE-81B185798ADD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53" name="Text Box 3">
          <a:extLst>
            <a:ext uri="{FF2B5EF4-FFF2-40B4-BE49-F238E27FC236}">
              <a16:creationId xmlns:a16="http://schemas.microsoft.com/office/drawing/2014/main" id="{40526FBC-89EE-4CEE-A8C2-AE51704F0805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54" name="Text Box 3">
          <a:extLst>
            <a:ext uri="{FF2B5EF4-FFF2-40B4-BE49-F238E27FC236}">
              <a16:creationId xmlns:a16="http://schemas.microsoft.com/office/drawing/2014/main" id="{A2A4ABDF-623F-414F-ACE6-F2AB40B05443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55" name="Text Box 3">
          <a:extLst>
            <a:ext uri="{FF2B5EF4-FFF2-40B4-BE49-F238E27FC236}">
              <a16:creationId xmlns:a16="http://schemas.microsoft.com/office/drawing/2014/main" id="{1CE38012-0524-4CBD-9474-ABBCAAEDF3C3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56" name="Text Box 3">
          <a:extLst>
            <a:ext uri="{FF2B5EF4-FFF2-40B4-BE49-F238E27FC236}">
              <a16:creationId xmlns:a16="http://schemas.microsoft.com/office/drawing/2014/main" id="{DA3E7EEA-B0C0-48AA-A5F1-E44B2D894026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57" name="Text Box 3">
          <a:extLst>
            <a:ext uri="{FF2B5EF4-FFF2-40B4-BE49-F238E27FC236}">
              <a16:creationId xmlns:a16="http://schemas.microsoft.com/office/drawing/2014/main" id="{19AE8051-5283-4D54-A219-AC0A82B8B0B0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58" name="Text Box 3">
          <a:extLst>
            <a:ext uri="{FF2B5EF4-FFF2-40B4-BE49-F238E27FC236}">
              <a16:creationId xmlns:a16="http://schemas.microsoft.com/office/drawing/2014/main" id="{C50B69BB-84EE-4773-9763-33ADB0D0D81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59" name="Text Box 3">
          <a:extLst>
            <a:ext uri="{FF2B5EF4-FFF2-40B4-BE49-F238E27FC236}">
              <a16:creationId xmlns:a16="http://schemas.microsoft.com/office/drawing/2014/main" id="{7E8EB387-8BDA-4294-863A-ECB49C988006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60" name="Text Box 3">
          <a:extLst>
            <a:ext uri="{FF2B5EF4-FFF2-40B4-BE49-F238E27FC236}">
              <a16:creationId xmlns:a16="http://schemas.microsoft.com/office/drawing/2014/main" id="{85466367-1453-48C0-9A44-C1AA054EA7E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61" name="Text Box 3">
          <a:extLst>
            <a:ext uri="{FF2B5EF4-FFF2-40B4-BE49-F238E27FC236}">
              <a16:creationId xmlns:a16="http://schemas.microsoft.com/office/drawing/2014/main" id="{03B841FE-E70E-4358-ABA9-484EC281032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62" name="Text Box 3">
          <a:extLst>
            <a:ext uri="{FF2B5EF4-FFF2-40B4-BE49-F238E27FC236}">
              <a16:creationId xmlns:a16="http://schemas.microsoft.com/office/drawing/2014/main" id="{2F02A3DC-8C60-4B79-8ABA-24911232B70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63" name="Text Box 3">
          <a:extLst>
            <a:ext uri="{FF2B5EF4-FFF2-40B4-BE49-F238E27FC236}">
              <a16:creationId xmlns:a16="http://schemas.microsoft.com/office/drawing/2014/main" id="{25BC7570-BA2A-421F-B899-623D196D3715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64" name="Text Box 3">
          <a:extLst>
            <a:ext uri="{FF2B5EF4-FFF2-40B4-BE49-F238E27FC236}">
              <a16:creationId xmlns:a16="http://schemas.microsoft.com/office/drawing/2014/main" id="{8202AB58-AA0A-48FE-8130-4D571FA56005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65" name="Text Box 3">
          <a:extLst>
            <a:ext uri="{FF2B5EF4-FFF2-40B4-BE49-F238E27FC236}">
              <a16:creationId xmlns:a16="http://schemas.microsoft.com/office/drawing/2014/main" id="{032FC138-97BB-4BA3-ADBB-C7555595A68C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66" name="Text Box 3">
          <a:extLst>
            <a:ext uri="{FF2B5EF4-FFF2-40B4-BE49-F238E27FC236}">
              <a16:creationId xmlns:a16="http://schemas.microsoft.com/office/drawing/2014/main" id="{34EEB7E6-3034-4E4A-BD46-A096E6279E9F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67" name="Text Box 3">
          <a:extLst>
            <a:ext uri="{FF2B5EF4-FFF2-40B4-BE49-F238E27FC236}">
              <a16:creationId xmlns:a16="http://schemas.microsoft.com/office/drawing/2014/main" id="{73169F2E-53E2-49B2-B4B3-5256D931663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68" name="Text Box 3">
          <a:extLst>
            <a:ext uri="{FF2B5EF4-FFF2-40B4-BE49-F238E27FC236}">
              <a16:creationId xmlns:a16="http://schemas.microsoft.com/office/drawing/2014/main" id="{0DCE689A-6545-4131-88AC-CF14BFE63FB1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69" name="Text Box 3">
          <a:extLst>
            <a:ext uri="{FF2B5EF4-FFF2-40B4-BE49-F238E27FC236}">
              <a16:creationId xmlns:a16="http://schemas.microsoft.com/office/drawing/2014/main" id="{87C935BB-F19E-4A98-BC00-96F0E8B782FB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70" name="Text Box 3">
          <a:extLst>
            <a:ext uri="{FF2B5EF4-FFF2-40B4-BE49-F238E27FC236}">
              <a16:creationId xmlns:a16="http://schemas.microsoft.com/office/drawing/2014/main" id="{70EB42EB-7366-41EC-BBF1-E83F26AFFD5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71" name="Text Box 3">
          <a:extLst>
            <a:ext uri="{FF2B5EF4-FFF2-40B4-BE49-F238E27FC236}">
              <a16:creationId xmlns:a16="http://schemas.microsoft.com/office/drawing/2014/main" id="{D92BCE56-F1D6-4C50-A5EC-6918C4764C8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72" name="Text Box 3">
          <a:extLst>
            <a:ext uri="{FF2B5EF4-FFF2-40B4-BE49-F238E27FC236}">
              <a16:creationId xmlns:a16="http://schemas.microsoft.com/office/drawing/2014/main" id="{B583EB61-AD27-4271-BBC9-CD9BD5A2E22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73" name="Text Box 3">
          <a:extLst>
            <a:ext uri="{FF2B5EF4-FFF2-40B4-BE49-F238E27FC236}">
              <a16:creationId xmlns:a16="http://schemas.microsoft.com/office/drawing/2014/main" id="{7C5E9696-8CC1-4A4B-B024-135FB907591C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74" name="Text Box 3">
          <a:extLst>
            <a:ext uri="{FF2B5EF4-FFF2-40B4-BE49-F238E27FC236}">
              <a16:creationId xmlns:a16="http://schemas.microsoft.com/office/drawing/2014/main" id="{18DF9CD8-AC37-4299-8056-263BDB6732B5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75" name="Text Box 3">
          <a:extLst>
            <a:ext uri="{FF2B5EF4-FFF2-40B4-BE49-F238E27FC236}">
              <a16:creationId xmlns:a16="http://schemas.microsoft.com/office/drawing/2014/main" id="{D655EE83-A2AA-4F36-80A2-FF4998D73883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76" name="Text Box 3">
          <a:extLst>
            <a:ext uri="{FF2B5EF4-FFF2-40B4-BE49-F238E27FC236}">
              <a16:creationId xmlns:a16="http://schemas.microsoft.com/office/drawing/2014/main" id="{0FD617F7-FA39-405E-B57E-716978D9F4D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77" name="Text Box 3">
          <a:extLst>
            <a:ext uri="{FF2B5EF4-FFF2-40B4-BE49-F238E27FC236}">
              <a16:creationId xmlns:a16="http://schemas.microsoft.com/office/drawing/2014/main" id="{F3C882AD-4486-4234-966A-58BE35CE1E7B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78" name="Text Box 3">
          <a:extLst>
            <a:ext uri="{FF2B5EF4-FFF2-40B4-BE49-F238E27FC236}">
              <a16:creationId xmlns:a16="http://schemas.microsoft.com/office/drawing/2014/main" id="{E71E3A45-1002-4E9C-9BA7-1913325B20B2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79" name="Text Box 3">
          <a:extLst>
            <a:ext uri="{FF2B5EF4-FFF2-40B4-BE49-F238E27FC236}">
              <a16:creationId xmlns:a16="http://schemas.microsoft.com/office/drawing/2014/main" id="{641845C2-E665-4755-ACE9-814ECC865494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80" name="Text Box 3">
          <a:extLst>
            <a:ext uri="{FF2B5EF4-FFF2-40B4-BE49-F238E27FC236}">
              <a16:creationId xmlns:a16="http://schemas.microsoft.com/office/drawing/2014/main" id="{028819E3-22C4-43AB-A7EB-5EB1F0A7EC08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81" name="Text Box 3">
          <a:extLst>
            <a:ext uri="{FF2B5EF4-FFF2-40B4-BE49-F238E27FC236}">
              <a16:creationId xmlns:a16="http://schemas.microsoft.com/office/drawing/2014/main" id="{E20B3CF4-A2E8-425B-94C2-4669E6E8335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82" name="Text Box 3">
          <a:extLst>
            <a:ext uri="{FF2B5EF4-FFF2-40B4-BE49-F238E27FC236}">
              <a16:creationId xmlns:a16="http://schemas.microsoft.com/office/drawing/2014/main" id="{16B26FBA-AE28-480D-B3A7-7DE9203A76AC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83" name="Text Box 3">
          <a:extLst>
            <a:ext uri="{FF2B5EF4-FFF2-40B4-BE49-F238E27FC236}">
              <a16:creationId xmlns:a16="http://schemas.microsoft.com/office/drawing/2014/main" id="{B0E3D20E-A20C-4A4F-869B-5C96DD341848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84" name="Text Box 3">
          <a:extLst>
            <a:ext uri="{FF2B5EF4-FFF2-40B4-BE49-F238E27FC236}">
              <a16:creationId xmlns:a16="http://schemas.microsoft.com/office/drawing/2014/main" id="{3C91E9DF-AC8D-4D34-BCF6-CD4D713EECB5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85" name="Text Box 3">
          <a:extLst>
            <a:ext uri="{FF2B5EF4-FFF2-40B4-BE49-F238E27FC236}">
              <a16:creationId xmlns:a16="http://schemas.microsoft.com/office/drawing/2014/main" id="{D59D8092-CED2-4C7E-945D-4116AFE0E6A5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86" name="Text Box 3">
          <a:extLst>
            <a:ext uri="{FF2B5EF4-FFF2-40B4-BE49-F238E27FC236}">
              <a16:creationId xmlns:a16="http://schemas.microsoft.com/office/drawing/2014/main" id="{BF2F022F-7DCE-4EED-AEDF-6FEC2690058B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87" name="Text Box 3">
          <a:extLst>
            <a:ext uri="{FF2B5EF4-FFF2-40B4-BE49-F238E27FC236}">
              <a16:creationId xmlns:a16="http://schemas.microsoft.com/office/drawing/2014/main" id="{4B810DE7-6057-4D07-99FF-06064E46905C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88" name="Text Box 3">
          <a:extLst>
            <a:ext uri="{FF2B5EF4-FFF2-40B4-BE49-F238E27FC236}">
              <a16:creationId xmlns:a16="http://schemas.microsoft.com/office/drawing/2014/main" id="{4CF270B2-4592-4A2B-8A0F-E9D097F0F07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89" name="Text Box 3">
          <a:extLst>
            <a:ext uri="{FF2B5EF4-FFF2-40B4-BE49-F238E27FC236}">
              <a16:creationId xmlns:a16="http://schemas.microsoft.com/office/drawing/2014/main" id="{41232661-AE56-4392-A00F-8E7C7AA59A1F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90" name="Text Box 3">
          <a:extLst>
            <a:ext uri="{FF2B5EF4-FFF2-40B4-BE49-F238E27FC236}">
              <a16:creationId xmlns:a16="http://schemas.microsoft.com/office/drawing/2014/main" id="{328B3FD8-1487-4DA9-8EED-C01152CCA80B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91" name="Text Box 3">
          <a:extLst>
            <a:ext uri="{FF2B5EF4-FFF2-40B4-BE49-F238E27FC236}">
              <a16:creationId xmlns:a16="http://schemas.microsoft.com/office/drawing/2014/main" id="{F7F5358D-1BF8-4476-A788-5B6F4A8C93A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92" name="Text Box 3">
          <a:extLst>
            <a:ext uri="{FF2B5EF4-FFF2-40B4-BE49-F238E27FC236}">
              <a16:creationId xmlns:a16="http://schemas.microsoft.com/office/drawing/2014/main" id="{4DCED2D3-AB86-46D6-AC00-17880488DC2D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93" name="Text Box 3">
          <a:extLst>
            <a:ext uri="{FF2B5EF4-FFF2-40B4-BE49-F238E27FC236}">
              <a16:creationId xmlns:a16="http://schemas.microsoft.com/office/drawing/2014/main" id="{3A263D43-5ECB-4320-9E26-B8216B92A3D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94" name="Text Box 3">
          <a:extLst>
            <a:ext uri="{FF2B5EF4-FFF2-40B4-BE49-F238E27FC236}">
              <a16:creationId xmlns:a16="http://schemas.microsoft.com/office/drawing/2014/main" id="{6DDFD2B4-CF6F-4A48-92DF-EA5F92BC119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95" name="Text Box 3">
          <a:extLst>
            <a:ext uri="{FF2B5EF4-FFF2-40B4-BE49-F238E27FC236}">
              <a16:creationId xmlns:a16="http://schemas.microsoft.com/office/drawing/2014/main" id="{90904382-2ECB-4A0D-8582-9A24FEE15868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96" name="Text Box 3">
          <a:extLst>
            <a:ext uri="{FF2B5EF4-FFF2-40B4-BE49-F238E27FC236}">
              <a16:creationId xmlns:a16="http://schemas.microsoft.com/office/drawing/2014/main" id="{53DFDE70-52C9-4994-87FB-77AD1EA4E56F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97" name="Text Box 3">
          <a:extLst>
            <a:ext uri="{FF2B5EF4-FFF2-40B4-BE49-F238E27FC236}">
              <a16:creationId xmlns:a16="http://schemas.microsoft.com/office/drawing/2014/main" id="{634463A6-83C4-4A81-AE6A-44E17EA7B838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98" name="Text Box 3">
          <a:extLst>
            <a:ext uri="{FF2B5EF4-FFF2-40B4-BE49-F238E27FC236}">
              <a16:creationId xmlns:a16="http://schemas.microsoft.com/office/drawing/2014/main" id="{F2363C9E-6B72-415C-ABC3-AF56FF405C0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899" name="Text Box 3">
          <a:extLst>
            <a:ext uri="{FF2B5EF4-FFF2-40B4-BE49-F238E27FC236}">
              <a16:creationId xmlns:a16="http://schemas.microsoft.com/office/drawing/2014/main" id="{8B1BE026-86B7-4349-A387-6E89439CFC6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00" name="Text Box 3">
          <a:extLst>
            <a:ext uri="{FF2B5EF4-FFF2-40B4-BE49-F238E27FC236}">
              <a16:creationId xmlns:a16="http://schemas.microsoft.com/office/drawing/2014/main" id="{C14F7608-A5E8-4D83-9481-0F64D41B4788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01" name="Text Box 3">
          <a:extLst>
            <a:ext uri="{FF2B5EF4-FFF2-40B4-BE49-F238E27FC236}">
              <a16:creationId xmlns:a16="http://schemas.microsoft.com/office/drawing/2014/main" id="{8B968756-77C5-44AF-9C66-46D4BAB45DAD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02" name="Text Box 3">
          <a:extLst>
            <a:ext uri="{FF2B5EF4-FFF2-40B4-BE49-F238E27FC236}">
              <a16:creationId xmlns:a16="http://schemas.microsoft.com/office/drawing/2014/main" id="{71D42BB2-FDA9-4174-9EE1-ABA77C8C5726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03" name="Text Box 3">
          <a:extLst>
            <a:ext uri="{FF2B5EF4-FFF2-40B4-BE49-F238E27FC236}">
              <a16:creationId xmlns:a16="http://schemas.microsoft.com/office/drawing/2014/main" id="{5C49CC2D-1206-44D0-82B7-430F4E1435E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04" name="Text Box 3">
          <a:extLst>
            <a:ext uri="{FF2B5EF4-FFF2-40B4-BE49-F238E27FC236}">
              <a16:creationId xmlns:a16="http://schemas.microsoft.com/office/drawing/2014/main" id="{890CA942-514E-4A33-B0CC-938AAC577FB5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05" name="Text Box 3">
          <a:extLst>
            <a:ext uri="{FF2B5EF4-FFF2-40B4-BE49-F238E27FC236}">
              <a16:creationId xmlns:a16="http://schemas.microsoft.com/office/drawing/2014/main" id="{BE11FABF-5359-4D5C-9872-A790F6A393DC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06" name="Text Box 3">
          <a:extLst>
            <a:ext uri="{FF2B5EF4-FFF2-40B4-BE49-F238E27FC236}">
              <a16:creationId xmlns:a16="http://schemas.microsoft.com/office/drawing/2014/main" id="{F8520C36-C671-4F6B-BC7F-CEB8FD2EC3D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07" name="Text Box 3">
          <a:extLst>
            <a:ext uri="{FF2B5EF4-FFF2-40B4-BE49-F238E27FC236}">
              <a16:creationId xmlns:a16="http://schemas.microsoft.com/office/drawing/2014/main" id="{A031CCD0-1E7B-430C-8C57-09F9FA2893F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08" name="Text Box 3">
          <a:extLst>
            <a:ext uri="{FF2B5EF4-FFF2-40B4-BE49-F238E27FC236}">
              <a16:creationId xmlns:a16="http://schemas.microsoft.com/office/drawing/2014/main" id="{7F02D3FB-212E-4831-80C7-40E3B0621AC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09" name="Text Box 3">
          <a:extLst>
            <a:ext uri="{FF2B5EF4-FFF2-40B4-BE49-F238E27FC236}">
              <a16:creationId xmlns:a16="http://schemas.microsoft.com/office/drawing/2014/main" id="{FD02F153-79F4-4026-86A1-3AB1DBCF2990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10" name="Text Box 3">
          <a:extLst>
            <a:ext uri="{FF2B5EF4-FFF2-40B4-BE49-F238E27FC236}">
              <a16:creationId xmlns:a16="http://schemas.microsoft.com/office/drawing/2014/main" id="{5158BE24-134E-4046-8392-0E2272B5AA26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11" name="Text Box 3">
          <a:extLst>
            <a:ext uri="{FF2B5EF4-FFF2-40B4-BE49-F238E27FC236}">
              <a16:creationId xmlns:a16="http://schemas.microsoft.com/office/drawing/2014/main" id="{B2DDBF54-0D56-4E09-B850-BA7580A413C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12" name="Text Box 3">
          <a:extLst>
            <a:ext uri="{FF2B5EF4-FFF2-40B4-BE49-F238E27FC236}">
              <a16:creationId xmlns:a16="http://schemas.microsoft.com/office/drawing/2014/main" id="{962385DA-B8D8-40CE-8584-415A09F242AC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13" name="Text Box 3">
          <a:extLst>
            <a:ext uri="{FF2B5EF4-FFF2-40B4-BE49-F238E27FC236}">
              <a16:creationId xmlns:a16="http://schemas.microsoft.com/office/drawing/2014/main" id="{80354C13-6267-4B21-88B6-6FA8E7B15B1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14" name="Text Box 3">
          <a:extLst>
            <a:ext uri="{FF2B5EF4-FFF2-40B4-BE49-F238E27FC236}">
              <a16:creationId xmlns:a16="http://schemas.microsoft.com/office/drawing/2014/main" id="{3700D2D1-1530-4BA8-AF0A-F95AF70B0BCD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15" name="Text Box 3">
          <a:extLst>
            <a:ext uri="{FF2B5EF4-FFF2-40B4-BE49-F238E27FC236}">
              <a16:creationId xmlns:a16="http://schemas.microsoft.com/office/drawing/2014/main" id="{B6C95690-B758-404B-AF70-50E50E6B9871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16" name="Text Box 3">
          <a:extLst>
            <a:ext uri="{FF2B5EF4-FFF2-40B4-BE49-F238E27FC236}">
              <a16:creationId xmlns:a16="http://schemas.microsoft.com/office/drawing/2014/main" id="{985143E1-2A29-4095-BED6-B258EAE57596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17" name="Text Box 3">
          <a:extLst>
            <a:ext uri="{FF2B5EF4-FFF2-40B4-BE49-F238E27FC236}">
              <a16:creationId xmlns:a16="http://schemas.microsoft.com/office/drawing/2014/main" id="{38E77EEF-D1C1-464D-AD1C-D524634A186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18" name="Text Box 3">
          <a:extLst>
            <a:ext uri="{FF2B5EF4-FFF2-40B4-BE49-F238E27FC236}">
              <a16:creationId xmlns:a16="http://schemas.microsoft.com/office/drawing/2014/main" id="{D0789CAC-F0E9-4899-BFF9-8373BF1A1636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19" name="Text Box 3">
          <a:extLst>
            <a:ext uri="{FF2B5EF4-FFF2-40B4-BE49-F238E27FC236}">
              <a16:creationId xmlns:a16="http://schemas.microsoft.com/office/drawing/2014/main" id="{FCEFF388-38A5-424A-88B4-FFC044CE78CF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20" name="Text Box 3">
          <a:extLst>
            <a:ext uri="{FF2B5EF4-FFF2-40B4-BE49-F238E27FC236}">
              <a16:creationId xmlns:a16="http://schemas.microsoft.com/office/drawing/2014/main" id="{D2F9CDBE-3D99-4F36-90C9-BC7CF900CFE0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21" name="Text Box 3">
          <a:extLst>
            <a:ext uri="{FF2B5EF4-FFF2-40B4-BE49-F238E27FC236}">
              <a16:creationId xmlns:a16="http://schemas.microsoft.com/office/drawing/2014/main" id="{9BE0A5D0-E137-4C9F-B936-1DE7D8673896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22" name="Text Box 3">
          <a:extLst>
            <a:ext uri="{FF2B5EF4-FFF2-40B4-BE49-F238E27FC236}">
              <a16:creationId xmlns:a16="http://schemas.microsoft.com/office/drawing/2014/main" id="{809C03A1-3B34-4C16-92F7-897BA35B8B4B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23" name="Text Box 3">
          <a:extLst>
            <a:ext uri="{FF2B5EF4-FFF2-40B4-BE49-F238E27FC236}">
              <a16:creationId xmlns:a16="http://schemas.microsoft.com/office/drawing/2014/main" id="{A6CFFA4A-F4F4-41AB-BD54-97187C4FB9E8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24" name="Text Box 3">
          <a:extLst>
            <a:ext uri="{FF2B5EF4-FFF2-40B4-BE49-F238E27FC236}">
              <a16:creationId xmlns:a16="http://schemas.microsoft.com/office/drawing/2014/main" id="{EB881DFD-84DE-4BC1-BB34-E4BD422F4055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25" name="Text Box 3">
          <a:extLst>
            <a:ext uri="{FF2B5EF4-FFF2-40B4-BE49-F238E27FC236}">
              <a16:creationId xmlns:a16="http://schemas.microsoft.com/office/drawing/2014/main" id="{DE0AC74F-2874-4A81-86F8-C39A7F6A0025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26" name="Text Box 3">
          <a:extLst>
            <a:ext uri="{FF2B5EF4-FFF2-40B4-BE49-F238E27FC236}">
              <a16:creationId xmlns:a16="http://schemas.microsoft.com/office/drawing/2014/main" id="{6CA0E672-BB3A-4424-8B37-4CE25E349F23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27" name="Text Box 3">
          <a:extLst>
            <a:ext uri="{FF2B5EF4-FFF2-40B4-BE49-F238E27FC236}">
              <a16:creationId xmlns:a16="http://schemas.microsoft.com/office/drawing/2014/main" id="{7814720B-4C66-4F52-A392-78D18AE191B1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28" name="Text Box 3">
          <a:extLst>
            <a:ext uri="{FF2B5EF4-FFF2-40B4-BE49-F238E27FC236}">
              <a16:creationId xmlns:a16="http://schemas.microsoft.com/office/drawing/2014/main" id="{4BF42160-F04B-4131-A2EA-51DA5716290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29" name="Text Box 3">
          <a:extLst>
            <a:ext uri="{FF2B5EF4-FFF2-40B4-BE49-F238E27FC236}">
              <a16:creationId xmlns:a16="http://schemas.microsoft.com/office/drawing/2014/main" id="{4983B1A8-689D-4F64-B97A-FBC448F1DD38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30" name="Text Box 3">
          <a:extLst>
            <a:ext uri="{FF2B5EF4-FFF2-40B4-BE49-F238E27FC236}">
              <a16:creationId xmlns:a16="http://schemas.microsoft.com/office/drawing/2014/main" id="{750E9A05-9E3B-4CF3-BF05-054D5EE0F93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31" name="Text Box 3">
          <a:extLst>
            <a:ext uri="{FF2B5EF4-FFF2-40B4-BE49-F238E27FC236}">
              <a16:creationId xmlns:a16="http://schemas.microsoft.com/office/drawing/2014/main" id="{AE30A11C-0643-4801-95A0-F9774C45F53B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32" name="Text Box 3">
          <a:extLst>
            <a:ext uri="{FF2B5EF4-FFF2-40B4-BE49-F238E27FC236}">
              <a16:creationId xmlns:a16="http://schemas.microsoft.com/office/drawing/2014/main" id="{9310268B-C12A-4172-94ED-091BEB7B58F5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33" name="Text Box 3">
          <a:extLst>
            <a:ext uri="{FF2B5EF4-FFF2-40B4-BE49-F238E27FC236}">
              <a16:creationId xmlns:a16="http://schemas.microsoft.com/office/drawing/2014/main" id="{A421DCAE-E060-415D-8BA8-E1DD76831C22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34" name="Text Box 3">
          <a:extLst>
            <a:ext uri="{FF2B5EF4-FFF2-40B4-BE49-F238E27FC236}">
              <a16:creationId xmlns:a16="http://schemas.microsoft.com/office/drawing/2014/main" id="{AB4C05A0-BC21-458F-8F94-685BC5B0F1A2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35" name="Text Box 3">
          <a:extLst>
            <a:ext uri="{FF2B5EF4-FFF2-40B4-BE49-F238E27FC236}">
              <a16:creationId xmlns:a16="http://schemas.microsoft.com/office/drawing/2014/main" id="{76CA1A8B-CC31-4B79-84FE-636961E4AE65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36" name="Text Box 3">
          <a:extLst>
            <a:ext uri="{FF2B5EF4-FFF2-40B4-BE49-F238E27FC236}">
              <a16:creationId xmlns:a16="http://schemas.microsoft.com/office/drawing/2014/main" id="{2EEF55AA-B330-46D4-AD2B-18313C33743B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37" name="Text Box 3">
          <a:extLst>
            <a:ext uri="{FF2B5EF4-FFF2-40B4-BE49-F238E27FC236}">
              <a16:creationId xmlns:a16="http://schemas.microsoft.com/office/drawing/2014/main" id="{4265731A-6A0B-4116-AA37-8D549ABBE425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38" name="Text Box 3">
          <a:extLst>
            <a:ext uri="{FF2B5EF4-FFF2-40B4-BE49-F238E27FC236}">
              <a16:creationId xmlns:a16="http://schemas.microsoft.com/office/drawing/2014/main" id="{CD59217D-745E-40CC-84BF-65DE8D93A8A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39" name="Text Box 3">
          <a:extLst>
            <a:ext uri="{FF2B5EF4-FFF2-40B4-BE49-F238E27FC236}">
              <a16:creationId xmlns:a16="http://schemas.microsoft.com/office/drawing/2014/main" id="{965A1E16-E27F-4E4B-AFA8-3E1B689FAF78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40" name="Text Box 3">
          <a:extLst>
            <a:ext uri="{FF2B5EF4-FFF2-40B4-BE49-F238E27FC236}">
              <a16:creationId xmlns:a16="http://schemas.microsoft.com/office/drawing/2014/main" id="{E90203D2-0337-4948-AA0F-CAF1602B23CB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41" name="Text Box 3">
          <a:extLst>
            <a:ext uri="{FF2B5EF4-FFF2-40B4-BE49-F238E27FC236}">
              <a16:creationId xmlns:a16="http://schemas.microsoft.com/office/drawing/2014/main" id="{3F71C2E1-DF9D-4BA0-898A-305F44822B3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42" name="Text Box 3">
          <a:extLst>
            <a:ext uri="{FF2B5EF4-FFF2-40B4-BE49-F238E27FC236}">
              <a16:creationId xmlns:a16="http://schemas.microsoft.com/office/drawing/2014/main" id="{4302C587-0F6D-4D65-9E83-7AB253DDDE7B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43" name="Text Box 3">
          <a:extLst>
            <a:ext uri="{FF2B5EF4-FFF2-40B4-BE49-F238E27FC236}">
              <a16:creationId xmlns:a16="http://schemas.microsoft.com/office/drawing/2014/main" id="{06187303-33F7-47EA-B3A6-DCEA217C6D26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44" name="Text Box 3">
          <a:extLst>
            <a:ext uri="{FF2B5EF4-FFF2-40B4-BE49-F238E27FC236}">
              <a16:creationId xmlns:a16="http://schemas.microsoft.com/office/drawing/2014/main" id="{7BDA696D-5377-4DF2-9F57-5D05C429991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45" name="Text Box 3">
          <a:extLst>
            <a:ext uri="{FF2B5EF4-FFF2-40B4-BE49-F238E27FC236}">
              <a16:creationId xmlns:a16="http://schemas.microsoft.com/office/drawing/2014/main" id="{DB3653E8-BF4C-46CD-A5D8-5A4E183EDC5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46" name="Text Box 3">
          <a:extLst>
            <a:ext uri="{FF2B5EF4-FFF2-40B4-BE49-F238E27FC236}">
              <a16:creationId xmlns:a16="http://schemas.microsoft.com/office/drawing/2014/main" id="{1566DF0F-09A2-4DC5-97CF-35F564C1E2D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47" name="Text Box 3">
          <a:extLst>
            <a:ext uri="{FF2B5EF4-FFF2-40B4-BE49-F238E27FC236}">
              <a16:creationId xmlns:a16="http://schemas.microsoft.com/office/drawing/2014/main" id="{54395222-BFEE-478F-912E-114F4266976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48" name="Text Box 3">
          <a:extLst>
            <a:ext uri="{FF2B5EF4-FFF2-40B4-BE49-F238E27FC236}">
              <a16:creationId xmlns:a16="http://schemas.microsoft.com/office/drawing/2014/main" id="{E7BF1FDF-3C8F-4636-A0DF-9BD1828F9FB3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49" name="Text Box 3">
          <a:extLst>
            <a:ext uri="{FF2B5EF4-FFF2-40B4-BE49-F238E27FC236}">
              <a16:creationId xmlns:a16="http://schemas.microsoft.com/office/drawing/2014/main" id="{CEB749F5-9D86-4421-A4B7-FAC24A280916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50" name="Text Box 3">
          <a:extLst>
            <a:ext uri="{FF2B5EF4-FFF2-40B4-BE49-F238E27FC236}">
              <a16:creationId xmlns:a16="http://schemas.microsoft.com/office/drawing/2014/main" id="{E28BAA71-A9C3-4F75-B9A2-E2AC6DA083D0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51" name="Text Box 3">
          <a:extLst>
            <a:ext uri="{FF2B5EF4-FFF2-40B4-BE49-F238E27FC236}">
              <a16:creationId xmlns:a16="http://schemas.microsoft.com/office/drawing/2014/main" id="{B7AD63E4-729E-4CD0-A933-F273C7FBFBEF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52" name="Text Box 3">
          <a:extLst>
            <a:ext uri="{FF2B5EF4-FFF2-40B4-BE49-F238E27FC236}">
              <a16:creationId xmlns:a16="http://schemas.microsoft.com/office/drawing/2014/main" id="{00475A95-CADA-4401-9FE3-42A4B2AD9CCF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53" name="Text Box 3">
          <a:extLst>
            <a:ext uri="{FF2B5EF4-FFF2-40B4-BE49-F238E27FC236}">
              <a16:creationId xmlns:a16="http://schemas.microsoft.com/office/drawing/2014/main" id="{19598324-709F-4ECB-B59C-9B6064E22C1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54" name="Text Box 3">
          <a:extLst>
            <a:ext uri="{FF2B5EF4-FFF2-40B4-BE49-F238E27FC236}">
              <a16:creationId xmlns:a16="http://schemas.microsoft.com/office/drawing/2014/main" id="{A771614C-E9EF-41BC-962A-8AE5FD295CC2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55" name="Text Box 3">
          <a:extLst>
            <a:ext uri="{FF2B5EF4-FFF2-40B4-BE49-F238E27FC236}">
              <a16:creationId xmlns:a16="http://schemas.microsoft.com/office/drawing/2014/main" id="{0678175B-0F09-46AA-8F4D-81E458EE185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56" name="Text Box 3">
          <a:extLst>
            <a:ext uri="{FF2B5EF4-FFF2-40B4-BE49-F238E27FC236}">
              <a16:creationId xmlns:a16="http://schemas.microsoft.com/office/drawing/2014/main" id="{4D993FAB-1410-47BF-9D83-BFF5DCE661A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57" name="Text Box 3">
          <a:extLst>
            <a:ext uri="{FF2B5EF4-FFF2-40B4-BE49-F238E27FC236}">
              <a16:creationId xmlns:a16="http://schemas.microsoft.com/office/drawing/2014/main" id="{8B6817C5-19B1-4800-B518-A9350F5B431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58" name="Text Box 3">
          <a:extLst>
            <a:ext uri="{FF2B5EF4-FFF2-40B4-BE49-F238E27FC236}">
              <a16:creationId xmlns:a16="http://schemas.microsoft.com/office/drawing/2014/main" id="{30BB35B5-A2D0-487C-8B4E-B8C711808DDE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59" name="Text Box 3">
          <a:extLst>
            <a:ext uri="{FF2B5EF4-FFF2-40B4-BE49-F238E27FC236}">
              <a16:creationId xmlns:a16="http://schemas.microsoft.com/office/drawing/2014/main" id="{616A9DEA-B4C6-4E67-AF69-43DB511C9117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60" name="Text Box 3">
          <a:extLst>
            <a:ext uri="{FF2B5EF4-FFF2-40B4-BE49-F238E27FC236}">
              <a16:creationId xmlns:a16="http://schemas.microsoft.com/office/drawing/2014/main" id="{9CC4C9EF-6F1F-45A1-B0B4-1E3CBB73349A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61" name="Text Box 3">
          <a:extLst>
            <a:ext uri="{FF2B5EF4-FFF2-40B4-BE49-F238E27FC236}">
              <a16:creationId xmlns:a16="http://schemas.microsoft.com/office/drawing/2014/main" id="{506A0170-DDA4-408F-B5E4-5F0FD6C9F90B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62" name="Text Box 3">
          <a:extLst>
            <a:ext uri="{FF2B5EF4-FFF2-40B4-BE49-F238E27FC236}">
              <a16:creationId xmlns:a16="http://schemas.microsoft.com/office/drawing/2014/main" id="{A2726E5A-1BD6-4CCC-9897-AD2BD9339CB9}"/>
            </a:ext>
          </a:extLst>
        </xdr:cNvPr>
        <xdr:cNvSpPr txBox="1">
          <a:spLocks noChangeArrowheads="1"/>
        </xdr:cNvSpPr>
      </xdr:nvSpPr>
      <xdr:spPr bwMode="auto">
        <a:xfrm>
          <a:off x="2524125" y="423738675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63" name="Text Box 3">
          <a:extLst>
            <a:ext uri="{FF2B5EF4-FFF2-40B4-BE49-F238E27FC236}">
              <a16:creationId xmlns:a16="http://schemas.microsoft.com/office/drawing/2014/main" id="{4DFBB18C-DBDF-4850-816D-20F2846B3467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64" name="Text Box 3">
          <a:extLst>
            <a:ext uri="{FF2B5EF4-FFF2-40B4-BE49-F238E27FC236}">
              <a16:creationId xmlns:a16="http://schemas.microsoft.com/office/drawing/2014/main" id="{47C81342-CCEC-4C89-8976-8C44E1D87213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65" name="Text Box 3">
          <a:extLst>
            <a:ext uri="{FF2B5EF4-FFF2-40B4-BE49-F238E27FC236}">
              <a16:creationId xmlns:a16="http://schemas.microsoft.com/office/drawing/2014/main" id="{0A5736F2-CA91-4EAE-9392-9F438895724E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66" name="Text Box 3">
          <a:extLst>
            <a:ext uri="{FF2B5EF4-FFF2-40B4-BE49-F238E27FC236}">
              <a16:creationId xmlns:a16="http://schemas.microsoft.com/office/drawing/2014/main" id="{66D030F7-1FCD-47E5-9A26-716327B98191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67" name="Text Box 3">
          <a:extLst>
            <a:ext uri="{FF2B5EF4-FFF2-40B4-BE49-F238E27FC236}">
              <a16:creationId xmlns:a16="http://schemas.microsoft.com/office/drawing/2014/main" id="{1DB10BB5-8657-4042-BCFB-84D48BE1372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68" name="Text Box 3">
          <a:extLst>
            <a:ext uri="{FF2B5EF4-FFF2-40B4-BE49-F238E27FC236}">
              <a16:creationId xmlns:a16="http://schemas.microsoft.com/office/drawing/2014/main" id="{D94CA3FE-8C17-41E6-AA41-ABDC44B68536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69" name="Text Box 3">
          <a:extLst>
            <a:ext uri="{FF2B5EF4-FFF2-40B4-BE49-F238E27FC236}">
              <a16:creationId xmlns:a16="http://schemas.microsoft.com/office/drawing/2014/main" id="{E921E85F-6DAB-4622-97EF-ED688739C8E1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70" name="Text Box 3">
          <a:extLst>
            <a:ext uri="{FF2B5EF4-FFF2-40B4-BE49-F238E27FC236}">
              <a16:creationId xmlns:a16="http://schemas.microsoft.com/office/drawing/2014/main" id="{A1682EAE-0726-4E6F-9551-BA2ED304C792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71" name="Text Box 3">
          <a:extLst>
            <a:ext uri="{FF2B5EF4-FFF2-40B4-BE49-F238E27FC236}">
              <a16:creationId xmlns:a16="http://schemas.microsoft.com/office/drawing/2014/main" id="{CA929EE1-5D12-4638-A399-1B4B3F2C81F4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72" name="Text Box 3">
          <a:extLst>
            <a:ext uri="{FF2B5EF4-FFF2-40B4-BE49-F238E27FC236}">
              <a16:creationId xmlns:a16="http://schemas.microsoft.com/office/drawing/2014/main" id="{063A2055-9BFB-449F-A367-6D72067C08D5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73" name="Text Box 3">
          <a:extLst>
            <a:ext uri="{FF2B5EF4-FFF2-40B4-BE49-F238E27FC236}">
              <a16:creationId xmlns:a16="http://schemas.microsoft.com/office/drawing/2014/main" id="{3715D5DA-8AA1-42F9-B22A-CF86ED6A529D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74" name="Text Box 3">
          <a:extLst>
            <a:ext uri="{FF2B5EF4-FFF2-40B4-BE49-F238E27FC236}">
              <a16:creationId xmlns:a16="http://schemas.microsoft.com/office/drawing/2014/main" id="{87FE534A-9FAD-4C8A-9353-6007F916638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75" name="Text Box 3">
          <a:extLst>
            <a:ext uri="{FF2B5EF4-FFF2-40B4-BE49-F238E27FC236}">
              <a16:creationId xmlns:a16="http://schemas.microsoft.com/office/drawing/2014/main" id="{97E9C5B2-B459-4183-9295-62780326557C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76" name="Text Box 3">
          <a:extLst>
            <a:ext uri="{FF2B5EF4-FFF2-40B4-BE49-F238E27FC236}">
              <a16:creationId xmlns:a16="http://schemas.microsoft.com/office/drawing/2014/main" id="{E4B2A7F3-8F0C-4BE4-A465-DBE8245BDA8F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77" name="Text Box 3">
          <a:extLst>
            <a:ext uri="{FF2B5EF4-FFF2-40B4-BE49-F238E27FC236}">
              <a16:creationId xmlns:a16="http://schemas.microsoft.com/office/drawing/2014/main" id="{11A4D8B2-538B-42CF-8A48-B38BCDDABE4A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78" name="Text Box 3">
          <a:extLst>
            <a:ext uri="{FF2B5EF4-FFF2-40B4-BE49-F238E27FC236}">
              <a16:creationId xmlns:a16="http://schemas.microsoft.com/office/drawing/2014/main" id="{4B81B2AE-8BDC-49B5-BB7E-EC8535594054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79" name="Text Box 3">
          <a:extLst>
            <a:ext uri="{FF2B5EF4-FFF2-40B4-BE49-F238E27FC236}">
              <a16:creationId xmlns:a16="http://schemas.microsoft.com/office/drawing/2014/main" id="{FFD46A56-1018-46EF-AA7D-7C36C4369379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80" name="Text Box 3">
          <a:extLst>
            <a:ext uri="{FF2B5EF4-FFF2-40B4-BE49-F238E27FC236}">
              <a16:creationId xmlns:a16="http://schemas.microsoft.com/office/drawing/2014/main" id="{CC443DA7-A254-4495-9DDA-582052AC71FF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81" name="Text Box 3">
          <a:extLst>
            <a:ext uri="{FF2B5EF4-FFF2-40B4-BE49-F238E27FC236}">
              <a16:creationId xmlns:a16="http://schemas.microsoft.com/office/drawing/2014/main" id="{67FAD3C9-3DA0-4C7C-BA8A-AA1B17CA073C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82" name="Text Box 3">
          <a:extLst>
            <a:ext uri="{FF2B5EF4-FFF2-40B4-BE49-F238E27FC236}">
              <a16:creationId xmlns:a16="http://schemas.microsoft.com/office/drawing/2014/main" id="{4A943393-6649-4AA7-ACD6-831D9200CCCE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83" name="Text Box 3">
          <a:extLst>
            <a:ext uri="{FF2B5EF4-FFF2-40B4-BE49-F238E27FC236}">
              <a16:creationId xmlns:a16="http://schemas.microsoft.com/office/drawing/2014/main" id="{E381C138-2607-4776-837B-D009260D1A69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84" name="Text Box 3">
          <a:extLst>
            <a:ext uri="{FF2B5EF4-FFF2-40B4-BE49-F238E27FC236}">
              <a16:creationId xmlns:a16="http://schemas.microsoft.com/office/drawing/2014/main" id="{7D724074-0073-4C66-9F60-EA8AFD2FDB1D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85" name="Text Box 3">
          <a:extLst>
            <a:ext uri="{FF2B5EF4-FFF2-40B4-BE49-F238E27FC236}">
              <a16:creationId xmlns:a16="http://schemas.microsoft.com/office/drawing/2014/main" id="{64597EFF-56E3-418E-AE5C-938C37D6615E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86" name="Text Box 3">
          <a:extLst>
            <a:ext uri="{FF2B5EF4-FFF2-40B4-BE49-F238E27FC236}">
              <a16:creationId xmlns:a16="http://schemas.microsoft.com/office/drawing/2014/main" id="{A38C6C2A-9041-4ADA-9FE0-25795901990F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87" name="Text Box 3">
          <a:extLst>
            <a:ext uri="{FF2B5EF4-FFF2-40B4-BE49-F238E27FC236}">
              <a16:creationId xmlns:a16="http://schemas.microsoft.com/office/drawing/2014/main" id="{DF418CC9-DD11-444C-8C09-F854BA48E464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88" name="Text Box 3">
          <a:extLst>
            <a:ext uri="{FF2B5EF4-FFF2-40B4-BE49-F238E27FC236}">
              <a16:creationId xmlns:a16="http://schemas.microsoft.com/office/drawing/2014/main" id="{A3020BE0-6BD7-40F4-8F5A-7C14499A2E1E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89" name="Text Box 3">
          <a:extLst>
            <a:ext uri="{FF2B5EF4-FFF2-40B4-BE49-F238E27FC236}">
              <a16:creationId xmlns:a16="http://schemas.microsoft.com/office/drawing/2014/main" id="{7444D242-4F12-4366-84AA-5FF0D86C4432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90" name="Text Box 3">
          <a:extLst>
            <a:ext uri="{FF2B5EF4-FFF2-40B4-BE49-F238E27FC236}">
              <a16:creationId xmlns:a16="http://schemas.microsoft.com/office/drawing/2014/main" id="{7390AC4A-414C-42EC-B8DF-ADC2A410D1E4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91" name="Text Box 3">
          <a:extLst>
            <a:ext uri="{FF2B5EF4-FFF2-40B4-BE49-F238E27FC236}">
              <a16:creationId xmlns:a16="http://schemas.microsoft.com/office/drawing/2014/main" id="{A0F31D17-7E82-4576-B570-9838648152EA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92" name="Text Box 3">
          <a:extLst>
            <a:ext uri="{FF2B5EF4-FFF2-40B4-BE49-F238E27FC236}">
              <a16:creationId xmlns:a16="http://schemas.microsoft.com/office/drawing/2014/main" id="{3EA287CE-0D4C-45EB-A50A-F822DDD952F6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93" name="Text Box 3">
          <a:extLst>
            <a:ext uri="{FF2B5EF4-FFF2-40B4-BE49-F238E27FC236}">
              <a16:creationId xmlns:a16="http://schemas.microsoft.com/office/drawing/2014/main" id="{C45B43BD-86EC-45E8-B4FE-E8BFCD883B1F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94" name="Text Box 3">
          <a:extLst>
            <a:ext uri="{FF2B5EF4-FFF2-40B4-BE49-F238E27FC236}">
              <a16:creationId xmlns:a16="http://schemas.microsoft.com/office/drawing/2014/main" id="{F771A202-88E6-444E-9874-B789DA79734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95" name="Text Box 3">
          <a:extLst>
            <a:ext uri="{FF2B5EF4-FFF2-40B4-BE49-F238E27FC236}">
              <a16:creationId xmlns:a16="http://schemas.microsoft.com/office/drawing/2014/main" id="{1C8C1561-9A61-477B-AB5D-E6BF056DCB50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96" name="Text Box 3">
          <a:extLst>
            <a:ext uri="{FF2B5EF4-FFF2-40B4-BE49-F238E27FC236}">
              <a16:creationId xmlns:a16="http://schemas.microsoft.com/office/drawing/2014/main" id="{5857426D-F480-47E8-8029-44F33475973F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97" name="Text Box 3">
          <a:extLst>
            <a:ext uri="{FF2B5EF4-FFF2-40B4-BE49-F238E27FC236}">
              <a16:creationId xmlns:a16="http://schemas.microsoft.com/office/drawing/2014/main" id="{125816E6-52AD-4EA3-91B5-56207B31392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98" name="Text Box 3">
          <a:extLst>
            <a:ext uri="{FF2B5EF4-FFF2-40B4-BE49-F238E27FC236}">
              <a16:creationId xmlns:a16="http://schemas.microsoft.com/office/drawing/2014/main" id="{9C38D045-8F71-4788-B2F8-A0149C054C1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999" name="Text Box 3">
          <a:extLst>
            <a:ext uri="{FF2B5EF4-FFF2-40B4-BE49-F238E27FC236}">
              <a16:creationId xmlns:a16="http://schemas.microsoft.com/office/drawing/2014/main" id="{5F40A0D8-E956-4D4A-B870-3ED0B21FA40A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00" name="Text Box 3">
          <a:extLst>
            <a:ext uri="{FF2B5EF4-FFF2-40B4-BE49-F238E27FC236}">
              <a16:creationId xmlns:a16="http://schemas.microsoft.com/office/drawing/2014/main" id="{AD55166E-D2B6-48BB-8ABA-0A470D205E7E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01" name="Text Box 3">
          <a:extLst>
            <a:ext uri="{FF2B5EF4-FFF2-40B4-BE49-F238E27FC236}">
              <a16:creationId xmlns:a16="http://schemas.microsoft.com/office/drawing/2014/main" id="{FBBA980E-1E7F-4E68-A99F-E3BC66DCEAA7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02" name="Text Box 3">
          <a:extLst>
            <a:ext uri="{FF2B5EF4-FFF2-40B4-BE49-F238E27FC236}">
              <a16:creationId xmlns:a16="http://schemas.microsoft.com/office/drawing/2014/main" id="{B24FE3C1-CBBF-42C0-B924-54EE3BE2A0A3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03" name="Text Box 3">
          <a:extLst>
            <a:ext uri="{FF2B5EF4-FFF2-40B4-BE49-F238E27FC236}">
              <a16:creationId xmlns:a16="http://schemas.microsoft.com/office/drawing/2014/main" id="{B1397F0D-435A-4B3E-858A-709EC5E0406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04" name="Text Box 3">
          <a:extLst>
            <a:ext uri="{FF2B5EF4-FFF2-40B4-BE49-F238E27FC236}">
              <a16:creationId xmlns:a16="http://schemas.microsoft.com/office/drawing/2014/main" id="{295C3BA6-34DE-4447-9015-3078EFED8844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05" name="Text Box 3">
          <a:extLst>
            <a:ext uri="{FF2B5EF4-FFF2-40B4-BE49-F238E27FC236}">
              <a16:creationId xmlns:a16="http://schemas.microsoft.com/office/drawing/2014/main" id="{3B7934DE-4A93-402A-8D8F-36DFC59267B4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06" name="Text Box 3">
          <a:extLst>
            <a:ext uri="{FF2B5EF4-FFF2-40B4-BE49-F238E27FC236}">
              <a16:creationId xmlns:a16="http://schemas.microsoft.com/office/drawing/2014/main" id="{5AE8ED1F-BBD0-4A84-9A5B-1F39FB7A3DEA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07" name="Text Box 3">
          <a:extLst>
            <a:ext uri="{FF2B5EF4-FFF2-40B4-BE49-F238E27FC236}">
              <a16:creationId xmlns:a16="http://schemas.microsoft.com/office/drawing/2014/main" id="{049E1721-29FD-4A38-98FC-3D50110B85DA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08" name="Text Box 3">
          <a:extLst>
            <a:ext uri="{FF2B5EF4-FFF2-40B4-BE49-F238E27FC236}">
              <a16:creationId xmlns:a16="http://schemas.microsoft.com/office/drawing/2014/main" id="{9A23646B-665C-40C2-A1A9-541BF5988B2B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09" name="Text Box 3">
          <a:extLst>
            <a:ext uri="{FF2B5EF4-FFF2-40B4-BE49-F238E27FC236}">
              <a16:creationId xmlns:a16="http://schemas.microsoft.com/office/drawing/2014/main" id="{CD40EC8B-4860-4C43-A468-BEACA9A147DB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10" name="Text Box 3">
          <a:extLst>
            <a:ext uri="{FF2B5EF4-FFF2-40B4-BE49-F238E27FC236}">
              <a16:creationId xmlns:a16="http://schemas.microsoft.com/office/drawing/2014/main" id="{8338D8F7-DBD6-49EF-87C3-458AC79ECF4E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11" name="Text Box 3">
          <a:extLst>
            <a:ext uri="{FF2B5EF4-FFF2-40B4-BE49-F238E27FC236}">
              <a16:creationId xmlns:a16="http://schemas.microsoft.com/office/drawing/2014/main" id="{CBAF7A86-6494-44E8-ABA3-87C719AF1544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12" name="Text Box 3">
          <a:extLst>
            <a:ext uri="{FF2B5EF4-FFF2-40B4-BE49-F238E27FC236}">
              <a16:creationId xmlns:a16="http://schemas.microsoft.com/office/drawing/2014/main" id="{BEFB042E-CA32-4390-82B2-0371D64028CE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13" name="Text Box 3">
          <a:extLst>
            <a:ext uri="{FF2B5EF4-FFF2-40B4-BE49-F238E27FC236}">
              <a16:creationId xmlns:a16="http://schemas.microsoft.com/office/drawing/2014/main" id="{0F3C7104-8B77-4683-8905-316ED07AA124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14" name="Text Box 3">
          <a:extLst>
            <a:ext uri="{FF2B5EF4-FFF2-40B4-BE49-F238E27FC236}">
              <a16:creationId xmlns:a16="http://schemas.microsoft.com/office/drawing/2014/main" id="{2C462304-D16C-4550-9C48-2796126574BB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15" name="Text Box 3">
          <a:extLst>
            <a:ext uri="{FF2B5EF4-FFF2-40B4-BE49-F238E27FC236}">
              <a16:creationId xmlns:a16="http://schemas.microsoft.com/office/drawing/2014/main" id="{70ECE661-B9EE-4673-950B-64A2FA567E1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16" name="Text Box 3">
          <a:extLst>
            <a:ext uri="{FF2B5EF4-FFF2-40B4-BE49-F238E27FC236}">
              <a16:creationId xmlns:a16="http://schemas.microsoft.com/office/drawing/2014/main" id="{0DB3C99E-527C-4BA9-8661-154DBCED25DF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17" name="Text Box 3">
          <a:extLst>
            <a:ext uri="{FF2B5EF4-FFF2-40B4-BE49-F238E27FC236}">
              <a16:creationId xmlns:a16="http://schemas.microsoft.com/office/drawing/2014/main" id="{C1449243-C2FB-483E-8AAB-56320E46E0EA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18" name="Text Box 3">
          <a:extLst>
            <a:ext uri="{FF2B5EF4-FFF2-40B4-BE49-F238E27FC236}">
              <a16:creationId xmlns:a16="http://schemas.microsoft.com/office/drawing/2014/main" id="{998BC745-6941-4D6A-90D8-2A6A133BCD05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19" name="Text Box 3">
          <a:extLst>
            <a:ext uri="{FF2B5EF4-FFF2-40B4-BE49-F238E27FC236}">
              <a16:creationId xmlns:a16="http://schemas.microsoft.com/office/drawing/2014/main" id="{CEB782F0-9649-42BF-8F7A-A663F8CA055D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20" name="Text Box 3">
          <a:extLst>
            <a:ext uri="{FF2B5EF4-FFF2-40B4-BE49-F238E27FC236}">
              <a16:creationId xmlns:a16="http://schemas.microsoft.com/office/drawing/2014/main" id="{DB6A9CFE-921E-4AD9-9AE4-3B9F556F63BC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21" name="Text Box 3">
          <a:extLst>
            <a:ext uri="{FF2B5EF4-FFF2-40B4-BE49-F238E27FC236}">
              <a16:creationId xmlns:a16="http://schemas.microsoft.com/office/drawing/2014/main" id="{506B7256-F850-402B-A395-5BD288C41DF2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22" name="Text Box 3">
          <a:extLst>
            <a:ext uri="{FF2B5EF4-FFF2-40B4-BE49-F238E27FC236}">
              <a16:creationId xmlns:a16="http://schemas.microsoft.com/office/drawing/2014/main" id="{4ABB44F2-2838-4BD9-9A4B-42981DE69CD9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23" name="Text Box 3">
          <a:extLst>
            <a:ext uri="{FF2B5EF4-FFF2-40B4-BE49-F238E27FC236}">
              <a16:creationId xmlns:a16="http://schemas.microsoft.com/office/drawing/2014/main" id="{994EA8CD-9073-4A78-984D-114E481716A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24" name="Text Box 3">
          <a:extLst>
            <a:ext uri="{FF2B5EF4-FFF2-40B4-BE49-F238E27FC236}">
              <a16:creationId xmlns:a16="http://schemas.microsoft.com/office/drawing/2014/main" id="{91068C79-6169-4506-B5A3-2F4ABF1DC812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25" name="Text Box 3">
          <a:extLst>
            <a:ext uri="{FF2B5EF4-FFF2-40B4-BE49-F238E27FC236}">
              <a16:creationId xmlns:a16="http://schemas.microsoft.com/office/drawing/2014/main" id="{12AC5EFC-E684-457F-80C1-9D4303096470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26" name="Text Box 3">
          <a:extLst>
            <a:ext uri="{FF2B5EF4-FFF2-40B4-BE49-F238E27FC236}">
              <a16:creationId xmlns:a16="http://schemas.microsoft.com/office/drawing/2014/main" id="{E046F01B-688D-4455-8C17-5CF84F145263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14C57894-7BF9-468D-9E26-3FC8137A532A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28" name="Text Box 3">
          <a:extLst>
            <a:ext uri="{FF2B5EF4-FFF2-40B4-BE49-F238E27FC236}">
              <a16:creationId xmlns:a16="http://schemas.microsoft.com/office/drawing/2014/main" id="{76E7359D-E184-4361-8C18-8B07CEFBF2CF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29" name="Text Box 3">
          <a:extLst>
            <a:ext uri="{FF2B5EF4-FFF2-40B4-BE49-F238E27FC236}">
              <a16:creationId xmlns:a16="http://schemas.microsoft.com/office/drawing/2014/main" id="{61DD4575-1A51-4AFE-B6F7-5C639F4FBBDC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30" name="Text Box 3">
          <a:extLst>
            <a:ext uri="{FF2B5EF4-FFF2-40B4-BE49-F238E27FC236}">
              <a16:creationId xmlns:a16="http://schemas.microsoft.com/office/drawing/2014/main" id="{B121ACA2-65F4-42D2-BDE3-EC602DEF184C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31" name="Text Box 3">
          <a:extLst>
            <a:ext uri="{FF2B5EF4-FFF2-40B4-BE49-F238E27FC236}">
              <a16:creationId xmlns:a16="http://schemas.microsoft.com/office/drawing/2014/main" id="{48A8AF9D-30FE-4DBC-80DA-3E6BE2755E9D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32" name="Text Box 3">
          <a:extLst>
            <a:ext uri="{FF2B5EF4-FFF2-40B4-BE49-F238E27FC236}">
              <a16:creationId xmlns:a16="http://schemas.microsoft.com/office/drawing/2014/main" id="{4F3FF2AF-AE97-45DB-A692-342FEEAE744C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33" name="Text Box 3">
          <a:extLst>
            <a:ext uri="{FF2B5EF4-FFF2-40B4-BE49-F238E27FC236}">
              <a16:creationId xmlns:a16="http://schemas.microsoft.com/office/drawing/2014/main" id="{7D7671DB-92F3-4073-A840-06442A453563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34" name="Text Box 3">
          <a:extLst>
            <a:ext uri="{FF2B5EF4-FFF2-40B4-BE49-F238E27FC236}">
              <a16:creationId xmlns:a16="http://schemas.microsoft.com/office/drawing/2014/main" id="{768B9B94-BD80-4638-BD12-78957CFF4C17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35" name="Text Box 3">
          <a:extLst>
            <a:ext uri="{FF2B5EF4-FFF2-40B4-BE49-F238E27FC236}">
              <a16:creationId xmlns:a16="http://schemas.microsoft.com/office/drawing/2014/main" id="{8B4D976F-1F4E-43C8-9E82-8D6605BCDE6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36" name="Text Box 3">
          <a:extLst>
            <a:ext uri="{FF2B5EF4-FFF2-40B4-BE49-F238E27FC236}">
              <a16:creationId xmlns:a16="http://schemas.microsoft.com/office/drawing/2014/main" id="{D83F932D-E118-4125-BB76-81D25EDB02A3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37" name="Text Box 3">
          <a:extLst>
            <a:ext uri="{FF2B5EF4-FFF2-40B4-BE49-F238E27FC236}">
              <a16:creationId xmlns:a16="http://schemas.microsoft.com/office/drawing/2014/main" id="{C59AC931-9700-4C5E-AF87-7482AA35342C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38" name="Text Box 3">
          <a:extLst>
            <a:ext uri="{FF2B5EF4-FFF2-40B4-BE49-F238E27FC236}">
              <a16:creationId xmlns:a16="http://schemas.microsoft.com/office/drawing/2014/main" id="{5CF3C999-2316-4F68-B380-F93EBF8E98A3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39" name="Text Box 3">
          <a:extLst>
            <a:ext uri="{FF2B5EF4-FFF2-40B4-BE49-F238E27FC236}">
              <a16:creationId xmlns:a16="http://schemas.microsoft.com/office/drawing/2014/main" id="{8CF854E4-F7B6-4E8F-8B5A-6C6F61024439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40" name="Text Box 3">
          <a:extLst>
            <a:ext uri="{FF2B5EF4-FFF2-40B4-BE49-F238E27FC236}">
              <a16:creationId xmlns:a16="http://schemas.microsoft.com/office/drawing/2014/main" id="{10C874FD-B258-4FDF-9738-163B00979D72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41" name="Text Box 3">
          <a:extLst>
            <a:ext uri="{FF2B5EF4-FFF2-40B4-BE49-F238E27FC236}">
              <a16:creationId xmlns:a16="http://schemas.microsoft.com/office/drawing/2014/main" id="{19A3CA95-7E98-45C3-977C-3278BF5B7F0B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42" name="Text Box 3">
          <a:extLst>
            <a:ext uri="{FF2B5EF4-FFF2-40B4-BE49-F238E27FC236}">
              <a16:creationId xmlns:a16="http://schemas.microsoft.com/office/drawing/2014/main" id="{0E0E6FF6-2D03-40D3-8340-34570580358D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43" name="Text Box 3">
          <a:extLst>
            <a:ext uri="{FF2B5EF4-FFF2-40B4-BE49-F238E27FC236}">
              <a16:creationId xmlns:a16="http://schemas.microsoft.com/office/drawing/2014/main" id="{189641F7-FC23-45DF-B00D-D3DD9D1920D4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44" name="Text Box 3">
          <a:extLst>
            <a:ext uri="{FF2B5EF4-FFF2-40B4-BE49-F238E27FC236}">
              <a16:creationId xmlns:a16="http://schemas.microsoft.com/office/drawing/2014/main" id="{BD359BEF-15E2-435F-B8E8-51FB3C4AF67B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45" name="Text Box 3">
          <a:extLst>
            <a:ext uri="{FF2B5EF4-FFF2-40B4-BE49-F238E27FC236}">
              <a16:creationId xmlns:a16="http://schemas.microsoft.com/office/drawing/2014/main" id="{B305D4BD-CC96-492D-A9BC-74629B3DA794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46" name="Text Box 3">
          <a:extLst>
            <a:ext uri="{FF2B5EF4-FFF2-40B4-BE49-F238E27FC236}">
              <a16:creationId xmlns:a16="http://schemas.microsoft.com/office/drawing/2014/main" id="{456B7AF5-0855-4D05-8C5A-DF74E8860BA9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47" name="Text Box 3">
          <a:extLst>
            <a:ext uri="{FF2B5EF4-FFF2-40B4-BE49-F238E27FC236}">
              <a16:creationId xmlns:a16="http://schemas.microsoft.com/office/drawing/2014/main" id="{74D6D35E-DE0E-4716-9390-8A66D9692AFA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48" name="Text Box 3">
          <a:extLst>
            <a:ext uri="{FF2B5EF4-FFF2-40B4-BE49-F238E27FC236}">
              <a16:creationId xmlns:a16="http://schemas.microsoft.com/office/drawing/2014/main" id="{44E0C4A0-50D2-4EB2-A727-46DC9D898460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49" name="Text Box 3">
          <a:extLst>
            <a:ext uri="{FF2B5EF4-FFF2-40B4-BE49-F238E27FC236}">
              <a16:creationId xmlns:a16="http://schemas.microsoft.com/office/drawing/2014/main" id="{85A2347C-616E-4DBD-B3E4-680F78D0514B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50" name="Text Box 3">
          <a:extLst>
            <a:ext uri="{FF2B5EF4-FFF2-40B4-BE49-F238E27FC236}">
              <a16:creationId xmlns:a16="http://schemas.microsoft.com/office/drawing/2014/main" id="{74014103-CEDA-49A0-B90D-1A27D92FA9DF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51" name="Text Box 3">
          <a:extLst>
            <a:ext uri="{FF2B5EF4-FFF2-40B4-BE49-F238E27FC236}">
              <a16:creationId xmlns:a16="http://schemas.microsoft.com/office/drawing/2014/main" id="{D047E29B-FF51-483C-8582-E9BD2E61DA33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52" name="Text Box 3">
          <a:extLst>
            <a:ext uri="{FF2B5EF4-FFF2-40B4-BE49-F238E27FC236}">
              <a16:creationId xmlns:a16="http://schemas.microsoft.com/office/drawing/2014/main" id="{40AE0850-C6FB-479D-A5AD-C8B4D2EE716F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53" name="Text Box 3">
          <a:extLst>
            <a:ext uri="{FF2B5EF4-FFF2-40B4-BE49-F238E27FC236}">
              <a16:creationId xmlns:a16="http://schemas.microsoft.com/office/drawing/2014/main" id="{6FE016D4-2B59-4FDF-A49C-A153A94A7B3E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54" name="Text Box 3">
          <a:extLst>
            <a:ext uri="{FF2B5EF4-FFF2-40B4-BE49-F238E27FC236}">
              <a16:creationId xmlns:a16="http://schemas.microsoft.com/office/drawing/2014/main" id="{4DAAD9E7-0FB8-41C1-B6B0-1224A36E3EC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55" name="Text Box 3">
          <a:extLst>
            <a:ext uri="{FF2B5EF4-FFF2-40B4-BE49-F238E27FC236}">
              <a16:creationId xmlns:a16="http://schemas.microsoft.com/office/drawing/2014/main" id="{0A49DDC8-48F5-4707-B477-332A13868EC6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56" name="Text Box 3">
          <a:extLst>
            <a:ext uri="{FF2B5EF4-FFF2-40B4-BE49-F238E27FC236}">
              <a16:creationId xmlns:a16="http://schemas.microsoft.com/office/drawing/2014/main" id="{18F91851-221A-4F3C-905E-2DF2BA04BC1F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57" name="Text Box 3">
          <a:extLst>
            <a:ext uri="{FF2B5EF4-FFF2-40B4-BE49-F238E27FC236}">
              <a16:creationId xmlns:a16="http://schemas.microsoft.com/office/drawing/2014/main" id="{BCA9E757-3444-405E-B5D6-BBED2BB437FA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58" name="Text Box 3">
          <a:extLst>
            <a:ext uri="{FF2B5EF4-FFF2-40B4-BE49-F238E27FC236}">
              <a16:creationId xmlns:a16="http://schemas.microsoft.com/office/drawing/2014/main" id="{D8CE4642-5314-4FB7-9525-34438B98A8BD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59" name="Text Box 3">
          <a:extLst>
            <a:ext uri="{FF2B5EF4-FFF2-40B4-BE49-F238E27FC236}">
              <a16:creationId xmlns:a16="http://schemas.microsoft.com/office/drawing/2014/main" id="{AC5C19CB-D4D7-4E83-BF1E-B3857657AFDD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60" name="Text Box 3">
          <a:extLst>
            <a:ext uri="{FF2B5EF4-FFF2-40B4-BE49-F238E27FC236}">
              <a16:creationId xmlns:a16="http://schemas.microsoft.com/office/drawing/2014/main" id="{D56187D5-4C0F-4099-AF95-E845A72AE7F1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61" name="Text Box 3">
          <a:extLst>
            <a:ext uri="{FF2B5EF4-FFF2-40B4-BE49-F238E27FC236}">
              <a16:creationId xmlns:a16="http://schemas.microsoft.com/office/drawing/2014/main" id="{73AD0E79-A948-43EF-982F-565BF2C02DB4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62" name="Text Box 3">
          <a:extLst>
            <a:ext uri="{FF2B5EF4-FFF2-40B4-BE49-F238E27FC236}">
              <a16:creationId xmlns:a16="http://schemas.microsoft.com/office/drawing/2014/main" id="{4844BA2F-350E-4B24-9787-E47454162BB0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63" name="Text Box 3">
          <a:extLst>
            <a:ext uri="{FF2B5EF4-FFF2-40B4-BE49-F238E27FC236}">
              <a16:creationId xmlns:a16="http://schemas.microsoft.com/office/drawing/2014/main" id="{293CFBB5-2FC8-4D09-8E7F-C93CAA63721C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64" name="Text Box 3">
          <a:extLst>
            <a:ext uri="{FF2B5EF4-FFF2-40B4-BE49-F238E27FC236}">
              <a16:creationId xmlns:a16="http://schemas.microsoft.com/office/drawing/2014/main" id="{BBB98953-1306-4150-A9E8-9C19971F265A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65" name="Text Box 3">
          <a:extLst>
            <a:ext uri="{FF2B5EF4-FFF2-40B4-BE49-F238E27FC236}">
              <a16:creationId xmlns:a16="http://schemas.microsoft.com/office/drawing/2014/main" id="{31BC2CA8-8A52-4D13-A761-AD4CC37013D1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66" name="Text Box 3">
          <a:extLst>
            <a:ext uri="{FF2B5EF4-FFF2-40B4-BE49-F238E27FC236}">
              <a16:creationId xmlns:a16="http://schemas.microsoft.com/office/drawing/2014/main" id="{A97F85FA-0301-421C-A12D-31554453C622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67" name="Text Box 3">
          <a:extLst>
            <a:ext uri="{FF2B5EF4-FFF2-40B4-BE49-F238E27FC236}">
              <a16:creationId xmlns:a16="http://schemas.microsoft.com/office/drawing/2014/main" id="{2E127F2E-DBBB-4479-9C76-1C614D228CF2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68" name="Text Box 3">
          <a:extLst>
            <a:ext uri="{FF2B5EF4-FFF2-40B4-BE49-F238E27FC236}">
              <a16:creationId xmlns:a16="http://schemas.microsoft.com/office/drawing/2014/main" id="{C8E2852A-A1A9-41A3-8AA2-14398D356FC0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69" name="Text Box 3">
          <a:extLst>
            <a:ext uri="{FF2B5EF4-FFF2-40B4-BE49-F238E27FC236}">
              <a16:creationId xmlns:a16="http://schemas.microsoft.com/office/drawing/2014/main" id="{82A79450-C16E-40AF-9FD1-82AFF5BFFE10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70" name="Text Box 3">
          <a:extLst>
            <a:ext uri="{FF2B5EF4-FFF2-40B4-BE49-F238E27FC236}">
              <a16:creationId xmlns:a16="http://schemas.microsoft.com/office/drawing/2014/main" id="{13697B85-BDCA-43B6-B587-5E782624C549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71" name="Text Box 3">
          <a:extLst>
            <a:ext uri="{FF2B5EF4-FFF2-40B4-BE49-F238E27FC236}">
              <a16:creationId xmlns:a16="http://schemas.microsoft.com/office/drawing/2014/main" id="{6C8BE447-0CB9-48C5-B6A7-8A25D4BD84DB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72" name="Text Box 3">
          <a:extLst>
            <a:ext uri="{FF2B5EF4-FFF2-40B4-BE49-F238E27FC236}">
              <a16:creationId xmlns:a16="http://schemas.microsoft.com/office/drawing/2014/main" id="{EAE34190-D9A2-4706-88E3-D2978C92101C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73" name="Text Box 3">
          <a:extLst>
            <a:ext uri="{FF2B5EF4-FFF2-40B4-BE49-F238E27FC236}">
              <a16:creationId xmlns:a16="http://schemas.microsoft.com/office/drawing/2014/main" id="{7BF05146-2592-4912-9078-43A5E132880D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74" name="Text Box 3">
          <a:extLst>
            <a:ext uri="{FF2B5EF4-FFF2-40B4-BE49-F238E27FC236}">
              <a16:creationId xmlns:a16="http://schemas.microsoft.com/office/drawing/2014/main" id="{F98893CA-7251-4EC5-B8DA-E367CD55401F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75" name="Text Box 3">
          <a:extLst>
            <a:ext uri="{FF2B5EF4-FFF2-40B4-BE49-F238E27FC236}">
              <a16:creationId xmlns:a16="http://schemas.microsoft.com/office/drawing/2014/main" id="{788425ED-1002-462D-85E6-52686FC6D9F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76" name="Text Box 3">
          <a:extLst>
            <a:ext uri="{FF2B5EF4-FFF2-40B4-BE49-F238E27FC236}">
              <a16:creationId xmlns:a16="http://schemas.microsoft.com/office/drawing/2014/main" id="{6D80FE42-953D-4EFD-BED1-F3C7EFA0304E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77" name="Text Box 3">
          <a:extLst>
            <a:ext uri="{FF2B5EF4-FFF2-40B4-BE49-F238E27FC236}">
              <a16:creationId xmlns:a16="http://schemas.microsoft.com/office/drawing/2014/main" id="{A7A7A6D3-21C8-4D7B-A864-410B2992F02A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78" name="Text Box 3">
          <a:extLst>
            <a:ext uri="{FF2B5EF4-FFF2-40B4-BE49-F238E27FC236}">
              <a16:creationId xmlns:a16="http://schemas.microsoft.com/office/drawing/2014/main" id="{F946CC1D-14B3-43C1-854F-82146CE461D9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79" name="Text Box 3">
          <a:extLst>
            <a:ext uri="{FF2B5EF4-FFF2-40B4-BE49-F238E27FC236}">
              <a16:creationId xmlns:a16="http://schemas.microsoft.com/office/drawing/2014/main" id="{CEC32D47-D900-4F58-9741-C589030AE52C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80" name="Text Box 3">
          <a:extLst>
            <a:ext uri="{FF2B5EF4-FFF2-40B4-BE49-F238E27FC236}">
              <a16:creationId xmlns:a16="http://schemas.microsoft.com/office/drawing/2014/main" id="{F097313F-97AB-4096-80BC-68646187FF55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81" name="Text Box 3">
          <a:extLst>
            <a:ext uri="{FF2B5EF4-FFF2-40B4-BE49-F238E27FC236}">
              <a16:creationId xmlns:a16="http://schemas.microsoft.com/office/drawing/2014/main" id="{99FC9E8E-14D5-43DB-BA49-C615005ABA67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82" name="Text Box 3">
          <a:extLst>
            <a:ext uri="{FF2B5EF4-FFF2-40B4-BE49-F238E27FC236}">
              <a16:creationId xmlns:a16="http://schemas.microsoft.com/office/drawing/2014/main" id="{DE8C966F-C0B8-402D-9912-74D671B7EA85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83" name="Text Box 3">
          <a:extLst>
            <a:ext uri="{FF2B5EF4-FFF2-40B4-BE49-F238E27FC236}">
              <a16:creationId xmlns:a16="http://schemas.microsoft.com/office/drawing/2014/main" id="{AF41B761-D784-4930-8E9C-1E6D4B6F49E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84" name="Text Box 3">
          <a:extLst>
            <a:ext uri="{FF2B5EF4-FFF2-40B4-BE49-F238E27FC236}">
              <a16:creationId xmlns:a16="http://schemas.microsoft.com/office/drawing/2014/main" id="{6EB828A5-9CBD-4534-A377-59F85A60000B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85" name="Text Box 3">
          <a:extLst>
            <a:ext uri="{FF2B5EF4-FFF2-40B4-BE49-F238E27FC236}">
              <a16:creationId xmlns:a16="http://schemas.microsoft.com/office/drawing/2014/main" id="{0C498EE2-1F6F-4A47-8182-336D8D90F48B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86" name="Text Box 3">
          <a:extLst>
            <a:ext uri="{FF2B5EF4-FFF2-40B4-BE49-F238E27FC236}">
              <a16:creationId xmlns:a16="http://schemas.microsoft.com/office/drawing/2014/main" id="{B526D185-CCF7-41A8-B75F-540577009D5C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87" name="Text Box 3">
          <a:extLst>
            <a:ext uri="{FF2B5EF4-FFF2-40B4-BE49-F238E27FC236}">
              <a16:creationId xmlns:a16="http://schemas.microsoft.com/office/drawing/2014/main" id="{04256F06-EEED-4CA1-AB16-6B136144BCAD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88" name="Text Box 3">
          <a:extLst>
            <a:ext uri="{FF2B5EF4-FFF2-40B4-BE49-F238E27FC236}">
              <a16:creationId xmlns:a16="http://schemas.microsoft.com/office/drawing/2014/main" id="{BC5FEF95-A090-4F29-8276-7B2352871E17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89" name="Text Box 3">
          <a:extLst>
            <a:ext uri="{FF2B5EF4-FFF2-40B4-BE49-F238E27FC236}">
              <a16:creationId xmlns:a16="http://schemas.microsoft.com/office/drawing/2014/main" id="{5847F971-6787-4FFA-A8B4-C9847434224B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90" name="Text Box 3">
          <a:extLst>
            <a:ext uri="{FF2B5EF4-FFF2-40B4-BE49-F238E27FC236}">
              <a16:creationId xmlns:a16="http://schemas.microsoft.com/office/drawing/2014/main" id="{F8105D4C-1394-4184-8212-72E5326249E5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91" name="Text Box 3">
          <a:extLst>
            <a:ext uri="{FF2B5EF4-FFF2-40B4-BE49-F238E27FC236}">
              <a16:creationId xmlns:a16="http://schemas.microsoft.com/office/drawing/2014/main" id="{D49C4774-C5EC-40B5-A76E-89BF9CC14DD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92" name="Text Box 3">
          <a:extLst>
            <a:ext uri="{FF2B5EF4-FFF2-40B4-BE49-F238E27FC236}">
              <a16:creationId xmlns:a16="http://schemas.microsoft.com/office/drawing/2014/main" id="{143838C3-5C57-4681-A40D-3AB4CB2180DA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93" name="Text Box 3">
          <a:extLst>
            <a:ext uri="{FF2B5EF4-FFF2-40B4-BE49-F238E27FC236}">
              <a16:creationId xmlns:a16="http://schemas.microsoft.com/office/drawing/2014/main" id="{F86DE722-27F8-41D8-91B4-2D5E8BC5DEDB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94" name="Text Box 3">
          <a:extLst>
            <a:ext uri="{FF2B5EF4-FFF2-40B4-BE49-F238E27FC236}">
              <a16:creationId xmlns:a16="http://schemas.microsoft.com/office/drawing/2014/main" id="{17DF4F36-E657-4C6C-A419-D91D436638BB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95" name="Text Box 3">
          <a:extLst>
            <a:ext uri="{FF2B5EF4-FFF2-40B4-BE49-F238E27FC236}">
              <a16:creationId xmlns:a16="http://schemas.microsoft.com/office/drawing/2014/main" id="{1EA72970-3B63-46AD-930C-35B65B88371F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96" name="Text Box 3">
          <a:extLst>
            <a:ext uri="{FF2B5EF4-FFF2-40B4-BE49-F238E27FC236}">
              <a16:creationId xmlns:a16="http://schemas.microsoft.com/office/drawing/2014/main" id="{69CD4250-7ECD-437D-B4F5-792976F339A4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97" name="Text Box 3">
          <a:extLst>
            <a:ext uri="{FF2B5EF4-FFF2-40B4-BE49-F238E27FC236}">
              <a16:creationId xmlns:a16="http://schemas.microsoft.com/office/drawing/2014/main" id="{2913C9E8-7601-4D79-A21E-CBA990697150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98" name="Text Box 3">
          <a:extLst>
            <a:ext uri="{FF2B5EF4-FFF2-40B4-BE49-F238E27FC236}">
              <a16:creationId xmlns:a16="http://schemas.microsoft.com/office/drawing/2014/main" id="{D9E46B54-B1D8-433C-9921-CC5E8D0E0907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099" name="Text Box 3">
          <a:extLst>
            <a:ext uri="{FF2B5EF4-FFF2-40B4-BE49-F238E27FC236}">
              <a16:creationId xmlns:a16="http://schemas.microsoft.com/office/drawing/2014/main" id="{CF1F1606-75C5-4704-BA43-52F88EB72095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00" name="Text Box 3">
          <a:extLst>
            <a:ext uri="{FF2B5EF4-FFF2-40B4-BE49-F238E27FC236}">
              <a16:creationId xmlns:a16="http://schemas.microsoft.com/office/drawing/2014/main" id="{DA88FA41-3CE9-434D-88E6-090AB865F8B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01" name="Text Box 3">
          <a:extLst>
            <a:ext uri="{FF2B5EF4-FFF2-40B4-BE49-F238E27FC236}">
              <a16:creationId xmlns:a16="http://schemas.microsoft.com/office/drawing/2014/main" id="{8C73367A-9676-4484-9EED-614AA66C0FDF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02" name="Text Box 3">
          <a:extLst>
            <a:ext uri="{FF2B5EF4-FFF2-40B4-BE49-F238E27FC236}">
              <a16:creationId xmlns:a16="http://schemas.microsoft.com/office/drawing/2014/main" id="{AE119555-BEA1-45E7-A88A-DDC9538B8FD9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03" name="Text Box 3">
          <a:extLst>
            <a:ext uri="{FF2B5EF4-FFF2-40B4-BE49-F238E27FC236}">
              <a16:creationId xmlns:a16="http://schemas.microsoft.com/office/drawing/2014/main" id="{22AA73F1-1CBB-4562-AD44-E1A43935051C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04" name="Text Box 3">
          <a:extLst>
            <a:ext uri="{FF2B5EF4-FFF2-40B4-BE49-F238E27FC236}">
              <a16:creationId xmlns:a16="http://schemas.microsoft.com/office/drawing/2014/main" id="{E88B998D-8208-4C6D-932B-33DF9F723D76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05" name="Text Box 3">
          <a:extLst>
            <a:ext uri="{FF2B5EF4-FFF2-40B4-BE49-F238E27FC236}">
              <a16:creationId xmlns:a16="http://schemas.microsoft.com/office/drawing/2014/main" id="{B71EF075-E68A-4DBA-BDB8-F7E9DED80E57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06" name="Text Box 3">
          <a:extLst>
            <a:ext uri="{FF2B5EF4-FFF2-40B4-BE49-F238E27FC236}">
              <a16:creationId xmlns:a16="http://schemas.microsoft.com/office/drawing/2014/main" id="{F0041B23-945D-4FA3-A87C-D404EB637CB9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07" name="Text Box 3">
          <a:extLst>
            <a:ext uri="{FF2B5EF4-FFF2-40B4-BE49-F238E27FC236}">
              <a16:creationId xmlns:a16="http://schemas.microsoft.com/office/drawing/2014/main" id="{591CBAFE-1FB1-44B1-B495-312A06FEC9F2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08" name="Text Box 3">
          <a:extLst>
            <a:ext uri="{FF2B5EF4-FFF2-40B4-BE49-F238E27FC236}">
              <a16:creationId xmlns:a16="http://schemas.microsoft.com/office/drawing/2014/main" id="{14A56A4A-8F4C-46AE-BA6A-994B0BBF6682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09" name="Text Box 3">
          <a:extLst>
            <a:ext uri="{FF2B5EF4-FFF2-40B4-BE49-F238E27FC236}">
              <a16:creationId xmlns:a16="http://schemas.microsoft.com/office/drawing/2014/main" id="{EDB4A596-5928-4027-A393-7E6C4639684C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10" name="Text Box 3">
          <a:extLst>
            <a:ext uri="{FF2B5EF4-FFF2-40B4-BE49-F238E27FC236}">
              <a16:creationId xmlns:a16="http://schemas.microsoft.com/office/drawing/2014/main" id="{BC388279-06C3-48CC-8D70-0576B5C9AB64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11" name="Text Box 3">
          <a:extLst>
            <a:ext uri="{FF2B5EF4-FFF2-40B4-BE49-F238E27FC236}">
              <a16:creationId xmlns:a16="http://schemas.microsoft.com/office/drawing/2014/main" id="{2AE84E0A-FF43-44EE-85CE-0E3CB58D63DE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12" name="Text Box 3">
          <a:extLst>
            <a:ext uri="{FF2B5EF4-FFF2-40B4-BE49-F238E27FC236}">
              <a16:creationId xmlns:a16="http://schemas.microsoft.com/office/drawing/2014/main" id="{D45C6E8D-AB80-4A27-B080-250C1135B9D2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13" name="Text Box 3">
          <a:extLst>
            <a:ext uri="{FF2B5EF4-FFF2-40B4-BE49-F238E27FC236}">
              <a16:creationId xmlns:a16="http://schemas.microsoft.com/office/drawing/2014/main" id="{0AE1ECF2-0339-440C-A715-8119A6423F3F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14" name="Text Box 3">
          <a:extLst>
            <a:ext uri="{FF2B5EF4-FFF2-40B4-BE49-F238E27FC236}">
              <a16:creationId xmlns:a16="http://schemas.microsoft.com/office/drawing/2014/main" id="{0BDE22D7-2AC3-4381-A0EF-D9584F194254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15" name="Text Box 3">
          <a:extLst>
            <a:ext uri="{FF2B5EF4-FFF2-40B4-BE49-F238E27FC236}">
              <a16:creationId xmlns:a16="http://schemas.microsoft.com/office/drawing/2014/main" id="{93558ABD-9FA5-4565-8B96-DC906ED2A0AA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16" name="Text Box 3">
          <a:extLst>
            <a:ext uri="{FF2B5EF4-FFF2-40B4-BE49-F238E27FC236}">
              <a16:creationId xmlns:a16="http://schemas.microsoft.com/office/drawing/2014/main" id="{4619BF0F-8C86-477B-A65A-00650374937A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17" name="Text Box 3">
          <a:extLst>
            <a:ext uri="{FF2B5EF4-FFF2-40B4-BE49-F238E27FC236}">
              <a16:creationId xmlns:a16="http://schemas.microsoft.com/office/drawing/2014/main" id="{18CD2792-1825-4324-8836-293081FB9A3D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18" name="Text Box 3">
          <a:extLst>
            <a:ext uri="{FF2B5EF4-FFF2-40B4-BE49-F238E27FC236}">
              <a16:creationId xmlns:a16="http://schemas.microsoft.com/office/drawing/2014/main" id="{869D6B71-F840-42BD-A4E1-82559A7FAB23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19" name="Text Box 3">
          <a:extLst>
            <a:ext uri="{FF2B5EF4-FFF2-40B4-BE49-F238E27FC236}">
              <a16:creationId xmlns:a16="http://schemas.microsoft.com/office/drawing/2014/main" id="{46354B45-0538-44C4-AE59-D52E39762FE2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20" name="Text Box 3">
          <a:extLst>
            <a:ext uri="{FF2B5EF4-FFF2-40B4-BE49-F238E27FC236}">
              <a16:creationId xmlns:a16="http://schemas.microsoft.com/office/drawing/2014/main" id="{E50A91F1-30F4-4602-BD56-38381EFC8285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21" name="Text Box 3">
          <a:extLst>
            <a:ext uri="{FF2B5EF4-FFF2-40B4-BE49-F238E27FC236}">
              <a16:creationId xmlns:a16="http://schemas.microsoft.com/office/drawing/2014/main" id="{0D713F58-C74A-42E0-B742-4BA4B0C18685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22" name="Text Box 3">
          <a:extLst>
            <a:ext uri="{FF2B5EF4-FFF2-40B4-BE49-F238E27FC236}">
              <a16:creationId xmlns:a16="http://schemas.microsoft.com/office/drawing/2014/main" id="{6E86568C-4A36-45AA-AD87-12CC50094F37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23" name="Text Box 3">
          <a:extLst>
            <a:ext uri="{FF2B5EF4-FFF2-40B4-BE49-F238E27FC236}">
              <a16:creationId xmlns:a16="http://schemas.microsoft.com/office/drawing/2014/main" id="{B1911240-D34F-44E0-B41B-33C7395CB817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24" name="Text Box 3">
          <a:extLst>
            <a:ext uri="{FF2B5EF4-FFF2-40B4-BE49-F238E27FC236}">
              <a16:creationId xmlns:a16="http://schemas.microsoft.com/office/drawing/2014/main" id="{ACD93EAC-B2B8-4662-8F86-2792E9A81D11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25" name="Text Box 3">
          <a:extLst>
            <a:ext uri="{FF2B5EF4-FFF2-40B4-BE49-F238E27FC236}">
              <a16:creationId xmlns:a16="http://schemas.microsoft.com/office/drawing/2014/main" id="{E6590744-6F53-412C-AB07-42C46787EAC4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26" name="Text Box 3">
          <a:extLst>
            <a:ext uri="{FF2B5EF4-FFF2-40B4-BE49-F238E27FC236}">
              <a16:creationId xmlns:a16="http://schemas.microsoft.com/office/drawing/2014/main" id="{D9B6F123-129B-4DF2-A896-5BB7D65E055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27" name="Text Box 3">
          <a:extLst>
            <a:ext uri="{FF2B5EF4-FFF2-40B4-BE49-F238E27FC236}">
              <a16:creationId xmlns:a16="http://schemas.microsoft.com/office/drawing/2014/main" id="{95FF93BA-CBB7-4593-A726-8022BDF953E2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28" name="Text Box 3">
          <a:extLst>
            <a:ext uri="{FF2B5EF4-FFF2-40B4-BE49-F238E27FC236}">
              <a16:creationId xmlns:a16="http://schemas.microsoft.com/office/drawing/2014/main" id="{D84607A4-BD43-48F0-86F1-CB712BC8A28D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29" name="Text Box 3">
          <a:extLst>
            <a:ext uri="{FF2B5EF4-FFF2-40B4-BE49-F238E27FC236}">
              <a16:creationId xmlns:a16="http://schemas.microsoft.com/office/drawing/2014/main" id="{A5ECF14B-A003-463D-9DCD-6DF77DC5376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30" name="Text Box 3">
          <a:extLst>
            <a:ext uri="{FF2B5EF4-FFF2-40B4-BE49-F238E27FC236}">
              <a16:creationId xmlns:a16="http://schemas.microsoft.com/office/drawing/2014/main" id="{10902F8A-C7BE-44EF-8588-DC713D1FE316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31" name="Text Box 3">
          <a:extLst>
            <a:ext uri="{FF2B5EF4-FFF2-40B4-BE49-F238E27FC236}">
              <a16:creationId xmlns:a16="http://schemas.microsoft.com/office/drawing/2014/main" id="{192DB689-9091-42ED-A010-F3E3984A8B87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32" name="Text Box 3">
          <a:extLst>
            <a:ext uri="{FF2B5EF4-FFF2-40B4-BE49-F238E27FC236}">
              <a16:creationId xmlns:a16="http://schemas.microsoft.com/office/drawing/2014/main" id="{B8410B9F-3575-4685-95FE-271A4A72316C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33" name="Text Box 3">
          <a:extLst>
            <a:ext uri="{FF2B5EF4-FFF2-40B4-BE49-F238E27FC236}">
              <a16:creationId xmlns:a16="http://schemas.microsoft.com/office/drawing/2014/main" id="{CA3F7393-377E-4B1A-917E-5E6B5315583D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34" name="Text Box 3">
          <a:extLst>
            <a:ext uri="{FF2B5EF4-FFF2-40B4-BE49-F238E27FC236}">
              <a16:creationId xmlns:a16="http://schemas.microsoft.com/office/drawing/2014/main" id="{E483323C-32A5-4D50-BA18-4A5B6883D0C7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35" name="Text Box 3">
          <a:extLst>
            <a:ext uri="{FF2B5EF4-FFF2-40B4-BE49-F238E27FC236}">
              <a16:creationId xmlns:a16="http://schemas.microsoft.com/office/drawing/2014/main" id="{7DF4D608-58AF-4965-94C2-5825E34CA0A4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36" name="Text Box 3">
          <a:extLst>
            <a:ext uri="{FF2B5EF4-FFF2-40B4-BE49-F238E27FC236}">
              <a16:creationId xmlns:a16="http://schemas.microsoft.com/office/drawing/2014/main" id="{212113C9-DF7D-47BE-AF6F-F6328AE5EE8D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37" name="Text Box 3">
          <a:extLst>
            <a:ext uri="{FF2B5EF4-FFF2-40B4-BE49-F238E27FC236}">
              <a16:creationId xmlns:a16="http://schemas.microsoft.com/office/drawing/2014/main" id="{B79F39B0-6991-40F1-9096-5A53BC17F623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38" name="Text Box 3">
          <a:extLst>
            <a:ext uri="{FF2B5EF4-FFF2-40B4-BE49-F238E27FC236}">
              <a16:creationId xmlns:a16="http://schemas.microsoft.com/office/drawing/2014/main" id="{106B4D00-37AC-495C-9371-5E5A2AA02ACF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39" name="Text Box 3">
          <a:extLst>
            <a:ext uri="{FF2B5EF4-FFF2-40B4-BE49-F238E27FC236}">
              <a16:creationId xmlns:a16="http://schemas.microsoft.com/office/drawing/2014/main" id="{0B9FBE4E-65F1-4D0E-8993-35C5EF0E7AA5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40" name="Text Box 3">
          <a:extLst>
            <a:ext uri="{FF2B5EF4-FFF2-40B4-BE49-F238E27FC236}">
              <a16:creationId xmlns:a16="http://schemas.microsoft.com/office/drawing/2014/main" id="{48C56B5F-2420-4AA2-86F4-12CE26F6574F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41" name="Text Box 3">
          <a:extLst>
            <a:ext uri="{FF2B5EF4-FFF2-40B4-BE49-F238E27FC236}">
              <a16:creationId xmlns:a16="http://schemas.microsoft.com/office/drawing/2014/main" id="{52C45DA3-D0EA-4EA1-9AD9-8651A9277340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42" name="Text Box 3">
          <a:extLst>
            <a:ext uri="{FF2B5EF4-FFF2-40B4-BE49-F238E27FC236}">
              <a16:creationId xmlns:a16="http://schemas.microsoft.com/office/drawing/2014/main" id="{89B0B4BC-5FE2-492C-A924-EB3D1410333D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43" name="Text Box 3">
          <a:extLst>
            <a:ext uri="{FF2B5EF4-FFF2-40B4-BE49-F238E27FC236}">
              <a16:creationId xmlns:a16="http://schemas.microsoft.com/office/drawing/2014/main" id="{BD286113-3C03-4EA5-91FE-085313E93E84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44" name="Text Box 3">
          <a:extLst>
            <a:ext uri="{FF2B5EF4-FFF2-40B4-BE49-F238E27FC236}">
              <a16:creationId xmlns:a16="http://schemas.microsoft.com/office/drawing/2014/main" id="{7B6489C6-3A31-488F-BE06-55E95984A829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45" name="Text Box 3">
          <a:extLst>
            <a:ext uri="{FF2B5EF4-FFF2-40B4-BE49-F238E27FC236}">
              <a16:creationId xmlns:a16="http://schemas.microsoft.com/office/drawing/2014/main" id="{BBB8BC7A-835A-44DE-86E0-8EC564A2F9D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46" name="Text Box 3">
          <a:extLst>
            <a:ext uri="{FF2B5EF4-FFF2-40B4-BE49-F238E27FC236}">
              <a16:creationId xmlns:a16="http://schemas.microsoft.com/office/drawing/2014/main" id="{BA649028-8CEB-4B15-8CAB-5222C8CA3C50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47" name="Text Box 3">
          <a:extLst>
            <a:ext uri="{FF2B5EF4-FFF2-40B4-BE49-F238E27FC236}">
              <a16:creationId xmlns:a16="http://schemas.microsoft.com/office/drawing/2014/main" id="{E7F7D272-37DF-4B81-BDBD-5910FA2AC397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48" name="Text Box 3">
          <a:extLst>
            <a:ext uri="{FF2B5EF4-FFF2-40B4-BE49-F238E27FC236}">
              <a16:creationId xmlns:a16="http://schemas.microsoft.com/office/drawing/2014/main" id="{5FE163D1-E440-4AAA-B89A-B0B7F760736C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49" name="Text Box 3">
          <a:extLst>
            <a:ext uri="{FF2B5EF4-FFF2-40B4-BE49-F238E27FC236}">
              <a16:creationId xmlns:a16="http://schemas.microsoft.com/office/drawing/2014/main" id="{EC30406C-BC70-421D-9D35-DC9B15BCE04E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50" name="Text Box 3">
          <a:extLst>
            <a:ext uri="{FF2B5EF4-FFF2-40B4-BE49-F238E27FC236}">
              <a16:creationId xmlns:a16="http://schemas.microsoft.com/office/drawing/2014/main" id="{1D39EEFB-8514-453C-A7D9-A731A265AF30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51" name="Text Box 3">
          <a:extLst>
            <a:ext uri="{FF2B5EF4-FFF2-40B4-BE49-F238E27FC236}">
              <a16:creationId xmlns:a16="http://schemas.microsoft.com/office/drawing/2014/main" id="{EFB34C74-CFF6-496F-A5BF-AA8BE7B5F980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52" name="Text Box 3">
          <a:extLst>
            <a:ext uri="{FF2B5EF4-FFF2-40B4-BE49-F238E27FC236}">
              <a16:creationId xmlns:a16="http://schemas.microsoft.com/office/drawing/2014/main" id="{9983199E-9D1B-4588-BEDF-6C028ACAF6DD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53" name="Text Box 3">
          <a:extLst>
            <a:ext uri="{FF2B5EF4-FFF2-40B4-BE49-F238E27FC236}">
              <a16:creationId xmlns:a16="http://schemas.microsoft.com/office/drawing/2014/main" id="{D2B83BE4-384E-449C-8093-1D44DEA72F05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1447800</xdr:colOff>
      <xdr:row>18</xdr:row>
      <xdr:rowOff>0</xdr:rowOff>
    </xdr:from>
    <xdr:to>
      <xdr:col>1</xdr:col>
      <xdr:colOff>1447800</xdr:colOff>
      <xdr:row>18</xdr:row>
      <xdr:rowOff>209306</xdr:rowOff>
    </xdr:to>
    <xdr:sp macro="" textlink="">
      <xdr:nvSpPr>
        <xdr:cNvPr id="1154" name="Text Box 3">
          <a:extLst>
            <a:ext uri="{FF2B5EF4-FFF2-40B4-BE49-F238E27FC236}">
              <a16:creationId xmlns:a16="http://schemas.microsoft.com/office/drawing/2014/main" id="{3142390B-7B0A-4CEE-92DA-DBEED05DC0E8}"/>
            </a:ext>
          </a:extLst>
        </xdr:cNvPr>
        <xdr:cNvSpPr txBox="1">
          <a:spLocks noChangeArrowheads="1"/>
        </xdr:cNvSpPr>
      </xdr:nvSpPr>
      <xdr:spPr bwMode="auto">
        <a:xfrm>
          <a:off x="2524125" y="424929300"/>
          <a:ext cx="0" cy="2093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FF"/>
  </sheetPr>
  <dimension ref="A1:L75"/>
  <sheetViews>
    <sheetView workbookViewId="0">
      <selection activeCell="D19" sqref="D19"/>
    </sheetView>
  </sheetViews>
  <sheetFormatPr defaultRowHeight="12.75"/>
  <cols>
    <col min="1" max="1" width="44.85546875" customWidth="1"/>
    <col min="2" max="2" width="31" customWidth="1"/>
    <col min="3" max="3" width="19" customWidth="1"/>
    <col min="4" max="5" width="15" bestFit="1" customWidth="1"/>
    <col min="6" max="6" width="16.5703125" bestFit="1" customWidth="1"/>
    <col min="7" max="7" width="15.140625" bestFit="1" customWidth="1"/>
    <col min="8" max="9" width="14" bestFit="1" customWidth="1"/>
    <col min="10" max="10" width="15" bestFit="1" customWidth="1"/>
  </cols>
  <sheetData>
    <row r="1" spans="1:12">
      <c r="B1" t="s">
        <v>87</v>
      </c>
      <c r="C1" t="s">
        <v>88</v>
      </c>
      <c r="D1" t="s">
        <v>85</v>
      </c>
      <c r="E1" t="s">
        <v>89</v>
      </c>
      <c r="F1" t="s">
        <v>90</v>
      </c>
      <c r="G1" t="s">
        <v>91</v>
      </c>
    </row>
    <row r="2" spans="1:12">
      <c r="A2" t="s">
        <v>84</v>
      </c>
      <c r="B2" s="70" t="e">
        <f>'прил4-МБ свод реал'!#REF!+#REF!+#REF!</f>
        <v>#REF!</v>
      </c>
      <c r="C2" s="70" t="e">
        <f>'прил4-МБ свод реал'!#REF!+#REF!+#REF!</f>
        <v>#REF!</v>
      </c>
      <c r="D2" s="71" t="e">
        <f>'прил4-МБ свод реал'!#REF!+#REF!+#REF!</f>
        <v>#REF!</v>
      </c>
      <c r="E2" s="71" t="e">
        <f>'прил4-МБ свод реал'!#REF!+#REF!+#REF!</f>
        <v>#REF!</v>
      </c>
      <c r="F2" s="71" t="e">
        <f>'прил4-МБ свод реал'!#REF!+#REF!+#REF!</f>
        <v>#REF!</v>
      </c>
      <c r="G2" s="71" t="e">
        <f>'прил4-МБ свод реал'!#REF!+#REF!+#REF!</f>
        <v>#REF!</v>
      </c>
    </row>
    <row r="3" spans="1:12">
      <c r="A3" t="s">
        <v>85</v>
      </c>
    </row>
    <row r="4" spans="1:12">
      <c r="A4" t="s">
        <v>86</v>
      </c>
    </row>
    <row r="6" spans="1:12">
      <c r="A6" t="s">
        <v>10</v>
      </c>
      <c r="B6" s="70" t="e">
        <f>'прил4-МБ свод реал'!#REF!+#REF!+#REF!</f>
        <v>#REF!</v>
      </c>
      <c r="C6" t="e">
        <f>'прил4-МБ свод реал'!#REF!+#REF!+#REF!</f>
        <v>#REF!</v>
      </c>
      <c r="G6" s="70">
        <v>156265757.06503001</v>
      </c>
      <c r="H6" s="70">
        <v>8236674</v>
      </c>
      <c r="I6" s="70">
        <v>1736903.56932</v>
      </c>
      <c r="J6" s="74">
        <f>SUM(G6:I6)</f>
        <v>166239334.63435</v>
      </c>
    </row>
    <row r="7" spans="1:12">
      <c r="A7" t="s">
        <v>11</v>
      </c>
      <c r="B7" s="72" t="e">
        <f>'прил4-МБ свод реал'!#REF!+#REF!+#REF!</f>
        <v>#REF!</v>
      </c>
      <c r="C7" s="73" t="e">
        <f>#REF!-Лист1!B7</f>
        <v>#REF!</v>
      </c>
      <c r="D7" s="70">
        <v>110888227.26335</v>
      </c>
      <c r="E7">
        <v>3064419.1633500005</v>
      </c>
      <c r="F7">
        <v>112998.1</v>
      </c>
      <c r="G7" s="70">
        <v>110667500.16335</v>
      </c>
      <c r="H7" s="70">
        <v>107729</v>
      </c>
      <c r="I7" s="70">
        <v>112998.1</v>
      </c>
      <c r="J7" s="74">
        <f t="shared" ref="J7:J18" si="0">SUM(G7:I7)</f>
        <v>110888227.26335</v>
      </c>
    </row>
    <row r="8" spans="1:12">
      <c r="A8" t="s">
        <v>0</v>
      </c>
      <c r="B8" s="70" t="e">
        <f>'прил4-МБ свод реал'!#REF!+#REF!</f>
        <v>#REF!</v>
      </c>
      <c r="G8" s="70">
        <v>151276081.23804</v>
      </c>
      <c r="H8" s="70">
        <v>11611248.994200001</v>
      </c>
      <c r="I8" s="70"/>
      <c r="J8" s="74">
        <f t="shared" si="0"/>
        <v>162887330.23223999</v>
      </c>
    </row>
    <row r="9" spans="1:12">
      <c r="A9" t="s">
        <v>12</v>
      </c>
      <c r="B9" s="70" t="e">
        <f>'прил4-МБ свод реал'!#REF!</f>
        <v>#REF!</v>
      </c>
      <c r="G9" s="70">
        <v>32177879.857659999</v>
      </c>
      <c r="H9" s="70"/>
      <c r="I9" s="70"/>
      <c r="J9" s="74">
        <f t="shared" si="0"/>
        <v>32177879.857659999</v>
      </c>
    </row>
    <row r="10" spans="1:12">
      <c r="A10" t="s">
        <v>15</v>
      </c>
      <c r="B10" s="70" t="e">
        <f>'прил4-МБ свод реал'!#REF!+#REF!</f>
        <v>#REF!</v>
      </c>
      <c r="G10" s="70">
        <v>287255504.20143998</v>
      </c>
      <c r="H10" s="70"/>
      <c r="I10" s="70">
        <v>30676.2</v>
      </c>
      <c r="J10" s="74">
        <f t="shared" si="0"/>
        <v>287286180.40143996</v>
      </c>
    </row>
    <row r="11" spans="1:12">
      <c r="A11" t="s">
        <v>16</v>
      </c>
      <c r="B11" s="70" t="e">
        <f>'прил4-МБ свод реал'!#REF!+#REF!+#REF!</f>
        <v>#REF!</v>
      </c>
      <c r="G11" s="70">
        <v>191015508.06792</v>
      </c>
      <c r="H11" s="70">
        <v>7293229.7999999998</v>
      </c>
      <c r="I11" s="70">
        <v>237884.63200000001</v>
      </c>
      <c r="J11" s="74">
        <f t="shared" si="0"/>
        <v>198546622.49992001</v>
      </c>
    </row>
    <row r="12" spans="1:12">
      <c r="A12" t="s">
        <v>13</v>
      </c>
      <c r="B12" s="70" t="e">
        <f>'прил4-МБ свод реал'!#REF!</f>
        <v>#REF!</v>
      </c>
      <c r="G12" s="70">
        <v>32557271.791999999</v>
      </c>
      <c r="H12" s="70"/>
      <c r="I12" s="70"/>
      <c r="J12" s="74">
        <f t="shared" si="0"/>
        <v>32557271.791999999</v>
      </c>
    </row>
    <row r="13" spans="1:12">
      <c r="A13" t="s">
        <v>59</v>
      </c>
      <c r="B13" s="70" t="e">
        <f>'прил4-МБ свод реал'!#REF!</f>
        <v>#REF!</v>
      </c>
      <c r="G13" s="70">
        <v>2425349.8649999998</v>
      </c>
      <c r="H13" s="70"/>
      <c r="I13" s="70"/>
      <c r="J13" s="74">
        <f t="shared" si="0"/>
        <v>2425349.8649999998</v>
      </c>
    </row>
    <row r="14" spans="1:12">
      <c r="A14" t="s">
        <v>60</v>
      </c>
      <c r="B14" s="70" t="e">
        <f>'прил4-МБ свод реал'!#REF!</f>
        <v>#REF!</v>
      </c>
      <c r="G14" s="70">
        <v>186050155.80576003</v>
      </c>
      <c r="H14" s="70"/>
      <c r="I14" s="70"/>
      <c r="J14" s="74">
        <f t="shared" si="0"/>
        <v>186050155.80576003</v>
      </c>
    </row>
    <row r="15" spans="1:12">
      <c r="A15" t="s">
        <v>61</v>
      </c>
      <c r="B15" s="70" t="e">
        <f>'прил4-МБ свод реал'!#REF!+#REF!</f>
        <v>#REF!</v>
      </c>
      <c r="G15" s="70">
        <v>21818492.432</v>
      </c>
      <c r="H15" s="70"/>
      <c r="I15" s="70">
        <v>264613.87372999999</v>
      </c>
      <c r="J15" s="74">
        <f t="shared" si="0"/>
        <v>22083106.30573</v>
      </c>
    </row>
    <row r="16" spans="1:12">
      <c r="A16" t="s">
        <v>62</v>
      </c>
      <c r="B16" s="70" t="e">
        <f>'прил4-МБ свод реал'!#REF!</f>
        <v>#REF!</v>
      </c>
      <c r="G16" s="70">
        <v>37894628.597589999</v>
      </c>
      <c r="H16" s="70"/>
      <c r="I16" s="70"/>
      <c r="J16" s="74">
        <f t="shared" si="0"/>
        <v>37894628.597589999</v>
      </c>
      <c r="L16" t="e">
        <f>#REF!+'прил4-МБ свод реал'!#REF!</f>
        <v>#REF!</v>
      </c>
    </row>
    <row r="17" spans="1:12">
      <c r="A17" t="s">
        <v>63</v>
      </c>
      <c r="B17" s="70" t="e">
        <f>'прил4-МБ свод реал'!#REF!+#REF!</f>
        <v>#REF!</v>
      </c>
      <c r="G17" s="70">
        <v>45830858.982919998</v>
      </c>
      <c r="H17" s="70">
        <v>1307552</v>
      </c>
      <c r="I17" s="70"/>
      <c r="J17" s="74">
        <f t="shared" si="0"/>
        <v>47138410.982919998</v>
      </c>
      <c r="L17">
        <v>45830858.982919998</v>
      </c>
    </row>
    <row r="18" spans="1:12">
      <c r="A18" t="s">
        <v>64</v>
      </c>
      <c r="B18" s="70" t="e">
        <f>'прил4-МБ свод реал'!#REF!+#REF!+#REF!</f>
        <v>#REF!</v>
      </c>
      <c r="G18" s="70">
        <v>492773417.50739998</v>
      </c>
      <c r="H18">
        <v>0</v>
      </c>
      <c r="I18" s="70">
        <v>4231870</v>
      </c>
      <c r="J18" s="74">
        <f t="shared" si="0"/>
        <v>497005287.50739998</v>
      </c>
      <c r="L18">
        <v>1307552</v>
      </c>
    </row>
    <row r="20" spans="1:12">
      <c r="B20" s="71" t="e">
        <f>'прил4-МБ свод реал'!#REF!+'прил4-МБ свод реал'!#REF!+'прил4-МБ свод реал'!#REF!+'прил4-МБ свод реал'!#REF!+'прил4-МБ свод реал'!#REF!+'прил4-МБ свод реал'!#REF!+'прил4-МБ свод реал'!#REF!+'прил4-МБ свод реал'!#REF!+'прил4-МБ свод реал'!#REF!+'прил4-МБ свод реал'!#REF!+'прил4-МБ свод реал'!#REF!+'прил4-МБ свод реал'!#REF!+'прил4-МБ свод реал'!#REF!</f>
        <v>#REF!</v>
      </c>
    </row>
    <row r="21" spans="1:12">
      <c r="B21" s="71" t="e">
        <f>#REF!+#REF!+#REF!+#REF!+#REF!+#REF!</f>
        <v>#REF!</v>
      </c>
    </row>
    <row r="22" spans="1:12">
      <c r="B22" s="71" t="e">
        <f>#REF!+#REF!+#REF!+#REF!+#REF!+#REF!</f>
        <v>#REF!</v>
      </c>
    </row>
    <row r="27" spans="1:12">
      <c r="B27" s="70">
        <v>1748008405.5761099</v>
      </c>
      <c r="G27">
        <v>11611248.994200001</v>
      </c>
    </row>
    <row r="28" spans="1:12">
      <c r="B28" s="70">
        <v>28556433.794199999</v>
      </c>
      <c r="G28">
        <v>7293229.7999999998</v>
      </c>
    </row>
    <row r="29" spans="1:12">
      <c r="B29" s="70">
        <v>6614946.3750500008</v>
      </c>
      <c r="G29">
        <v>1307552</v>
      </c>
    </row>
    <row r="36" spans="1:8">
      <c r="E36" s="77">
        <f>E40/D40</f>
        <v>0.48565769253152047</v>
      </c>
    </row>
    <row r="37" spans="1:8">
      <c r="E37" s="77">
        <f>E39/D39</f>
        <v>0.48993955191497174</v>
      </c>
      <c r="F37" s="73">
        <f>D39-E39</f>
        <v>106810091.80810001</v>
      </c>
      <c r="G37">
        <f>F37/D39</f>
        <v>0.51006044808502826</v>
      </c>
    </row>
    <row r="38" spans="1:8">
      <c r="A38" s="75"/>
      <c r="B38" s="75" t="s">
        <v>93</v>
      </c>
      <c r="C38" s="75" t="s">
        <v>88</v>
      </c>
      <c r="D38" s="75" t="s">
        <v>85</v>
      </c>
      <c r="E38" s="75" t="s">
        <v>89</v>
      </c>
      <c r="F38" s="75" t="s">
        <v>90</v>
      </c>
      <c r="G38" s="75" t="s">
        <v>91</v>
      </c>
    </row>
    <row r="39" spans="1:8">
      <c r="A39" s="75" t="s">
        <v>92</v>
      </c>
      <c r="B39" s="76">
        <v>1849599733.0573602</v>
      </c>
      <c r="C39" s="76">
        <v>1713151038.80915</v>
      </c>
      <c r="D39" s="76">
        <v>209406732.49437001</v>
      </c>
      <c r="E39" s="76">
        <v>102596640.68627</v>
      </c>
      <c r="F39" s="76">
        <v>104410091.8081</v>
      </c>
      <c r="G39" s="75">
        <v>352</v>
      </c>
    </row>
    <row r="40" spans="1:8">
      <c r="A40" s="75" t="s">
        <v>84</v>
      </c>
      <c r="B40" s="76">
        <v>1814428352.8881099</v>
      </c>
      <c r="C40" s="76">
        <v>1677980896.66641</v>
      </c>
      <c r="D40" s="76">
        <v>199966023.41554999</v>
      </c>
      <c r="E40" s="76">
        <v>97115037.5167</v>
      </c>
      <c r="F40" s="76">
        <v>100450985.89884998</v>
      </c>
      <c r="G40" s="75">
        <v>321</v>
      </c>
    </row>
    <row r="41" spans="1:8">
      <c r="A41" s="75" t="s">
        <v>85</v>
      </c>
      <c r="B41" s="76">
        <v>28556433.794199999</v>
      </c>
      <c r="C41" s="76">
        <v>28416027.659200002</v>
      </c>
      <c r="D41" s="76">
        <v>5189645.6208199998</v>
      </c>
      <c r="E41" s="76">
        <v>1585868.16524</v>
      </c>
      <c r="F41" s="76">
        <v>3603777.4555799998</v>
      </c>
      <c r="G41" s="75">
        <v>12</v>
      </c>
      <c r="H41" s="77">
        <f>E41/D41</f>
        <v>0.30558313247397073</v>
      </c>
    </row>
    <row r="42" spans="1:8">
      <c r="A42" s="75" t="s">
        <v>86</v>
      </c>
      <c r="B42" s="76">
        <v>6614946.3750500008</v>
      </c>
      <c r="C42" s="76">
        <v>6754114.4835400004</v>
      </c>
      <c r="D42" s="76">
        <v>4251063.4579999996</v>
      </c>
      <c r="E42" s="76">
        <v>3895735.0043299999</v>
      </c>
      <c r="F42" s="76">
        <v>355328.45366999973</v>
      </c>
      <c r="G42" s="75">
        <v>19</v>
      </c>
      <c r="H42" s="77">
        <f>E42/D42</f>
        <v>0.91641422030496544</v>
      </c>
    </row>
    <row r="43" spans="1:8">
      <c r="A43" t="s">
        <v>10</v>
      </c>
      <c r="G43" s="73">
        <f>D42-E42</f>
        <v>355328.45366999973</v>
      </c>
    </row>
    <row r="44" spans="1:8">
      <c r="A44" t="s">
        <v>11</v>
      </c>
      <c r="B44" s="73">
        <f>B42+B41</f>
        <v>35171380.169249997</v>
      </c>
      <c r="D44" s="73">
        <f>D42+D41</f>
        <v>9440709.0788199995</v>
      </c>
      <c r="E44" s="73">
        <f>E42+E41</f>
        <v>5481603.1695699999</v>
      </c>
      <c r="F44" s="73">
        <f>D44-E44</f>
        <v>3959105.9092499996</v>
      </c>
    </row>
    <row r="45" spans="1:8">
      <c r="A45" t="s">
        <v>0</v>
      </c>
    </row>
    <row r="46" spans="1:8">
      <c r="A46" t="s">
        <v>12</v>
      </c>
      <c r="E46" s="77">
        <f>E44/D44</f>
        <v>0.58063468790367057</v>
      </c>
      <c r="F46" s="77">
        <f>F44/D44</f>
        <v>0.41936531209632938</v>
      </c>
    </row>
    <row r="47" spans="1:8">
      <c r="A47" t="s">
        <v>15</v>
      </c>
    </row>
    <row r="48" spans="1:8">
      <c r="A48" t="s">
        <v>16</v>
      </c>
    </row>
    <row r="49" spans="1:7">
      <c r="A49" t="s">
        <v>13</v>
      </c>
    </row>
    <row r="50" spans="1:7">
      <c r="A50" t="s">
        <v>59</v>
      </c>
    </row>
    <row r="51" spans="1:7">
      <c r="A51" t="s">
        <v>60</v>
      </c>
    </row>
    <row r="52" spans="1:7">
      <c r="A52" t="s">
        <v>61</v>
      </c>
    </row>
    <row r="53" spans="1:7">
      <c r="A53" t="s">
        <v>62</v>
      </c>
    </row>
    <row r="54" spans="1:7">
      <c r="A54" t="s">
        <v>63</v>
      </c>
    </row>
    <row r="55" spans="1:7">
      <c r="A55" t="s">
        <v>64</v>
      </c>
    </row>
    <row r="61" spans="1:7">
      <c r="A61" s="75"/>
      <c r="B61" s="75" t="s">
        <v>93</v>
      </c>
      <c r="C61" s="75" t="s">
        <v>88</v>
      </c>
      <c r="D61" s="75" t="s">
        <v>85</v>
      </c>
      <c r="E61" s="75" t="s">
        <v>89</v>
      </c>
      <c r="F61" s="75" t="s">
        <v>90</v>
      </c>
      <c r="G61" s="75" t="s">
        <v>91</v>
      </c>
    </row>
    <row r="62" spans="1:7">
      <c r="A62" s="78" t="s">
        <v>94</v>
      </c>
      <c r="B62" s="75"/>
      <c r="C62" s="75"/>
      <c r="D62" s="75"/>
      <c r="E62" s="75"/>
      <c r="F62" s="75"/>
      <c r="G62" s="75"/>
    </row>
    <row r="63" spans="1:7">
      <c r="A63" s="75" t="s">
        <v>10</v>
      </c>
      <c r="B63" s="75"/>
      <c r="C63" s="75"/>
      <c r="D63" s="75"/>
      <c r="E63" s="75"/>
      <c r="F63" s="75"/>
      <c r="G63" s="75"/>
    </row>
    <row r="64" spans="1:7">
      <c r="A64" s="75" t="s">
        <v>11</v>
      </c>
      <c r="B64" s="75"/>
      <c r="C64" s="75"/>
      <c r="D64" s="75"/>
      <c r="E64" s="75"/>
      <c r="F64" s="75"/>
      <c r="G64" s="75"/>
    </row>
    <row r="65" spans="1:7">
      <c r="A65" s="75" t="s">
        <v>0</v>
      </c>
      <c r="B65" s="75"/>
      <c r="C65" s="75"/>
      <c r="D65" s="75"/>
      <c r="E65" s="75"/>
      <c r="F65" s="75"/>
      <c r="G65" s="75"/>
    </row>
    <row r="66" spans="1:7">
      <c r="A66" s="75" t="s">
        <v>12</v>
      </c>
      <c r="B66" s="75"/>
      <c r="C66" s="75"/>
      <c r="D66" s="75"/>
      <c r="E66" s="75"/>
      <c r="F66" s="75"/>
      <c r="G66" s="75"/>
    </row>
    <row r="67" spans="1:7">
      <c r="A67" s="75" t="s">
        <v>15</v>
      </c>
      <c r="B67" s="75"/>
      <c r="C67" s="75"/>
      <c r="D67" s="75"/>
      <c r="E67" s="75"/>
      <c r="F67" s="75"/>
      <c r="G67" s="75"/>
    </row>
    <row r="68" spans="1:7">
      <c r="A68" s="75" t="s">
        <v>16</v>
      </c>
      <c r="B68" s="75"/>
      <c r="C68" s="75"/>
      <c r="D68" s="75"/>
      <c r="E68" s="75"/>
      <c r="F68" s="75"/>
      <c r="G68" s="75"/>
    </row>
    <row r="69" spans="1:7">
      <c r="A69" s="75" t="s">
        <v>13</v>
      </c>
      <c r="B69" s="75"/>
      <c r="C69" s="75"/>
      <c r="D69" s="75"/>
      <c r="E69" s="75"/>
      <c r="F69" s="75"/>
      <c r="G69" s="75"/>
    </row>
    <row r="70" spans="1:7">
      <c r="A70" s="75" t="s">
        <v>59</v>
      </c>
      <c r="B70" s="75"/>
      <c r="C70" s="75"/>
      <c r="D70" s="75"/>
      <c r="E70" s="75"/>
      <c r="F70" s="75"/>
      <c r="G70" s="75"/>
    </row>
    <row r="71" spans="1:7">
      <c r="A71" s="75" t="s">
        <v>60</v>
      </c>
      <c r="B71" s="75"/>
      <c r="C71" s="75"/>
      <c r="D71" s="75"/>
      <c r="E71" s="75"/>
      <c r="F71" s="75"/>
      <c r="G71" s="75"/>
    </row>
    <row r="72" spans="1:7">
      <c r="A72" s="75" t="s">
        <v>61</v>
      </c>
      <c r="B72" s="75"/>
      <c r="C72" s="75"/>
      <c r="D72" s="75"/>
      <c r="E72" s="75"/>
      <c r="F72" s="75"/>
      <c r="G72" s="75"/>
    </row>
    <row r="73" spans="1:7">
      <c r="A73" s="75" t="s">
        <v>62</v>
      </c>
      <c r="B73" s="75"/>
      <c r="C73" s="75"/>
      <c r="D73" s="75"/>
      <c r="E73" s="75"/>
      <c r="F73" s="75"/>
      <c r="G73" s="75"/>
    </row>
    <row r="74" spans="1:7">
      <c r="A74" s="75" t="s">
        <v>63</v>
      </c>
      <c r="B74" s="75"/>
      <c r="C74" s="75"/>
      <c r="D74" s="75"/>
      <c r="E74" s="75"/>
      <c r="F74" s="75"/>
      <c r="G74" s="75"/>
    </row>
    <row r="75" spans="1:7">
      <c r="A75" s="75" t="s">
        <v>64</v>
      </c>
      <c r="B75" s="75"/>
      <c r="C75" s="75"/>
      <c r="D75" s="75"/>
      <c r="E75" s="75"/>
      <c r="F75" s="75"/>
      <c r="G75" s="7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FF"/>
    <pageSetUpPr fitToPage="1"/>
  </sheetPr>
  <dimension ref="A1:AG18"/>
  <sheetViews>
    <sheetView showZeros="0" tabSelected="1" view="pageBreakPreview" zoomScale="55" zoomScaleNormal="30" zoomScaleSheetLayoutView="55" workbookViewId="0">
      <pane xSplit="3" ySplit="10" topLeftCell="U11" activePane="bottomRight" state="frozen"/>
      <selection activeCell="E11" sqref="E11"/>
      <selection pane="topRight" activeCell="E11" sqref="E11"/>
      <selection pane="bottomLeft" activeCell="E11" sqref="E11"/>
      <selection pane="bottomRight" activeCell="A18" sqref="A18"/>
    </sheetView>
  </sheetViews>
  <sheetFormatPr defaultColWidth="9.140625" defaultRowHeight="18.75"/>
  <cols>
    <col min="1" max="1" width="16.140625" style="1" customWidth="1"/>
    <col min="2" max="2" width="66.140625" style="21" customWidth="1"/>
    <col min="3" max="3" width="28.28515625" style="1" customWidth="1"/>
    <col min="4" max="4" width="15.5703125" style="9" customWidth="1"/>
    <col min="5" max="5" width="21.28515625" style="34" customWidth="1"/>
    <col min="6" max="6" width="23" style="18" customWidth="1"/>
    <col min="7" max="7" width="26.5703125" style="1" customWidth="1"/>
    <col min="8" max="8" width="26" style="1" customWidth="1"/>
    <col min="9" max="9" width="20.140625" style="1" customWidth="1"/>
    <col min="10" max="10" width="41.85546875" style="18" customWidth="1"/>
    <col min="11" max="11" width="37.5703125" style="18" customWidth="1"/>
    <col min="12" max="12" width="45" style="18" customWidth="1"/>
    <col min="13" max="13" width="18.140625" style="18" customWidth="1"/>
    <col min="14" max="14" width="17" style="18" customWidth="1"/>
    <col min="15" max="15" width="21.7109375" style="1" customWidth="1"/>
    <col min="16" max="16" width="19.7109375" style="1" customWidth="1"/>
    <col min="17" max="17" width="25.42578125" style="1" customWidth="1"/>
    <col min="18" max="18" width="18.42578125" style="1" customWidth="1"/>
    <col min="19" max="19" width="25.7109375" style="18" customWidth="1"/>
    <col min="20" max="20" width="26.42578125" style="18" customWidth="1"/>
    <col min="21" max="21" width="25.7109375" style="18" customWidth="1"/>
    <col min="22" max="22" width="28.28515625" style="18" customWidth="1"/>
    <col min="23" max="23" width="16.5703125" style="18" customWidth="1"/>
    <col min="24" max="24" width="18" style="18" customWidth="1"/>
    <col min="25" max="25" width="21.42578125" style="18" customWidth="1"/>
    <col min="26" max="26" width="20.7109375" style="18" customWidth="1"/>
    <col min="27" max="27" width="17" style="18" customWidth="1"/>
    <col min="28" max="28" width="15.5703125" style="18" customWidth="1"/>
    <col min="29" max="29" width="18.140625" style="42" customWidth="1"/>
    <col min="30" max="30" width="19.85546875" style="42" customWidth="1"/>
    <col min="31" max="31" width="17.140625" style="42" customWidth="1"/>
    <col min="32" max="32" width="26.42578125" style="42" customWidth="1"/>
    <col min="33" max="33" width="99" style="8" customWidth="1"/>
    <col min="34" max="34" width="18.42578125" style="4" customWidth="1"/>
    <col min="35" max="16384" width="9.140625" style="4"/>
  </cols>
  <sheetData>
    <row r="1" spans="1:33">
      <c r="E1" s="67"/>
      <c r="G1" s="18"/>
      <c r="O1" s="18"/>
    </row>
    <row r="2" spans="1:33">
      <c r="G2" s="18"/>
    </row>
    <row r="3" spans="1:33" ht="25.5" customHeight="1">
      <c r="A3" s="6"/>
      <c r="B3" s="20"/>
      <c r="C3" s="6"/>
      <c r="D3" s="10"/>
      <c r="E3" s="33"/>
      <c r="F3" s="11"/>
      <c r="G3" s="11"/>
      <c r="H3" s="6"/>
      <c r="I3" s="6"/>
      <c r="J3" s="11"/>
      <c r="K3" s="11"/>
      <c r="L3" s="11"/>
      <c r="M3" s="11"/>
      <c r="N3" s="11"/>
      <c r="O3" s="6"/>
      <c r="P3" s="6"/>
      <c r="Q3" s="6"/>
      <c r="R3" s="6"/>
      <c r="S3" s="11"/>
      <c r="T3" s="11"/>
      <c r="U3" s="11"/>
      <c r="V3" s="11"/>
      <c r="W3" s="11"/>
      <c r="X3" s="11"/>
      <c r="Y3" s="60"/>
      <c r="Z3" s="11"/>
      <c r="AA3" s="11"/>
      <c r="AB3" s="11"/>
      <c r="AC3" s="40"/>
      <c r="AD3" s="40"/>
      <c r="AE3" s="40"/>
      <c r="AF3" s="40"/>
      <c r="AG3" s="43" t="s">
        <v>50</v>
      </c>
    </row>
    <row r="4" spans="1:33" ht="37.5" customHeight="1">
      <c r="A4" s="83" t="s">
        <v>83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4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</row>
    <row r="5" spans="1:33" ht="24" thickBot="1">
      <c r="A5" s="6"/>
      <c r="B5" s="20"/>
      <c r="C5" s="6"/>
      <c r="D5" s="10"/>
      <c r="E5" s="33"/>
      <c r="F5" s="13"/>
      <c r="G5" s="7"/>
      <c r="H5" s="7"/>
      <c r="I5" s="7"/>
      <c r="J5" s="11"/>
      <c r="K5" s="11"/>
      <c r="L5" s="11"/>
      <c r="M5" s="11"/>
      <c r="N5" s="11"/>
      <c r="O5" s="11"/>
      <c r="P5" s="11"/>
      <c r="Q5" s="11"/>
      <c r="R5" s="11"/>
      <c r="S5" s="11"/>
      <c r="T5" s="36"/>
      <c r="U5" s="11"/>
      <c r="V5" s="11"/>
      <c r="W5" s="11"/>
      <c r="X5" s="11"/>
      <c r="Y5" s="11"/>
      <c r="Z5" s="11"/>
      <c r="AA5" s="11"/>
      <c r="AB5" s="11"/>
      <c r="AC5" s="40"/>
      <c r="AD5" s="40"/>
      <c r="AE5" s="40"/>
      <c r="AF5" s="40"/>
      <c r="AG5" s="44" t="s">
        <v>14</v>
      </c>
    </row>
    <row r="6" spans="1:33" s="5" customFormat="1" ht="47.25" customHeight="1" thickBot="1">
      <c r="A6" s="85" t="s">
        <v>1</v>
      </c>
      <c r="B6" s="87" t="s">
        <v>2</v>
      </c>
      <c r="C6" s="65" t="s">
        <v>3</v>
      </c>
      <c r="D6" s="87" t="s">
        <v>4</v>
      </c>
      <c r="E6" s="89" t="s">
        <v>8</v>
      </c>
      <c r="F6" s="89" t="s">
        <v>25</v>
      </c>
      <c r="G6" s="90" t="s">
        <v>27</v>
      </c>
      <c r="H6" s="91"/>
      <c r="I6" s="92" t="s">
        <v>32</v>
      </c>
      <c r="J6" s="93"/>
      <c r="K6" s="93"/>
      <c r="L6" s="94"/>
      <c r="M6" s="92" t="s">
        <v>33</v>
      </c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4"/>
      <c r="AG6" s="95" t="s">
        <v>49</v>
      </c>
    </row>
    <row r="7" spans="1:33" s="5" customFormat="1" ht="75.75" customHeight="1">
      <c r="A7" s="86"/>
      <c r="B7" s="88"/>
      <c r="C7" s="88" t="s">
        <v>9</v>
      </c>
      <c r="D7" s="88"/>
      <c r="E7" s="79"/>
      <c r="F7" s="79"/>
      <c r="G7" s="102" t="s">
        <v>51</v>
      </c>
      <c r="H7" s="103"/>
      <c r="I7" s="104" t="s">
        <v>28</v>
      </c>
      <c r="J7" s="104" t="s">
        <v>29</v>
      </c>
      <c r="K7" s="104" t="s">
        <v>30</v>
      </c>
      <c r="L7" s="104" t="s">
        <v>31</v>
      </c>
      <c r="M7" s="79" t="s">
        <v>34</v>
      </c>
      <c r="N7" s="79"/>
      <c r="O7" s="80" t="s">
        <v>52</v>
      </c>
      <c r="P7" s="81"/>
      <c r="Q7" s="81"/>
      <c r="R7" s="81"/>
      <c r="S7" s="82" t="s">
        <v>37</v>
      </c>
      <c r="T7" s="82" t="s">
        <v>5</v>
      </c>
      <c r="U7" s="82"/>
      <c r="V7" s="82"/>
      <c r="W7" s="101" t="s">
        <v>38</v>
      </c>
      <c r="X7" s="101"/>
      <c r="Y7" s="101"/>
      <c r="Z7" s="101"/>
      <c r="AA7" s="101" t="s">
        <v>39</v>
      </c>
      <c r="AB7" s="101"/>
      <c r="AC7" s="97" t="s">
        <v>44</v>
      </c>
      <c r="AD7" s="98"/>
      <c r="AE7" s="98"/>
      <c r="AF7" s="99"/>
      <c r="AG7" s="96"/>
    </row>
    <row r="8" spans="1:33" s="5" customFormat="1" ht="28.15" customHeight="1">
      <c r="A8" s="86"/>
      <c r="B8" s="88"/>
      <c r="C8" s="88"/>
      <c r="D8" s="88"/>
      <c r="E8" s="79"/>
      <c r="F8" s="79"/>
      <c r="G8" s="100" t="s">
        <v>20</v>
      </c>
      <c r="H8" s="100" t="s">
        <v>18</v>
      </c>
      <c r="I8" s="105"/>
      <c r="J8" s="105"/>
      <c r="K8" s="105"/>
      <c r="L8" s="105"/>
      <c r="M8" s="79" t="s">
        <v>35</v>
      </c>
      <c r="N8" s="79"/>
      <c r="O8" s="107" t="s">
        <v>36</v>
      </c>
      <c r="P8" s="101" t="s">
        <v>17</v>
      </c>
      <c r="Q8" s="101" t="s">
        <v>19</v>
      </c>
      <c r="R8" s="107" t="s">
        <v>20</v>
      </c>
      <c r="S8" s="82"/>
      <c r="T8" s="82" t="s">
        <v>17</v>
      </c>
      <c r="U8" s="82" t="s">
        <v>19</v>
      </c>
      <c r="V8" s="110" t="s">
        <v>20</v>
      </c>
      <c r="W8" s="82" t="s">
        <v>40</v>
      </c>
      <c r="X8" s="82" t="s">
        <v>41</v>
      </c>
      <c r="Y8" s="82" t="s">
        <v>42</v>
      </c>
      <c r="Z8" s="82" t="s">
        <v>41</v>
      </c>
      <c r="AA8" s="82" t="s">
        <v>43</v>
      </c>
      <c r="AB8" s="82" t="s">
        <v>41</v>
      </c>
      <c r="AC8" s="109" t="s">
        <v>45</v>
      </c>
      <c r="AD8" s="109" t="s">
        <v>46</v>
      </c>
      <c r="AE8" s="109" t="s">
        <v>47</v>
      </c>
      <c r="AF8" s="109" t="s">
        <v>48</v>
      </c>
      <c r="AG8" s="96"/>
    </row>
    <row r="9" spans="1:33" s="5" customFormat="1" ht="36.4" customHeight="1">
      <c r="A9" s="86"/>
      <c r="B9" s="88"/>
      <c r="C9" s="88"/>
      <c r="D9" s="88"/>
      <c r="E9" s="79"/>
      <c r="F9" s="79"/>
      <c r="G9" s="100"/>
      <c r="H9" s="100"/>
      <c r="I9" s="106"/>
      <c r="J9" s="106"/>
      <c r="K9" s="106"/>
      <c r="L9" s="106"/>
      <c r="M9" s="66" t="s">
        <v>20</v>
      </c>
      <c r="N9" s="66" t="s">
        <v>18</v>
      </c>
      <c r="O9" s="108"/>
      <c r="P9" s="101"/>
      <c r="Q9" s="101"/>
      <c r="R9" s="108"/>
      <c r="S9" s="82"/>
      <c r="T9" s="82"/>
      <c r="U9" s="82"/>
      <c r="V9" s="111"/>
      <c r="W9" s="82"/>
      <c r="X9" s="82"/>
      <c r="Y9" s="82"/>
      <c r="Z9" s="82"/>
      <c r="AA9" s="82"/>
      <c r="AB9" s="82"/>
      <c r="AC9" s="109"/>
      <c r="AD9" s="109"/>
      <c r="AE9" s="109"/>
      <c r="AF9" s="109"/>
      <c r="AG9" s="96"/>
    </row>
    <row r="10" spans="1:33" s="25" customFormat="1" ht="25.5" customHeight="1" thickBot="1">
      <c r="A10" s="27">
        <v>1</v>
      </c>
      <c r="B10" s="28">
        <f t="shared" ref="B10:AG10" si="0">A10+1</f>
        <v>2</v>
      </c>
      <c r="C10" s="28">
        <f t="shared" si="0"/>
        <v>3</v>
      </c>
      <c r="D10" s="28">
        <v>4</v>
      </c>
      <c r="E10" s="28">
        <v>5</v>
      </c>
      <c r="F10" s="28">
        <f t="shared" si="0"/>
        <v>6</v>
      </c>
      <c r="G10" s="28">
        <v>7</v>
      </c>
      <c r="H10" s="28">
        <f t="shared" si="0"/>
        <v>8</v>
      </c>
      <c r="I10" s="28">
        <f t="shared" si="0"/>
        <v>9</v>
      </c>
      <c r="J10" s="28">
        <f>I10+1</f>
        <v>10</v>
      </c>
      <c r="K10" s="28">
        <f t="shared" si="0"/>
        <v>11</v>
      </c>
      <c r="L10" s="28">
        <f>K10+1</f>
        <v>12</v>
      </c>
      <c r="M10" s="28">
        <f t="shared" ref="M10:T10" si="1">L10+1</f>
        <v>13</v>
      </c>
      <c r="N10" s="28">
        <f t="shared" si="1"/>
        <v>14</v>
      </c>
      <c r="O10" s="28">
        <f t="shared" si="1"/>
        <v>15</v>
      </c>
      <c r="P10" s="28">
        <f t="shared" si="1"/>
        <v>16</v>
      </c>
      <c r="Q10" s="28">
        <f t="shared" si="1"/>
        <v>17</v>
      </c>
      <c r="R10" s="28">
        <f t="shared" si="1"/>
        <v>18</v>
      </c>
      <c r="S10" s="28">
        <f t="shared" si="1"/>
        <v>19</v>
      </c>
      <c r="T10" s="28">
        <f t="shared" si="1"/>
        <v>20</v>
      </c>
      <c r="U10" s="28">
        <f t="shared" si="0"/>
        <v>21</v>
      </c>
      <c r="V10" s="28">
        <f t="shared" si="0"/>
        <v>22</v>
      </c>
      <c r="W10" s="28">
        <f t="shared" si="0"/>
        <v>23</v>
      </c>
      <c r="X10" s="28">
        <f t="shared" si="0"/>
        <v>24</v>
      </c>
      <c r="Y10" s="28">
        <f t="shared" si="0"/>
        <v>25</v>
      </c>
      <c r="Z10" s="28">
        <f t="shared" si="0"/>
        <v>26</v>
      </c>
      <c r="AA10" s="28">
        <f t="shared" si="0"/>
        <v>27</v>
      </c>
      <c r="AB10" s="28">
        <f t="shared" si="0"/>
        <v>28</v>
      </c>
      <c r="AC10" s="41">
        <f t="shared" si="0"/>
        <v>29</v>
      </c>
      <c r="AD10" s="41">
        <f t="shared" si="0"/>
        <v>30</v>
      </c>
      <c r="AE10" s="41">
        <f t="shared" si="0"/>
        <v>31</v>
      </c>
      <c r="AF10" s="41">
        <f t="shared" si="0"/>
        <v>32</v>
      </c>
      <c r="AG10" s="45">
        <f t="shared" si="0"/>
        <v>33</v>
      </c>
    </row>
    <row r="11" spans="1:33">
      <c r="A11" s="47"/>
      <c r="B11" s="48"/>
      <c r="C11" s="3"/>
      <c r="D11" s="2"/>
      <c r="E11" s="19"/>
      <c r="F11" s="19"/>
      <c r="G11" s="19"/>
      <c r="H11" s="19"/>
      <c r="I11" s="19"/>
      <c r="J11" s="12"/>
      <c r="K11" s="19"/>
      <c r="L11" s="19"/>
      <c r="M11" s="19"/>
      <c r="N11" s="19"/>
      <c r="O11" s="26"/>
      <c r="P11" s="19"/>
      <c r="Q11" s="19"/>
      <c r="R11" s="19"/>
      <c r="S11" s="26"/>
      <c r="T11" s="19"/>
      <c r="U11" s="19"/>
      <c r="V11" s="19"/>
      <c r="W11" s="37"/>
      <c r="X11" s="49"/>
      <c r="Y11" s="37"/>
      <c r="Z11" s="56"/>
      <c r="AA11" s="37"/>
      <c r="AB11" s="59"/>
      <c r="AC11" s="53"/>
      <c r="AD11" s="53"/>
      <c r="AE11" s="53"/>
      <c r="AF11" s="50"/>
      <c r="AG11" s="46"/>
    </row>
    <row r="12" spans="1:33" s="5" customFormat="1" ht="26.25" customHeight="1">
      <c r="A12" s="22" t="s">
        <v>7</v>
      </c>
      <c r="B12" s="17" t="s">
        <v>6</v>
      </c>
      <c r="C12" s="14"/>
      <c r="D12" s="15"/>
      <c r="E12" s="16">
        <f t="shared" ref="E12:V12" si="2">SUM(E13:E18)</f>
        <v>27150604</v>
      </c>
      <c r="F12" s="16">
        <f t="shared" si="2"/>
        <v>25512970.657910001</v>
      </c>
      <c r="G12" s="16">
        <f t="shared" si="2"/>
        <v>113365.9</v>
      </c>
      <c r="H12" s="16">
        <f t="shared" si="2"/>
        <v>26796257.100000001</v>
      </c>
      <c r="I12" s="16">
        <f t="shared" si="2"/>
        <v>9088213.6999999993</v>
      </c>
      <c r="J12" s="16">
        <f t="shared" si="2"/>
        <v>0</v>
      </c>
      <c r="K12" s="16">
        <f t="shared" si="2"/>
        <v>0</v>
      </c>
      <c r="L12" s="16">
        <f t="shared" si="2"/>
        <v>0</v>
      </c>
      <c r="M12" s="16">
        <f t="shared" si="2"/>
        <v>113365.9</v>
      </c>
      <c r="N12" s="16">
        <f t="shared" si="2"/>
        <v>19679542.199999999</v>
      </c>
      <c r="O12" s="16">
        <f t="shared" si="2"/>
        <v>10937963.6</v>
      </c>
      <c r="P12" s="16">
        <f t="shared" si="2"/>
        <v>10937963.6</v>
      </c>
      <c r="Q12" s="16">
        <f t="shared" si="2"/>
        <v>0</v>
      </c>
      <c r="R12" s="16">
        <f t="shared" si="2"/>
        <v>0</v>
      </c>
      <c r="S12" s="16">
        <f t="shared" si="2"/>
        <v>2192000</v>
      </c>
      <c r="T12" s="16">
        <f t="shared" si="2"/>
        <v>2192000</v>
      </c>
      <c r="U12" s="16">
        <f t="shared" si="2"/>
        <v>0</v>
      </c>
      <c r="V12" s="16">
        <f t="shared" si="2"/>
        <v>0</v>
      </c>
      <c r="W12" s="16"/>
      <c r="X12" s="16"/>
      <c r="Y12" s="16">
        <f t="shared" ref="Y12:Y17" si="3">P12+Q12-T12-U12</f>
        <v>8745963.5999999996</v>
      </c>
      <c r="Z12" s="54">
        <f t="shared" ref="Z12:Z18" si="4">Y12/(P12+Q12)</f>
        <v>0.79959706576459988</v>
      </c>
      <c r="AA12" s="16">
        <f t="shared" ref="AA12:AA18" si="5">Y12+W12</f>
        <v>8745963.5999999996</v>
      </c>
      <c r="AB12" s="57">
        <f t="shared" ref="AB12:AB18" si="6">AA12/O12</f>
        <v>0.79959706576459988</v>
      </c>
      <c r="AC12" s="16">
        <f>SUM(AC13:AC18)</f>
        <v>6</v>
      </c>
      <c r="AD12" s="16">
        <f>SUM(AD13:AD18)</f>
        <v>0</v>
      </c>
      <c r="AE12" s="16">
        <f>SUM(AE13:AE18)</f>
        <v>0</v>
      </c>
      <c r="AF12" s="16">
        <f>SUM(AF13:AF18)</f>
        <v>0</v>
      </c>
      <c r="AG12" s="16">
        <f>SUM(AG13:AG18)</f>
        <v>0</v>
      </c>
    </row>
    <row r="13" spans="1:33" s="63" customFormat="1" ht="86.25" customHeight="1">
      <c r="A13" s="29">
        <v>1</v>
      </c>
      <c r="B13" s="69" t="s">
        <v>53</v>
      </c>
      <c r="C13" s="30" t="s">
        <v>21</v>
      </c>
      <c r="D13" s="32" t="s">
        <v>24</v>
      </c>
      <c r="E13" s="31">
        <v>11303880</v>
      </c>
      <c r="F13" s="31">
        <v>10366403.130000001</v>
      </c>
      <c r="G13" s="31"/>
      <c r="H13" s="31">
        <v>11303880</v>
      </c>
      <c r="I13" s="31">
        <v>6479043.5999999996</v>
      </c>
      <c r="J13" s="24" t="s">
        <v>54</v>
      </c>
      <c r="K13" s="23" t="s">
        <v>73</v>
      </c>
      <c r="L13" s="23" t="s">
        <v>71</v>
      </c>
      <c r="M13" s="31"/>
      <c r="N13" s="31">
        <v>10507157.199999999</v>
      </c>
      <c r="O13" s="31">
        <f t="shared" ref="O13:O18" si="7">SUM(P13:R13)</f>
        <v>4320583.5999999996</v>
      </c>
      <c r="P13" s="31">
        <v>4320583.5999999996</v>
      </c>
      <c r="Q13" s="31"/>
      <c r="R13" s="31"/>
      <c r="S13" s="31">
        <f t="shared" ref="S13:S18" si="8">SUM(T13:V13)</f>
        <v>750269.8</v>
      </c>
      <c r="T13" s="31">
        <v>750269.8</v>
      </c>
      <c r="U13" s="31"/>
      <c r="V13" s="31"/>
      <c r="W13" s="38">
        <f t="shared" ref="W13:W18" si="9">R13-V13</f>
        <v>0</v>
      </c>
      <c r="X13" s="38"/>
      <c r="Y13" s="38">
        <f t="shared" si="3"/>
        <v>3570313.8</v>
      </c>
      <c r="Z13" s="55">
        <f t="shared" si="4"/>
        <v>0.82634989402820491</v>
      </c>
      <c r="AA13" s="38">
        <f t="shared" si="5"/>
        <v>3570313.8</v>
      </c>
      <c r="AB13" s="58">
        <f t="shared" si="6"/>
        <v>0.82634989402820491</v>
      </c>
      <c r="AC13" s="61">
        <v>1</v>
      </c>
      <c r="AD13" s="61">
        <v>0</v>
      </c>
      <c r="AE13" s="61">
        <v>0</v>
      </c>
      <c r="AF13" s="62">
        <v>0</v>
      </c>
      <c r="AG13" s="35" t="s">
        <v>65</v>
      </c>
    </row>
    <row r="14" spans="1:33" s="63" customFormat="1" ht="93" customHeight="1">
      <c r="A14" s="29">
        <v>2</v>
      </c>
      <c r="B14" s="69" t="s">
        <v>22</v>
      </c>
      <c r="C14" s="30" t="s">
        <v>21</v>
      </c>
      <c r="D14" s="32" t="s">
        <v>26</v>
      </c>
      <c r="E14" s="31">
        <v>2048546</v>
      </c>
      <c r="F14" s="31">
        <v>1879225.48</v>
      </c>
      <c r="G14" s="31">
        <v>113365.9</v>
      </c>
      <c r="H14" s="31">
        <v>1935180.1</v>
      </c>
      <c r="I14" s="31">
        <v>1605621.2</v>
      </c>
      <c r="J14" s="24" t="s">
        <v>55</v>
      </c>
      <c r="K14" s="23" t="s">
        <v>67</v>
      </c>
      <c r="L14" s="23" t="s">
        <v>66</v>
      </c>
      <c r="M14" s="31">
        <v>113365.9</v>
      </c>
      <c r="N14" s="31">
        <v>1551456.2</v>
      </c>
      <c r="O14" s="31">
        <f t="shared" si="7"/>
        <v>0</v>
      </c>
      <c r="P14" s="31">
        <v>0</v>
      </c>
      <c r="Q14" s="31"/>
      <c r="R14" s="31"/>
      <c r="S14" s="31">
        <f t="shared" si="8"/>
        <v>0</v>
      </c>
      <c r="T14" s="31">
        <v>0</v>
      </c>
      <c r="U14" s="51"/>
      <c r="V14" s="31"/>
      <c r="W14" s="38">
        <f t="shared" si="9"/>
        <v>0</v>
      </c>
      <c r="X14" s="38"/>
      <c r="Y14" s="38">
        <f t="shared" si="3"/>
        <v>0</v>
      </c>
      <c r="Z14" s="55"/>
      <c r="AA14" s="38"/>
      <c r="AB14" s="58"/>
      <c r="AC14" s="61">
        <v>1</v>
      </c>
      <c r="AD14" s="61">
        <v>0</v>
      </c>
      <c r="AE14" s="61"/>
      <c r="AF14" s="62">
        <v>0</v>
      </c>
      <c r="AG14" s="35" t="s">
        <v>68</v>
      </c>
    </row>
    <row r="15" spans="1:33" s="63" customFormat="1" ht="99" customHeight="1">
      <c r="A15" s="29">
        <v>3</v>
      </c>
      <c r="B15" s="69" t="s">
        <v>56</v>
      </c>
      <c r="C15" s="30" t="s">
        <v>21</v>
      </c>
      <c r="D15" s="32" t="s">
        <v>24</v>
      </c>
      <c r="E15" s="31">
        <v>10939817</v>
      </c>
      <c r="F15" s="31">
        <v>10408981.047909999</v>
      </c>
      <c r="G15" s="31"/>
      <c r="H15" s="31">
        <v>10939817</v>
      </c>
      <c r="I15" s="31">
        <v>1003548.9</v>
      </c>
      <c r="J15" s="52" t="s">
        <v>69</v>
      </c>
      <c r="K15" s="23" t="s">
        <v>74</v>
      </c>
      <c r="L15" s="23" t="s">
        <v>66</v>
      </c>
      <c r="M15" s="31"/>
      <c r="N15" s="31">
        <v>5003548.8</v>
      </c>
      <c r="O15" s="31">
        <f t="shared" si="7"/>
        <v>4000000</v>
      </c>
      <c r="P15" s="31">
        <v>4000000</v>
      </c>
      <c r="Q15" s="31"/>
      <c r="R15" s="31"/>
      <c r="S15" s="31">
        <f t="shared" si="8"/>
        <v>1441730.2</v>
      </c>
      <c r="T15" s="31">
        <v>1441730.2</v>
      </c>
      <c r="U15" s="31"/>
      <c r="V15" s="31"/>
      <c r="W15" s="38">
        <f t="shared" si="9"/>
        <v>0</v>
      </c>
      <c r="X15" s="38"/>
      <c r="Y15" s="38">
        <f t="shared" si="3"/>
        <v>2558269.7999999998</v>
      </c>
      <c r="Z15" s="55">
        <f t="shared" si="4"/>
        <v>0.63956744999999993</v>
      </c>
      <c r="AA15" s="38">
        <f t="shared" si="5"/>
        <v>2558269.7999999998</v>
      </c>
      <c r="AB15" s="58">
        <f t="shared" si="6"/>
        <v>0.63956744999999993</v>
      </c>
      <c r="AC15" s="61">
        <v>1</v>
      </c>
      <c r="AD15" s="61">
        <v>0</v>
      </c>
      <c r="AE15" s="61">
        <v>0</v>
      </c>
      <c r="AF15" s="62">
        <v>0</v>
      </c>
      <c r="AG15" s="35" t="s">
        <v>70</v>
      </c>
    </row>
    <row r="16" spans="1:33" s="64" customFormat="1" ht="83.25" customHeight="1">
      <c r="A16" s="29">
        <v>4</v>
      </c>
      <c r="B16" s="68" t="s">
        <v>58</v>
      </c>
      <c r="C16" s="30" t="s">
        <v>21</v>
      </c>
      <c r="D16" s="32" t="s">
        <v>23</v>
      </c>
      <c r="E16" s="23">
        <v>240981</v>
      </c>
      <c r="F16" s="23">
        <v>240981</v>
      </c>
      <c r="G16" s="23"/>
      <c r="H16" s="23"/>
      <c r="I16" s="23"/>
      <c r="J16" s="24" t="s">
        <v>57</v>
      </c>
      <c r="K16" s="23" t="s">
        <v>75</v>
      </c>
      <c r="L16" s="23" t="s">
        <v>76</v>
      </c>
      <c r="M16" s="23"/>
      <c r="N16" s="23"/>
      <c r="O16" s="31">
        <f t="shared" si="7"/>
        <v>0</v>
      </c>
      <c r="P16" s="23"/>
      <c r="Q16" s="23"/>
      <c r="R16" s="23"/>
      <c r="S16" s="31">
        <f t="shared" si="8"/>
        <v>0</v>
      </c>
      <c r="T16" s="23"/>
      <c r="U16" s="23"/>
      <c r="V16" s="23"/>
      <c r="W16" s="38">
        <f t="shared" si="9"/>
        <v>0</v>
      </c>
      <c r="X16" s="38"/>
      <c r="Y16" s="38">
        <f t="shared" si="3"/>
        <v>0</v>
      </c>
      <c r="Z16" s="55"/>
      <c r="AA16" s="38"/>
      <c r="AB16" s="58"/>
      <c r="AC16" s="61">
        <v>1</v>
      </c>
      <c r="AD16" s="61">
        <v>0</v>
      </c>
      <c r="AE16" s="61">
        <v>0</v>
      </c>
      <c r="AF16" s="62">
        <v>0</v>
      </c>
      <c r="AG16" s="35" t="s">
        <v>72</v>
      </c>
    </row>
    <row r="17" spans="1:33" s="64" customFormat="1" ht="83.25" customHeight="1">
      <c r="A17" s="29">
        <v>5</v>
      </c>
      <c r="B17" s="68" t="s">
        <v>77</v>
      </c>
      <c r="C17" s="30" t="s">
        <v>21</v>
      </c>
      <c r="D17" s="32">
        <v>2026</v>
      </c>
      <c r="E17" s="23">
        <v>1134821</v>
      </c>
      <c r="F17" s="23">
        <v>1134821</v>
      </c>
      <c r="G17" s="23"/>
      <c r="H17" s="23">
        <v>1134821</v>
      </c>
      <c r="I17" s="23">
        <v>0</v>
      </c>
      <c r="J17" s="24" t="s">
        <v>78</v>
      </c>
      <c r="K17" s="23" t="s">
        <v>79</v>
      </c>
      <c r="L17" s="39" t="s">
        <v>79</v>
      </c>
      <c r="M17" s="23"/>
      <c r="N17" s="23">
        <v>1134821</v>
      </c>
      <c r="O17" s="31">
        <f t="shared" si="7"/>
        <v>1134821</v>
      </c>
      <c r="P17" s="23">
        <v>1134821</v>
      </c>
      <c r="Q17" s="23"/>
      <c r="R17" s="23"/>
      <c r="S17" s="31">
        <f t="shared" si="8"/>
        <v>0</v>
      </c>
      <c r="T17" s="23"/>
      <c r="U17" s="23"/>
      <c r="V17" s="23"/>
      <c r="W17" s="38">
        <f t="shared" si="9"/>
        <v>0</v>
      </c>
      <c r="X17" s="38"/>
      <c r="Y17" s="38">
        <f t="shared" si="3"/>
        <v>1134821</v>
      </c>
      <c r="Z17" s="55">
        <f t="shared" si="4"/>
        <v>1</v>
      </c>
      <c r="AA17" s="38">
        <f t="shared" si="5"/>
        <v>1134821</v>
      </c>
      <c r="AB17" s="58">
        <f t="shared" si="6"/>
        <v>1</v>
      </c>
      <c r="AC17" s="61">
        <v>1</v>
      </c>
      <c r="AD17" s="61"/>
      <c r="AE17" s="61"/>
      <c r="AF17" s="62"/>
      <c r="AG17" s="35" t="s">
        <v>82</v>
      </c>
    </row>
    <row r="18" spans="1:33" s="64" customFormat="1" ht="83.25" customHeight="1">
      <c r="A18" s="29">
        <v>6</v>
      </c>
      <c r="B18" s="68" t="s">
        <v>80</v>
      </c>
      <c r="C18" s="30" t="s">
        <v>21</v>
      </c>
      <c r="D18" s="32">
        <v>2026</v>
      </c>
      <c r="E18" s="23">
        <v>1482559</v>
      </c>
      <c r="F18" s="23">
        <v>1482559</v>
      </c>
      <c r="G18" s="23"/>
      <c r="H18" s="23">
        <v>1482559</v>
      </c>
      <c r="I18" s="23">
        <v>0</v>
      </c>
      <c r="J18" s="24" t="s">
        <v>81</v>
      </c>
      <c r="K18" s="23" t="s">
        <v>79</v>
      </c>
      <c r="L18" s="39" t="s">
        <v>79</v>
      </c>
      <c r="M18" s="23"/>
      <c r="N18" s="23">
        <v>1482559</v>
      </c>
      <c r="O18" s="31">
        <f t="shared" si="7"/>
        <v>1482559</v>
      </c>
      <c r="P18" s="23">
        <v>1482559</v>
      </c>
      <c r="Q18" s="23"/>
      <c r="R18" s="23"/>
      <c r="S18" s="31">
        <f t="shared" si="8"/>
        <v>0</v>
      </c>
      <c r="T18" s="23"/>
      <c r="U18" s="23"/>
      <c r="V18" s="23"/>
      <c r="W18" s="38">
        <f t="shared" si="9"/>
        <v>0</v>
      </c>
      <c r="X18" s="38"/>
      <c r="Y18" s="38">
        <f t="shared" ref="Y18" si="10">P18+Q18-T18-U18</f>
        <v>1482559</v>
      </c>
      <c r="Z18" s="55">
        <f t="shared" si="4"/>
        <v>1</v>
      </c>
      <c r="AA18" s="38">
        <f t="shared" si="5"/>
        <v>1482559</v>
      </c>
      <c r="AB18" s="58">
        <f t="shared" si="6"/>
        <v>1</v>
      </c>
      <c r="AC18" s="61">
        <v>1</v>
      </c>
      <c r="AD18" s="61"/>
      <c r="AE18" s="61"/>
      <c r="AF18" s="62"/>
      <c r="AG18" s="35" t="s">
        <v>82</v>
      </c>
    </row>
  </sheetData>
  <autoFilter ref="A10:AH18" xr:uid="{00000000-0009-0000-0000-000002000000}"/>
  <mergeCells count="43">
    <mergeCell ref="AF8:AF9"/>
    <mergeCell ref="AD8:AD9"/>
    <mergeCell ref="AE8:AE9"/>
    <mergeCell ref="AC8:AC9"/>
    <mergeCell ref="V8:V9"/>
    <mergeCell ref="W8:W9"/>
    <mergeCell ref="X8:X9"/>
    <mergeCell ref="Y8:Y9"/>
    <mergeCell ref="L7:L9"/>
    <mergeCell ref="Q8:Q9"/>
    <mergeCell ref="R8:R9"/>
    <mergeCell ref="T8:T9"/>
    <mergeCell ref="U8:U9"/>
    <mergeCell ref="M8:N8"/>
    <mergeCell ref="O8:O9"/>
    <mergeCell ref="P8:P9"/>
    <mergeCell ref="C7:C9"/>
    <mergeCell ref="G7:H7"/>
    <mergeCell ref="I7:I9"/>
    <mergeCell ref="J7:J9"/>
    <mergeCell ref="K7:K9"/>
    <mergeCell ref="H8:H9"/>
    <mergeCell ref="W7:Z7"/>
    <mergeCell ref="AA7:AB7"/>
    <mergeCell ref="Z8:Z9"/>
    <mergeCell ref="AA8:AA9"/>
    <mergeCell ref="AB8:AB9"/>
    <mergeCell ref="M7:N7"/>
    <mergeCell ref="O7:R7"/>
    <mergeCell ref="S7:S9"/>
    <mergeCell ref="T7:V7"/>
    <mergeCell ref="A4:AG4"/>
    <mergeCell ref="A6:A9"/>
    <mergeCell ref="B6:B9"/>
    <mergeCell ref="D6:D9"/>
    <mergeCell ref="E6:E9"/>
    <mergeCell ref="F6:F9"/>
    <mergeCell ref="G6:H6"/>
    <mergeCell ref="I6:L6"/>
    <mergeCell ref="M6:AF6"/>
    <mergeCell ref="AG6:AG9"/>
    <mergeCell ref="AC7:AF7"/>
    <mergeCell ref="G8:G9"/>
  </mergeCells>
  <pageMargins left="0.25" right="0.25" top="0.75" bottom="0.75" header="0.3" footer="0.3"/>
  <pageSetup paperSize="8" scale="23" fitToHeight="0" orientation="landscape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Лист1</vt:lpstr>
      <vt:lpstr>прил4-МБ свод реал</vt:lpstr>
      <vt:lpstr>'прил4-МБ свод реал'!Print_Area</vt:lpstr>
      <vt:lpstr>'прил4-МБ свод реал'!Print_Titles</vt:lpstr>
      <vt:lpstr>'прил4-МБ свод реал'!Область_печати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DKostukov</dc:creator>
  <cp:lastModifiedBy>Didar</cp:lastModifiedBy>
  <cp:lastPrinted>2026-05-14T10:59:52Z</cp:lastPrinted>
  <dcterms:created xsi:type="dcterms:W3CDTF">2006-08-08T05:39:21Z</dcterms:created>
  <dcterms:modified xsi:type="dcterms:W3CDTF">2026-08-19T14:31:19Z</dcterms:modified>
</cp:coreProperties>
</file>