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август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1"/>
  <c r="G25"/>
  <c r="K25" s="1"/>
  <c r="F25"/>
  <c r="I24"/>
  <c r="M24" s="1"/>
  <c r="G24"/>
  <c r="K24" s="1"/>
  <c r="F24"/>
  <c r="G23"/>
  <c r="K23" s="1"/>
  <c r="I22"/>
  <c r="M22" s="1"/>
  <c r="G22"/>
  <c r="K22" s="1"/>
  <c r="F22"/>
  <c r="I21"/>
  <c r="M21" s="1"/>
  <c r="G21"/>
  <c r="K21" s="1"/>
  <c r="F21"/>
  <c r="I20"/>
  <c r="M20" s="1"/>
  <c r="G20"/>
  <c r="K20" s="1"/>
  <c r="I19"/>
  <c r="M19" s="1"/>
  <c r="G19"/>
  <c r="K19" s="1"/>
  <c r="F19"/>
  <c r="I18"/>
  <c r="M18" s="1"/>
  <c r="G18"/>
  <c r="K18" s="1"/>
  <c r="F18"/>
  <c r="N9"/>
  <c r="L9"/>
  <c r="J9"/>
  <c r="G9"/>
  <c r="F9"/>
  <c r="G8"/>
  <c r="N8" s="1"/>
  <c r="F8"/>
  <c r="L7"/>
  <c r="J7"/>
  <c r="F7"/>
  <c r="N6"/>
  <c r="L6"/>
  <c r="J6"/>
  <c r="G6"/>
  <c r="F6"/>
  <c r="J17"/>
  <c r="K5"/>
  <c r="I5"/>
  <c r="C17"/>
  <c r="L17"/>
  <c r="H17"/>
  <c r="E17"/>
  <c r="D17"/>
  <c r="M5"/>
  <c r="N5" l="1"/>
  <c r="J5"/>
  <c r="L5"/>
  <c r="C5" l="1"/>
  <c r="E5" l="1"/>
  <c r="D5"/>
  <c r="F5" l="1"/>
  <c r="G17" l="1"/>
  <c r="K17"/>
  <c r="I17"/>
  <c r="M17" l="1"/>
  <c r="F17" l="1"/>
</calcChain>
</file>

<file path=xl/sharedStrings.xml><?xml version="1.0" encoding="utf-8"?>
<sst xmlns="http://schemas.openxmlformats.org/spreadsheetml/2006/main" count="58" uniqueCount="42">
  <si>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</si>
  <si>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</si>
  <si>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</si>
  <si>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</si>
  <si>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</si>
  <si>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</si>
  <si>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</si>
  <si>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</si>
  <si>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</si>
  <si>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</si>
  <si>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</si>
  <si>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</si>
  <si>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</si>
  <si>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</si>
  <si>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</si>
  <si>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</si>
  <si>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</si>
  <si>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</si>
  <si>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</si>
  <si>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</si>
  <si>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</si>
  <si>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</si>
  <si>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</si>
  <si>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</si>
  <si>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</si>
  <si>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Проведение мероприятий за счет резерва</t>
  </si>
  <si>
    <t>Возврат неиспользованных (недоиспользованных) целевых трансфертов</t>
  </si>
  <si>
    <t>Прочие</t>
  </si>
  <si>
    <t>План на
 2026 год</t>
  </si>
  <si>
    <t>Откл. от факта за 2026г.</t>
  </si>
  <si>
    <t>План на 2026год</t>
  </si>
  <si>
    <t>Исполнение на 01.08.2026г.</t>
  </si>
  <si>
    <t>на 01.08.2025г.</t>
  </si>
  <si>
    <t>на 01.08.2024г.</t>
  </si>
  <si>
    <t>на 01.08.2023г.</t>
  </si>
  <si>
    <t xml:space="preserve">                                                 Исполнение доходной части бюджета  Амангельдинского сельского округа  на 1 августа  2026 года</t>
  </si>
  <si>
    <t xml:space="preserve">                                   Исполнение расходной части бюджета Амангельдинского сельского округа на 1 августа 2026 года</t>
  </si>
  <si>
    <t>Исполнение на 01.08.26г.</t>
  </si>
  <si>
    <t>01.08.25г.</t>
  </si>
  <si>
    <t>01.08.24г.</t>
  </si>
  <si>
    <t>01.08.23г.</t>
  </si>
  <si>
    <t>Откл. от факта на 01.08.26г.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</si>
</sst>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0" xfId="0" applyFont="1" applyFill="1"/>
    <xf numFmtId="164" fontId="1" fillId="0" borderId="0" xfId="0" applyNumberFormat="1" applyFont="1"/>
    <xf numFmtId="3" fontId="2" fillId="0" borderId="0" xfId="0" applyNumberFormat="1" applyFont="1" applyAlignment="1">
      <alignment horizontal="center" vertical="center"/>
    </xf>
    <xf numFmtId="3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textRotation="9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Z27"/>
  <sheetViews>
    <sheetView tabSelected="1" zoomScale="84" zoomScaleNormal="84" workbookViewId="0">
      <selection activeCell="D18" sqref="D18:M25"/>
    </sheetView>
  </sheetViews>
  <sheetFormatPr defaultColWidth="9.140625" defaultRowHeight="15.75"/>
  <cols>
    <col min="1" max="1" width="10" style="6" customWidth="1"/>
    <col min="2" max="2" width="20.28515625" style="8" customWidth="1"/>
    <col min="3" max="3" width="21.14062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16.7109375" style="1" customWidth="1"/>
    <col min="9" max="9" width="14.140625" style="1" customWidth="1"/>
    <col min="10" max="10" width="14.7109375" style="1" customWidth="1"/>
    <col min="11" max="11" width="13.85546875" style="1" customWidth="1"/>
    <col min="12" max="12" width="14.85546875" style="1" customWidth="1"/>
    <col min="13" max="13" width="13.85546875" style="1" customWidth="1"/>
    <col min="14" max="14" width="14.28515625" style="1" customWidth="1"/>
    <col min="15" max="15" width="9.140625" style="1"/>
    <col min="16" max="16" width="9.85546875" style="1" bestFit="1" customWidth="1"/>
    <col min="17" max="16384" width="9.140625" style="1"/>
  </cols>
  <sheetData>
    <row r="1" spans="1:16" ht="18.75">
      <c r="A1" s="27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6">
      <c r="M2" s="28" t="s">
        <v>12</v>
      </c>
      <c r="N2" s="28"/>
    </row>
    <row r="3" spans="1:16" s="2" customFormat="1" ht="33" customHeight="1">
      <c r="A3" s="34" t="s">
        <v>5</v>
      </c>
      <c r="B3" s="30" t="s">
        <v>3</v>
      </c>
      <c r="C3" s="31" t="s">
        <v>28</v>
      </c>
      <c r="D3" s="32" t="s">
        <v>31</v>
      </c>
      <c r="E3" s="33"/>
      <c r="F3" s="31" t="s">
        <v>9</v>
      </c>
      <c r="G3" s="31"/>
      <c r="H3" s="35" t="s">
        <v>11</v>
      </c>
      <c r="I3" s="31" t="s">
        <v>32</v>
      </c>
      <c r="J3" s="31"/>
      <c r="K3" s="31" t="s">
        <v>33</v>
      </c>
      <c r="L3" s="31"/>
      <c r="M3" s="31" t="s">
        <v>34</v>
      </c>
      <c r="N3" s="31"/>
    </row>
    <row r="4" spans="1:16" s="2" customFormat="1" ht="51" customHeight="1">
      <c r="A4" s="34"/>
      <c r="B4" s="30"/>
      <c r="C4" s="31"/>
      <c r="D4" s="7" t="s">
        <v>8</v>
      </c>
      <c r="E4" s="7" t="s">
        <v>7</v>
      </c>
      <c r="F4" s="7" t="s">
        <v>13</v>
      </c>
      <c r="G4" s="7" t="s">
        <v>14</v>
      </c>
      <c r="H4" s="36"/>
      <c r="I4" s="7" t="s">
        <v>10</v>
      </c>
      <c r="J4" s="7" t="s">
        <v>29</v>
      </c>
      <c r="K4" s="7" t="s">
        <v>10</v>
      </c>
      <c r="L4" s="7" t="s">
        <v>29</v>
      </c>
      <c r="M4" s="7" t="s">
        <v>10</v>
      </c>
      <c r="N4" s="7" t="s">
        <v>29</v>
      </c>
    </row>
    <row r="5" spans="1:16" s="3" customFormat="1" ht="24" customHeight="1">
      <c r="A5" s="11"/>
      <c r="B5" s="11" t="s">
        <v>6</v>
      </c>
      <c r="C5" s="10">
        <f>C6+C7+C8+C9</f>
        <v>53288</v>
      </c>
      <c r="D5" s="4">
        <f>D6+D9</f>
        <v>36971.699999999997</v>
      </c>
      <c r="E5" s="4">
        <f>E6+E9</f>
        <v>39149.4</v>
      </c>
      <c r="F5" s="10">
        <f>D5-E5</f>
        <v>-2177.7000000000044</v>
      </c>
      <c r="G5" s="10">
        <v>-15044</v>
      </c>
      <c r="H5" s="4"/>
      <c r="I5" s="4">
        <f>I6+I9+I8</f>
        <v>26439</v>
      </c>
      <c r="J5" s="4">
        <f t="shared" ref="J5:N5" si="0">J6+J9</f>
        <v>-12710.4</v>
      </c>
      <c r="K5" s="4">
        <f>K6+K7+K8+K9</f>
        <v>37386</v>
      </c>
      <c r="L5" s="4">
        <f t="shared" si="0"/>
        <v>-1763.4000000000015</v>
      </c>
      <c r="M5" s="4">
        <f t="shared" si="0"/>
        <v>150874.69999999998</v>
      </c>
      <c r="N5" s="4">
        <f t="shared" si="0"/>
        <v>111725.29999999999</v>
      </c>
      <c r="P5" s="20"/>
    </row>
    <row r="6" spans="1:16" ht="70.5" customHeight="1">
      <c r="A6" s="12">
        <v>1</v>
      </c>
      <c r="B6" s="9" t="s">
        <v>4</v>
      </c>
      <c r="C6" s="5">
        <v>13132</v>
      </c>
      <c r="D6" s="37">
        <v>16386.2</v>
      </c>
      <c r="E6" s="37">
        <v>18563.900000000001</v>
      </c>
      <c r="F6" s="38">
        <f t="shared" ref="F6:F9" si="1">D6-E6</f>
        <v>-2177.7000000000007</v>
      </c>
      <c r="G6" s="39">
        <f>E6-C6</f>
        <v>5431.9000000000015</v>
      </c>
      <c r="H6" s="40"/>
      <c r="I6" s="41">
        <v>7429.6</v>
      </c>
      <c r="J6" s="41">
        <f>I6-E6</f>
        <v>-11134.300000000001</v>
      </c>
      <c r="K6" s="41">
        <v>13502</v>
      </c>
      <c r="L6" s="41">
        <f>K6-E6</f>
        <v>-5061.9000000000015</v>
      </c>
      <c r="M6" s="41">
        <v>2166.4</v>
      </c>
      <c r="N6" s="41">
        <f>M6-E6</f>
        <v>-16397.5</v>
      </c>
      <c r="P6" s="21"/>
    </row>
    <row r="7" spans="1:16" ht="44.25" customHeight="1">
      <c r="A7" s="12">
        <v>2</v>
      </c>
      <c r="B7" s="9" t="s">
        <v>0</v>
      </c>
      <c r="C7" s="5">
        <v>0</v>
      </c>
      <c r="D7" s="39">
        <v>0</v>
      </c>
      <c r="E7" s="41">
        <v>0</v>
      </c>
      <c r="F7" s="38">
        <f t="shared" si="1"/>
        <v>0</v>
      </c>
      <c r="G7" s="39">
        <v>0</v>
      </c>
      <c r="H7" s="40"/>
      <c r="I7" s="41">
        <v>0</v>
      </c>
      <c r="J7" s="41">
        <f>E7-I7</f>
        <v>0</v>
      </c>
      <c r="K7" s="41">
        <v>0</v>
      </c>
      <c r="L7" s="41">
        <f>G7-K7</f>
        <v>0</v>
      </c>
      <c r="M7" s="41">
        <v>0</v>
      </c>
      <c r="N7" s="41">
        <v>0</v>
      </c>
    </row>
    <row r="8" spans="1:16" ht="57" customHeight="1">
      <c r="A8" s="12">
        <v>3</v>
      </c>
      <c r="B8" s="9" t="s">
        <v>1</v>
      </c>
      <c r="C8" s="5">
        <v>0</v>
      </c>
      <c r="D8" s="39">
        <v>0</v>
      </c>
      <c r="E8" s="41">
        <v>0</v>
      </c>
      <c r="F8" s="38">
        <f t="shared" si="1"/>
        <v>0</v>
      </c>
      <c r="G8" s="39">
        <f t="shared" ref="G8" si="2">E8-C8</f>
        <v>0</v>
      </c>
      <c r="H8" s="40"/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f t="shared" ref="N8" si="3">G8-M8</f>
        <v>0</v>
      </c>
    </row>
    <row r="9" spans="1:16" ht="33.950000000000003" customHeight="1">
      <c r="A9" s="12">
        <v>4</v>
      </c>
      <c r="B9" s="9" t="s">
        <v>2</v>
      </c>
      <c r="C9" s="5">
        <v>40156</v>
      </c>
      <c r="D9" s="41">
        <v>20585.5</v>
      </c>
      <c r="E9" s="41">
        <v>20585.5</v>
      </c>
      <c r="F9" s="38">
        <f t="shared" si="1"/>
        <v>0</v>
      </c>
      <c r="G9" s="39">
        <f>E9-C9</f>
        <v>-19570.5</v>
      </c>
      <c r="H9" s="40"/>
      <c r="I9" s="41">
        <v>19009.400000000001</v>
      </c>
      <c r="J9" s="41">
        <f>I9-E9</f>
        <v>-1576.0999999999985</v>
      </c>
      <c r="K9" s="41">
        <v>23884</v>
      </c>
      <c r="L9" s="41">
        <f>K9-E9</f>
        <v>3298.5</v>
      </c>
      <c r="M9" s="41">
        <v>148708.29999999999</v>
      </c>
      <c r="N9" s="41">
        <f>M9-E9</f>
        <v>128122.79999999999</v>
      </c>
    </row>
    <row r="12" spans="1:16" ht="18.75">
      <c r="B12" s="27" t="s">
        <v>36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4" spans="1:16">
      <c r="A14" s="13"/>
      <c r="F14" s="8"/>
      <c r="G14" s="8"/>
      <c r="L14" s="28" t="s">
        <v>12</v>
      </c>
      <c r="M14" s="28"/>
    </row>
    <row r="15" spans="1:16" ht="30.75" customHeight="1">
      <c r="A15" s="29" t="s">
        <v>15</v>
      </c>
      <c r="B15" s="30" t="s">
        <v>3</v>
      </c>
      <c r="C15" s="31" t="s">
        <v>30</v>
      </c>
      <c r="D15" s="32" t="s">
        <v>37</v>
      </c>
      <c r="E15" s="33"/>
      <c r="F15" s="31" t="s">
        <v>9</v>
      </c>
      <c r="G15" s="31"/>
      <c r="H15" s="31" t="s">
        <v>38</v>
      </c>
      <c r="I15" s="31"/>
      <c r="J15" s="31" t="s">
        <v>39</v>
      </c>
      <c r="K15" s="31"/>
      <c r="L15" s="31" t="s">
        <v>40</v>
      </c>
      <c r="M15" s="31"/>
    </row>
    <row r="16" spans="1:16" ht="75" customHeight="1">
      <c r="A16" s="29"/>
      <c r="B16" s="30"/>
      <c r="C16" s="31"/>
      <c r="D16" s="7" t="s">
        <v>8</v>
      </c>
      <c r="E16" s="7" t="s">
        <v>7</v>
      </c>
      <c r="F16" s="7" t="s">
        <v>13</v>
      </c>
      <c r="G16" s="7" t="s">
        <v>14</v>
      </c>
      <c r="H16" s="7" t="s">
        <v>10</v>
      </c>
      <c r="I16" s="26" t="s">
        <v>41</v>
      </c>
      <c r="J16" s="7" t="s">
        <v>10</v>
      </c>
      <c r="K16" s="26" t="s">
        <v>41</v>
      </c>
      <c r="L16" s="7" t="s">
        <v>10</v>
      </c>
      <c r="M16" s="26" t="s">
        <v>41</v>
      </c>
    </row>
    <row r="17" spans="1:156" ht="24.75" customHeight="1">
      <c r="A17" s="11"/>
      <c r="B17" s="11" t="s">
        <v>16</v>
      </c>
      <c r="C17" s="14">
        <f>C18+C19+C20+C21+C22+C25+C24</f>
        <v>53288</v>
      </c>
      <c r="D17" s="14">
        <f>D18+D19+D20+D21+D22+D24+D25</f>
        <v>35283</v>
      </c>
      <c r="E17" s="14">
        <f>E18+E19+E20+E21+E22+E24+E25</f>
        <v>35281.5</v>
      </c>
      <c r="F17" s="14">
        <f t="shared" ref="F17:H17" si="4">F18+F19+F20+F21+F22+F24+F25</f>
        <v>-1.4000000000010004</v>
      </c>
      <c r="G17" s="14">
        <f t="shared" si="4"/>
        <v>-18006.5</v>
      </c>
      <c r="H17" s="14">
        <f t="shared" si="4"/>
        <v>29408.6</v>
      </c>
      <c r="I17" s="14">
        <f>I18+I19+I20+I21+I22+I25</f>
        <v>-5872.9</v>
      </c>
      <c r="J17" s="14">
        <f>SUM(J18:J22)+J23+J24</f>
        <v>28521.300000000003</v>
      </c>
      <c r="K17" s="14">
        <f t="shared" ref="K17:M17" si="5">SUM(K18:K22)</f>
        <v>46526.8</v>
      </c>
      <c r="L17" s="14">
        <f>L18+L21+L22</f>
        <v>35873.599999999999</v>
      </c>
      <c r="M17" s="14">
        <f t="shared" si="5"/>
        <v>41746.500000000007</v>
      </c>
      <c r="P17" s="19"/>
    </row>
    <row r="18" spans="1:156" ht="47.25">
      <c r="A18" s="15" t="s">
        <v>17</v>
      </c>
      <c r="B18" s="9" t="s">
        <v>18</v>
      </c>
      <c r="C18" s="16">
        <v>34359</v>
      </c>
      <c r="D18" s="42">
        <v>21478</v>
      </c>
      <c r="E18" s="42">
        <v>21476.799999999999</v>
      </c>
      <c r="F18" s="42">
        <f>E18-D18</f>
        <v>-1.2000000000007276</v>
      </c>
      <c r="G18" s="42">
        <f t="shared" ref="G18:G25" si="6">E18-C18</f>
        <v>-12882.2</v>
      </c>
      <c r="H18" s="42">
        <v>20450.599999999999</v>
      </c>
      <c r="I18" s="42">
        <f t="shared" ref="I18:I24" si="7">H18-E18</f>
        <v>-1026.2000000000007</v>
      </c>
      <c r="J18" s="42">
        <v>19721.900000000001</v>
      </c>
      <c r="K18" s="42">
        <f t="shared" ref="K18:K25" si="8">J18-G18</f>
        <v>32604.100000000002</v>
      </c>
      <c r="L18" s="42">
        <v>17181.099999999999</v>
      </c>
      <c r="M18" s="42">
        <f t="shared" ref="M18:M25" si="9">L18-I18</f>
        <v>18207.3</v>
      </c>
    </row>
    <row r="19" spans="1:156" ht="63" hidden="1">
      <c r="A19" s="15" t="s">
        <v>19</v>
      </c>
      <c r="B19" s="17" t="s">
        <v>20</v>
      </c>
      <c r="C19" s="16">
        <v>0</v>
      </c>
      <c r="D19" s="42">
        <v>0</v>
      </c>
      <c r="E19" s="42">
        <v>0</v>
      </c>
      <c r="F19" s="42">
        <f t="shared" ref="F19:F25" si="10">E19-D19</f>
        <v>0</v>
      </c>
      <c r="G19" s="42">
        <f t="shared" si="6"/>
        <v>0</v>
      </c>
      <c r="H19" s="42">
        <v>0</v>
      </c>
      <c r="I19" s="42">
        <f t="shared" si="7"/>
        <v>0</v>
      </c>
      <c r="J19" s="42">
        <v>0</v>
      </c>
      <c r="K19" s="42">
        <f t="shared" si="8"/>
        <v>0</v>
      </c>
      <c r="L19" s="42">
        <v>0</v>
      </c>
      <c r="M19" s="42">
        <f t="shared" si="9"/>
        <v>0</v>
      </c>
    </row>
    <row r="20" spans="1:156" ht="47.25">
      <c r="A20" s="15">
        <v>107</v>
      </c>
      <c r="B20" s="17" t="s">
        <v>25</v>
      </c>
      <c r="C20" s="16">
        <v>0</v>
      </c>
      <c r="D20" s="42">
        <v>300</v>
      </c>
      <c r="E20" s="42">
        <v>299.89999999999998</v>
      </c>
      <c r="F20" s="42">
        <v>0</v>
      </c>
      <c r="G20" s="42">
        <f t="shared" si="6"/>
        <v>299.89999999999998</v>
      </c>
      <c r="H20" s="42">
        <v>0</v>
      </c>
      <c r="I20" s="42">
        <f t="shared" si="7"/>
        <v>-299.89999999999998</v>
      </c>
      <c r="J20" s="42">
        <v>535.70000000000005</v>
      </c>
      <c r="K20" s="42">
        <f t="shared" si="8"/>
        <v>235.80000000000007</v>
      </c>
      <c r="L20" s="42">
        <v>0</v>
      </c>
      <c r="M20" s="42">
        <f t="shared" si="9"/>
        <v>299.89999999999998</v>
      </c>
    </row>
    <row r="21" spans="1:156" ht="47.25">
      <c r="A21" s="15" t="s">
        <v>21</v>
      </c>
      <c r="B21" s="17" t="s">
        <v>22</v>
      </c>
      <c r="C21" s="16">
        <v>15490</v>
      </c>
      <c r="D21" s="42">
        <v>10366</v>
      </c>
      <c r="E21" s="42">
        <v>10365.9</v>
      </c>
      <c r="F21" s="42">
        <f t="shared" si="10"/>
        <v>-0.1000000000003638</v>
      </c>
      <c r="G21" s="42">
        <f t="shared" si="6"/>
        <v>-5124.1000000000004</v>
      </c>
      <c r="H21" s="42">
        <v>6522</v>
      </c>
      <c r="I21" s="42">
        <f t="shared" si="7"/>
        <v>-3843.8999999999996</v>
      </c>
      <c r="J21" s="42">
        <v>6883.1</v>
      </c>
      <c r="K21" s="42">
        <f t="shared" si="8"/>
        <v>12007.2</v>
      </c>
      <c r="L21" s="42">
        <v>17279.5</v>
      </c>
      <c r="M21" s="42">
        <f t="shared" si="9"/>
        <v>21123.4</v>
      </c>
    </row>
    <row r="22" spans="1:156" ht="31.5">
      <c r="A22" s="22" t="s">
        <v>23</v>
      </c>
      <c r="B22" s="23" t="s">
        <v>24</v>
      </c>
      <c r="C22" s="24">
        <v>3439</v>
      </c>
      <c r="D22" s="43">
        <v>3139</v>
      </c>
      <c r="E22" s="43">
        <v>3138.9</v>
      </c>
      <c r="F22" s="43">
        <f t="shared" si="10"/>
        <v>-9.9999999999909051E-2</v>
      </c>
      <c r="G22" s="43">
        <f t="shared" si="6"/>
        <v>-300.09999999999991</v>
      </c>
      <c r="H22" s="43">
        <v>2436</v>
      </c>
      <c r="I22" s="42">
        <f t="shared" si="7"/>
        <v>-702.90000000000009</v>
      </c>
      <c r="J22" s="43">
        <v>1379.6</v>
      </c>
      <c r="K22" s="42">
        <f t="shared" si="8"/>
        <v>1679.6999999999998</v>
      </c>
      <c r="L22" s="43">
        <v>1413</v>
      </c>
      <c r="M22" s="42">
        <f t="shared" si="9"/>
        <v>2115.9</v>
      </c>
    </row>
    <row r="23" spans="1:156">
      <c r="A23" s="22">
        <v>9</v>
      </c>
      <c r="B23" s="23" t="s">
        <v>27</v>
      </c>
      <c r="C23" s="24">
        <v>0</v>
      </c>
      <c r="D23" s="43">
        <v>0</v>
      </c>
      <c r="E23" s="43">
        <v>0</v>
      </c>
      <c r="F23" s="43">
        <v>0</v>
      </c>
      <c r="G23" s="43">
        <f t="shared" si="6"/>
        <v>0</v>
      </c>
      <c r="H23" s="43">
        <v>0</v>
      </c>
      <c r="I23" s="42">
        <v>0</v>
      </c>
      <c r="J23" s="43">
        <v>0</v>
      </c>
      <c r="K23" s="42">
        <f t="shared" si="8"/>
        <v>0</v>
      </c>
      <c r="L23" s="43">
        <v>114776.9</v>
      </c>
      <c r="M23" s="42"/>
    </row>
    <row r="24" spans="1:156" ht="78.75">
      <c r="A24" s="22">
        <v>15</v>
      </c>
      <c r="B24" s="23" t="s">
        <v>26</v>
      </c>
      <c r="C24" s="24">
        <v>0</v>
      </c>
      <c r="D24" s="43">
        <v>0</v>
      </c>
      <c r="E24" s="43">
        <v>0</v>
      </c>
      <c r="F24" s="43">
        <f t="shared" si="10"/>
        <v>0</v>
      </c>
      <c r="G24" s="43">
        <f t="shared" si="6"/>
        <v>0</v>
      </c>
      <c r="H24" s="43">
        <v>0</v>
      </c>
      <c r="I24" s="42">
        <f t="shared" si="7"/>
        <v>0</v>
      </c>
      <c r="J24" s="43">
        <v>1</v>
      </c>
      <c r="K24" s="42">
        <f t="shared" si="8"/>
        <v>1</v>
      </c>
      <c r="L24" s="43">
        <v>0</v>
      </c>
      <c r="M24" s="42">
        <f t="shared" si="9"/>
        <v>0</v>
      </c>
    </row>
    <row r="25" spans="1:156" s="25" customFormat="1">
      <c r="A25" s="15"/>
      <c r="B25" s="9"/>
      <c r="C25" s="16"/>
      <c r="D25" s="42">
        <v>0</v>
      </c>
      <c r="E25" s="42">
        <v>0</v>
      </c>
      <c r="F25" s="42">
        <f t="shared" si="10"/>
        <v>0</v>
      </c>
      <c r="G25" s="42">
        <f t="shared" si="6"/>
        <v>0</v>
      </c>
      <c r="H25" s="42">
        <v>0</v>
      </c>
      <c r="I25" s="42">
        <v>0</v>
      </c>
      <c r="J25" s="42">
        <v>0</v>
      </c>
      <c r="K25" s="42">
        <f t="shared" si="8"/>
        <v>0</v>
      </c>
      <c r="L25" s="44">
        <v>0</v>
      </c>
      <c r="M25" s="42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</row>
    <row r="26" spans="1:156">
      <c r="J26" s="18"/>
      <c r="K26" s="18"/>
      <c r="L26" s="18"/>
    </row>
    <row r="27" spans="1:156">
      <c r="J27" s="18"/>
      <c r="K27" s="18"/>
      <c r="L27" s="18"/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  <mergeCell ref="L15:M15"/>
  </mergeCells>
  <pageMargins left="0.2" right="0.15748031496062992" top="0.56999999999999995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2026-08-09T15:38:41Z</dcterms:modified>
</cp:coreProperties>
</file>